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ffany Luangvannasy\CTI-BIOTECH Dropbox\CTI-BIOTECH DROPBOX\CTI-BIOTECH Biobank\BDD CTIBiotech\Inventaire\Inventaires CTIBiobank\"/>
    </mc:Choice>
  </mc:AlternateContent>
  <xr:revisionPtr revIDLastSave="0" documentId="13_ncr:1_{B2E55540-5D86-4BA8-BA0D-1A6FF0B15993}" xr6:coauthVersionLast="47" xr6:coauthVersionMax="47" xr10:uidLastSave="{00000000-0000-0000-0000-000000000000}"/>
  <bookViews>
    <workbookView xWindow="28680" yWindow="-120" windowWidth="29040" windowHeight="15720" activeTab="6" xr2:uid="{1B50F0A5-6D56-4533-9477-CC9967656034}"/>
  </bookViews>
  <sheets>
    <sheet name="SKIN FIBROBLASTS" sheetId="1" r:id="rId1"/>
    <sheet name="SKIN KERATINOCYTES" sheetId="2" r:id="rId2"/>
    <sheet name="SKIN MELANOCYTES" sheetId="3" r:id="rId3"/>
    <sheet name="SKIN SEBOCYTES" sheetId="4" r:id="rId4"/>
    <sheet name="SKIN ADIPOCYTES" sheetId="5" r:id="rId5"/>
    <sheet name="HFDP CELLS" sheetId="20" r:id="rId6"/>
    <sheet name="SKIN TISSUE" sheetId="6" r:id="rId7"/>
    <sheet name="DERMATOMED SKIN" sheetId="7" r:id="rId8"/>
    <sheet name="IMMUNE CELLS &amp; CD34+" sheetId="9" r:id="rId9"/>
    <sheet name="BLOOD - SERUM - PLASMA" sheetId="10" r:id="rId10"/>
    <sheet name="MSC CELLS" sheetId="8" r:id="rId11"/>
    <sheet name="ORAL CELLS" sheetId="18" r:id="rId12"/>
    <sheet name="KIDNEY CELLS" sheetId="19" r:id="rId13"/>
    <sheet name="BREAST CANCER" sheetId="11" r:id="rId14"/>
    <sheet name="OVARY CANCER" sheetId="15" r:id="rId15"/>
    <sheet name="LUNG CANCER" sheetId="13" r:id="rId16"/>
    <sheet name="LIVER CANCER" sheetId="12" r:id="rId17"/>
    <sheet name="LYMPHOMA CANCER" sheetId="14" r:id="rId18"/>
    <sheet name="PANCREAS CANCER" sheetId="16" r:id="rId19"/>
    <sheet name="PROSTATE CANCER" sheetId="17" r:id="rId20"/>
  </sheets>
  <externalReferences>
    <externalReference r:id="rId21"/>
  </externalReferences>
  <definedNames>
    <definedName name="_xlnm._FilterDatabase" localSheetId="9" hidden="1">'BLOOD - SERUM - PLASMA'!$C$4:$C$41</definedName>
    <definedName name="_xlnm._FilterDatabase" localSheetId="5" hidden="1">'HFDP CELLS'!$C$5:$C$7</definedName>
    <definedName name="_xlnm._FilterDatabase" localSheetId="8" hidden="1">'IMMUNE CELLS &amp; CD34+'!$C$5:$C$34</definedName>
    <definedName name="_xlnm._FilterDatabase" localSheetId="12" hidden="1">'KIDNEY CELLS'!$C$4:$M$29</definedName>
    <definedName name="_xlnm._FilterDatabase" localSheetId="10" hidden="1">'MSC CELLS'!$C$5:$C$29</definedName>
    <definedName name="_xlnm._FilterDatabase" localSheetId="11" hidden="1">'ORAL CELLS'!$C$5:$C$11</definedName>
    <definedName name="_xlnm._FilterDatabase" localSheetId="4" hidden="1">'SKIN ADIPOCYTES'!$C$5:$C$32</definedName>
    <definedName name="_xlnm._FilterDatabase" localSheetId="0" hidden="1">'SKIN FIBROBLASTS'!$C$5:$C$170</definedName>
    <definedName name="_xlnm._FilterDatabase" localSheetId="1" hidden="1">'SKIN KERATINOCYTES'!$C$5:$C$84</definedName>
    <definedName name="_xlnm._FilterDatabase" localSheetId="2" hidden="1">'SKIN MELANOCYTES'!$C$5:$C$26</definedName>
    <definedName name="_xlnm._FilterDatabase" localSheetId="3" hidden="1">'SKIN SEBOCYTES'!$C$5:$C$5</definedName>
    <definedName name="_xlnm._FilterDatabase" localSheetId="6" hidden="1">'SKIN TISSUE'!$A$1:$O$1255</definedName>
    <definedName name="_GoBack" localSheetId="15">'LUNG CANCER'!#REF!</definedName>
    <definedName name="Cell.type">'[1]Données liste déroulante fiche'!$Q$2:$Q$25</definedName>
    <definedName name="Culture.medium">'[1]Données liste déroulante fiche'!$S$2:$S$24</definedName>
    <definedName name="Sample.type">'[1]Données liste déroulante fiche'!$O$2:$O$11</definedName>
    <definedName name="Tissue.origin">'[1]Données liste déroulante fiche'!$M$2:$M$20</definedName>
    <definedName name="_xlnm.Print_Area" localSheetId="9">'BLOOD - SERUM - PLASMA'!$A$1:$N$41</definedName>
    <definedName name="_xlnm.Print_Area" localSheetId="5">'HFDP CELLS'!$A$1:$N$7</definedName>
    <definedName name="_xlnm.Print_Area" localSheetId="8">'IMMUNE CELLS &amp; CD34+'!$A$1:$O$34</definedName>
    <definedName name="_xlnm.Print_Area" localSheetId="12">'KIDNEY CELLS'!$A$1:$O$29</definedName>
    <definedName name="_xlnm.Print_Area" localSheetId="10">'MSC CELLS'!$A$1:$O$29</definedName>
    <definedName name="_xlnm.Print_Area" localSheetId="11">'ORAL CELLS'!$A$1:$N$11</definedName>
    <definedName name="_xlnm.Print_Area" localSheetId="4">'SKIN ADIPOCYTES'!$A$1:$O$32</definedName>
    <definedName name="_xlnm.Print_Area" localSheetId="0">'SKIN FIBROBLASTS'!$A$1:$O$170</definedName>
    <definedName name="_xlnm.Print_Area" localSheetId="1">'SKIN KERATINOCYTES'!$A$1:$O$84</definedName>
    <definedName name="_xlnm.Print_Area" localSheetId="2">'SKIN MELANOCYTES'!$A$1:$O$26</definedName>
    <definedName name="_xlnm.Print_Area" localSheetId="3">'SKIN SEBOCYTES'!$A$1:$O$5</definedName>
    <definedName name="_xlnm.Print_Area" localSheetId="6">'SKIN TISSUE'!$A$1:$O$5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9" i="9" l="1"/>
  <c r="O563" i="9"/>
  <c r="O555" i="9"/>
  <c r="O547" i="9"/>
  <c r="O543" i="9"/>
  <c r="O541" i="9"/>
  <c r="O538" i="9"/>
  <c r="O537" i="9"/>
  <c r="O536" i="9"/>
  <c r="O535" i="9"/>
  <c r="O534" i="9"/>
  <c r="O529" i="9"/>
  <c r="O527" i="9" l="1"/>
  <c r="O505" i="9"/>
  <c r="O533" i="9"/>
  <c r="O528" i="9"/>
  <c r="O514" i="9"/>
  <c r="O508" i="9"/>
  <c r="O507" i="9"/>
  <c r="O509" i="9"/>
  <c r="O506" i="9"/>
  <c r="O504" i="9"/>
  <c r="O501" i="9"/>
  <c r="O498" i="9"/>
  <c r="O497" i="9"/>
  <c r="O496" i="9"/>
  <c r="O495" i="9"/>
  <c r="O494" i="9"/>
  <c r="O469" i="9"/>
  <c r="O503" i="9"/>
  <c r="O517" i="9"/>
  <c r="O516" i="9"/>
  <c r="O510" i="9"/>
  <c r="O500" i="9"/>
  <c r="O499" i="9"/>
  <c r="O468" i="9"/>
  <c r="O467" i="9"/>
  <c r="O466" i="9"/>
  <c r="O480" i="9" l="1"/>
  <c r="O440" i="9"/>
  <c r="O491" i="9"/>
  <c r="O482" i="9"/>
  <c r="O458" i="9"/>
  <c r="O439" i="9"/>
  <c r="O438" i="9"/>
  <c r="O437" i="9"/>
  <c r="O436" i="9"/>
  <c r="O486" i="9"/>
  <c r="O485" i="9"/>
  <c r="O475" i="9" l="1"/>
  <c r="O452" i="9"/>
  <c r="O483" i="9"/>
  <c r="O484" i="9"/>
  <c r="O481" i="9"/>
  <c r="O477" i="9"/>
  <c r="O472" i="9"/>
  <c r="O479" i="9"/>
  <c r="O476" i="9"/>
  <c r="O108" i="10"/>
  <c r="O105" i="10"/>
  <c r="O104" i="10"/>
  <c r="O103" i="10"/>
  <c r="O5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49" i="10"/>
  <c r="O47" i="10"/>
  <c r="O107" i="10"/>
  <c r="O54" i="10"/>
  <c r="O52" i="10"/>
  <c r="O51" i="10"/>
  <c r="O50" i="10"/>
  <c r="O48" i="10"/>
  <c r="O46" i="10"/>
  <c r="O123" i="9"/>
  <c r="O121" i="9"/>
  <c r="O97" i="9"/>
  <c r="O96" i="9"/>
  <c r="O14" i="18"/>
  <c r="O15" i="18"/>
  <c r="O16" i="18"/>
  <c r="O17" i="18"/>
  <c r="O13" i="18"/>
  <c r="O463" i="9"/>
  <c r="O462" i="9"/>
  <c r="O461" i="9"/>
  <c r="O460" i="9"/>
  <c r="O459" i="9"/>
  <c r="O454" i="9"/>
  <c r="O453" i="9"/>
  <c r="O451" i="9"/>
  <c r="O450" i="9"/>
  <c r="O449" i="9"/>
  <c r="O448" i="9"/>
  <c r="O447" i="9"/>
  <c r="O445" i="9"/>
  <c r="O444" i="9"/>
  <c r="O443" i="9"/>
  <c r="O441" i="9"/>
  <c r="O435" i="9"/>
  <c r="O434" i="9"/>
  <c r="O433" i="9"/>
  <c r="O432" i="9"/>
  <c r="O431" i="9"/>
  <c r="O430" i="9"/>
  <c r="O428" i="9"/>
  <c r="O425" i="9"/>
  <c r="O424" i="9"/>
  <c r="O423" i="9"/>
  <c r="O422" i="9"/>
  <c r="O421" i="9"/>
  <c r="O419" i="9"/>
  <c r="O418" i="9"/>
  <c r="O417" i="9"/>
  <c r="O416" i="9"/>
  <c r="O415" i="9"/>
  <c r="O412" i="9"/>
  <c r="O411" i="9"/>
  <c r="O409" i="9"/>
  <c r="O408" i="9"/>
  <c r="O407" i="9"/>
  <c r="O405" i="9"/>
  <c r="O403" i="9"/>
  <c r="O402" i="9"/>
  <c r="O401" i="9"/>
  <c r="O400" i="9"/>
  <c r="O399" i="9"/>
  <c r="O398" i="9"/>
  <c r="O397" i="9"/>
  <c r="O396" i="9"/>
  <c r="O394" i="9"/>
  <c r="O393" i="9"/>
  <c r="O390" i="9"/>
  <c r="O388" i="9"/>
  <c r="O387" i="9"/>
  <c r="O386" i="9"/>
  <c r="O385" i="9"/>
  <c r="O384" i="9"/>
  <c r="O383" i="9"/>
  <c r="O382" i="9"/>
  <c r="O381" i="9"/>
  <c r="O380" i="9"/>
  <c r="O379" i="9"/>
  <c r="O378" i="9"/>
  <c r="O376" i="9"/>
  <c r="O375" i="9"/>
  <c r="O374" i="9"/>
  <c r="O372" i="9"/>
  <c r="O369" i="9"/>
  <c r="O367" i="9"/>
  <c r="O366" i="9"/>
  <c r="O365" i="9"/>
  <c r="O362" i="9"/>
  <c r="O361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25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296" i="9"/>
  <c r="O293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2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71" i="9"/>
  <c r="O69" i="9"/>
  <c r="O70" i="9"/>
  <c r="O68" i="9"/>
  <c r="O38" i="5"/>
  <c r="O39" i="5"/>
  <c r="O40" i="5"/>
  <c r="O41" i="5"/>
  <c r="O42" i="5"/>
  <c r="O37" i="5"/>
  <c r="O18" i="4"/>
  <c r="O17" i="4"/>
  <c r="O36" i="3"/>
  <c r="O37" i="3"/>
  <c r="O38" i="3"/>
  <c r="O35" i="3"/>
  <c r="O96" i="2"/>
  <c r="O97" i="2"/>
  <c r="O98" i="2"/>
  <c r="O99" i="2"/>
  <c r="O100" i="2"/>
  <c r="O101" i="2"/>
  <c r="O102" i="2"/>
  <c r="O104" i="2"/>
  <c r="O105" i="2"/>
  <c r="O106" i="2"/>
  <c r="O107" i="2"/>
  <c r="O108" i="2"/>
  <c r="O109" i="2"/>
  <c r="O111" i="2"/>
  <c r="O112" i="2"/>
  <c r="O113" i="2"/>
  <c r="O95" i="2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190" i="1"/>
  <c r="O189" i="1"/>
  <c r="O188" i="1"/>
  <c r="O187" i="1"/>
  <c r="O186" i="1"/>
  <c r="O185" i="1"/>
  <c r="O184" i="1"/>
  <c r="O183" i="1"/>
  <c r="O182" i="1"/>
  <c r="O173" i="1"/>
  <c r="O174" i="1"/>
  <c r="O175" i="1"/>
  <c r="O176" i="1"/>
  <c r="O177" i="1"/>
  <c r="O178" i="1"/>
  <c r="O179" i="1"/>
  <c r="O180" i="1"/>
  <c r="O181" i="1"/>
  <c r="O172" i="1"/>
</calcChain>
</file>

<file path=xl/sharedStrings.xml><?xml version="1.0" encoding="utf-8"?>
<sst xmlns="http://schemas.openxmlformats.org/spreadsheetml/2006/main" count="23507" uniqueCount="3350">
  <si>
    <t>Items on catalog</t>
  </si>
  <si>
    <t>Cat.N°</t>
  </si>
  <si>
    <t>Lot#</t>
  </si>
  <si>
    <t>Description</t>
  </si>
  <si>
    <t>Vials/Blocks</t>
  </si>
  <si>
    <r>
      <t>Cells (10</t>
    </r>
    <r>
      <rPr>
        <b/>
        <vertAlign val="superscript"/>
        <sz val="11"/>
        <color theme="1"/>
        <rFont val="Arial"/>
        <family val="2"/>
      </rPr>
      <t>6</t>
    </r>
    <r>
      <rPr>
        <b/>
        <sz val="11"/>
        <color theme="1"/>
        <rFont val="Arial"/>
        <family val="2"/>
      </rPr>
      <t>) or Sample size</t>
    </r>
  </si>
  <si>
    <t>Passage</t>
  </si>
  <si>
    <t>Age</t>
  </si>
  <si>
    <t>Gender</t>
  </si>
  <si>
    <t>Phototype</t>
  </si>
  <si>
    <t>BMI</t>
  </si>
  <si>
    <t>Diabetic</t>
  </si>
  <si>
    <t>Smoker</t>
  </si>
  <si>
    <t>Localisation</t>
  </si>
  <si>
    <t>Price per Unit - CLIENTS</t>
  </si>
  <si>
    <t>CTICC1.1.1</t>
  </si>
  <si>
    <t>KO021</t>
  </si>
  <si>
    <r>
      <t>Human Adult Dermal Fibroblasts</t>
    </r>
    <r>
      <rPr>
        <b/>
        <sz val="11"/>
        <rFont val="Arial Narrow"/>
        <family val="2"/>
      </rPr>
      <t xml:space="preserve"> </t>
    </r>
  </si>
  <si>
    <t>P1</t>
  </si>
  <si>
    <t>33 Y.</t>
  </si>
  <si>
    <t>M</t>
  </si>
  <si>
    <t>III</t>
  </si>
  <si>
    <t>NA</t>
  </si>
  <si>
    <t>Arm</t>
  </si>
  <si>
    <t>KO056</t>
  </si>
  <si>
    <t>Human Adult Dermal Fibroblasts</t>
  </si>
  <si>
    <t>40 Y.</t>
  </si>
  <si>
    <t>F</t>
  </si>
  <si>
    <t>Leg</t>
  </si>
  <si>
    <t>SK0255</t>
  </si>
  <si>
    <t xml:space="preserve">Human Adult Dermal Fibroblasts </t>
  </si>
  <si>
    <t>P0</t>
  </si>
  <si>
    <t>53 Y.</t>
  </si>
  <si>
    <t>VI</t>
  </si>
  <si>
    <t>Abdomen</t>
  </si>
  <si>
    <t>SK0260</t>
  </si>
  <si>
    <t>P3</t>
  </si>
  <si>
    <t>V</t>
  </si>
  <si>
    <t>SK0319</t>
  </si>
  <si>
    <t>P2</t>
  </si>
  <si>
    <t>34 Y.</t>
  </si>
  <si>
    <t>II</t>
  </si>
  <si>
    <t>SK0326</t>
  </si>
  <si>
    <t>Human Adult Dermal Papillary Fibroblasts</t>
  </si>
  <si>
    <t>46 Y.</t>
  </si>
  <si>
    <t>Caucasian</t>
  </si>
  <si>
    <t>Back</t>
  </si>
  <si>
    <t>Human Adult Dermal Reticular Fibroblasts</t>
  </si>
  <si>
    <t>SK0335</t>
  </si>
  <si>
    <r>
      <t>Human Adult Dermal Fibroblasts</t>
    </r>
    <r>
      <rPr>
        <b/>
        <sz val="11"/>
        <rFont val="Arial Narrow"/>
        <family val="2"/>
      </rPr>
      <t/>
    </r>
  </si>
  <si>
    <t>SK0339</t>
  </si>
  <si>
    <t>55 Y.</t>
  </si>
  <si>
    <t>Thigh</t>
  </si>
  <si>
    <t>SK0343</t>
  </si>
  <si>
    <t>41 Y.</t>
  </si>
  <si>
    <t>SK0344</t>
  </si>
  <si>
    <t>SK0345</t>
  </si>
  <si>
    <t>49 Y.</t>
  </si>
  <si>
    <t>SK0355</t>
  </si>
  <si>
    <t>30 Y.</t>
  </si>
  <si>
    <t>I</t>
  </si>
  <si>
    <t>Breast</t>
  </si>
  <si>
    <t>SK0359</t>
  </si>
  <si>
    <r>
      <t>Human Adult Dermal Fibroblasts</t>
    </r>
    <r>
      <rPr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/>
    </r>
  </si>
  <si>
    <t>SK0370</t>
  </si>
  <si>
    <t>50 Y.</t>
  </si>
  <si>
    <t>Scalp</t>
  </si>
  <si>
    <t>SK0388</t>
  </si>
  <si>
    <t>37 Y.</t>
  </si>
  <si>
    <t>SK0397</t>
  </si>
  <si>
    <t>Asian</t>
  </si>
  <si>
    <t>SK0418</t>
  </si>
  <si>
    <t>24 Y.</t>
  </si>
  <si>
    <t>SK0460</t>
  </si>
  <si>
    <t>30Y.</t>
  </si>
  <si>
    <t>SK0527</t>
  </si>
  <si>
    <t>26Y.</t>
  </si>
  <si>
    <t>SK0530</t>
  </si>
  <si>
    <t>P1 to P2</t>
  </si>
  <si>
    <t>22Y.</t>
  </si>
  <si>
    <t>SK0545</t>
  </si>
  <si>
    <t>P0 to P2</t>
  </si>
  <si>
    <t>28Y.</t>
  </si>
  <si>
    <t>SK0550</t>
  </si>
  <si>
    <t>38Y.</t>
  </si>
  <si>
    <t>SK0558</t>
  </si>
  <si>
    <t>35Y.</t>
  </si>
  <si>
    <t>IV</t>
  </si>
  <si>
    <t>SK0563</t>
  </si>
  <si>
    <t>39Y.</t>
  </si>
  <si>
    <t>SK0594</t>
  </si>
  <si>
    <t>23Y.</t>
  </si>
  <si>
    <t>Africain</t>
  </si>
  <si>
    <t>SK0595</t>
  </si>
  <si>
    <t>40Y.</t>
  </si>
  <si>
    <t>SK0600</t>
  </si>
  <si>
    <t>SK0602</t>
  </si>
  <si>
    <t>P0 to P1</t>
  </si>
  <si>
    <t>51Y.</t>
  </si>
  <si>
    <t>SK0613</t>
  </si>
  <si>
    <t>32Y.</t>
  </si>
  <si>
    <t>SK0622</t>
  </si>
  <si>
    <t>37Y.</t>
  </si>
  <si>
    <t>SK0627</t>
  </si>
  <si>
    <t>42Y.</t>
  </si>
  <si>
    <t>SK0655</t>
  </si>
  <si>
    <t>18Y.</t>
  </si>
  <si>
    <t>Afriacan</t>
  </si>
  <si>
    <t>SK0690</t>
  </si>
  <si>
    <t>Abdominal</t>
  </si>
  <si>
    <t>SK0812</t>
  </si>
  <si>
    <t>SK0937</t>
  </si>
  <si>
    <t>54Y.</t>
  </si>
  <si>
    <t>SK0940</t>
  </si>
  <si>
    <t>52Y.</t>
  </si>
  <si>
    <t>Abdomen (scar samples)</t>
  </si>
  <si>
    <t>V562F01</t>
  </si>
  <si>
    <t>29 Y.</t>
  </si>
  <si>
    <t>P4</t>
  </si>
  <si>
    <t>V612F02</t>
  </si>
  <si>
    <t>28 Y.</t>
  </si>
  <si>
    <t>CTICC1.1.2</t>
  </si>
  <si>
    <t>SK0086</t>
  </si>
  <si>
    <t>Human Neonatal Dermal Fibroblasts</t>
  </si>
  <si>
    <t>10 M.</t>
  </si>
  <si>
    <t>Foreskin</t>
  </si>
  <si>
    <t>SK0100</t>
  </si>
  <si>
    <t>SK0108</t>
  </si>
  <si>
    <t>11 M.</t>
  </si>
  <si>
    <t>SK0269</t>
  </si>
  <si>
    <t>SK0018</t>
  </si>
  <si>
    <t>Human Juvenile Dermal Fibroblasts</t>
  </si>
  <si>
    <t>4 Y.</t>
  </si>
  <si>
    <t>CTICC1.1.3</t>
  </si>
  <si>
    <t>SK0036</t>
  </si>
  <si>
    <t>SK0037</t>
  </si>
  <si>
    <t>7 Y.</t>
  </si>
  <si>
    <t>SK0041</t>
  </si>
  <si>
    <t>2 Y.</t>
  </si>
  <si>
    <t>SK0045</t>
  </si>
  <si>
    <t>18 M.</t>
  </si>
  <si>
    <t>SK0046</t>
  </si>
  <si>
    <t>15 M.</t>
  </si>
  <si>
    <t>SK0049</t>
  </si>
  <si>
    <t>SK0051</t>
  </si>
  <si>
    <t>SK0060</t>
  </si>
  <si>
    <t>30 M.</t>
  </si>
  <si>
    <t>SK0081</t>
  </si>
  <si>
    <t>3 Y.</t>
  </si>
  <si>
    <t>SK0082</t>
  </si>
  <si>
    <t>SK0083</t>
  </si>
  <si>
    <t>SK0087</t>
  </si>
  <si>
    <t>SK0090</t>
  </si>
  <si>
    <t>SK0091</t>
  </si>
  <si>
    <t>SK0096</t>
  </si>
  <si>
    <t>SK0097</t>
  </si>
  <si>
    <t>23 M.</t>
  </si>
  <si>
    <t>SK0098</t>
  </si>
  <si>
    <t>SK0099</t>
  </si>
  <si>
    <t>SK0112</t>
  </si>
  <si>
    <t>SK0120</t>
  </si>
  <si>
    <t>14 M.</t>
  </si>
  <si>
    <t>SK0122</t>
  </si>
  <si>
    <t>17 M.</t>
  </si>
  <si>
    <t>SK0129</t>
  </si>
  <si>
    <t>27 M.</t>
  </si>
  <si>
    <t>SK0132</t>
  </si>
  <si>
    <t>SK0133</t>
  </si>
  <si>
    <t>26 M.</t>
  </si>
  <si>
    <t>SK0135</t>
  </si>
  <si>
    <t>5 Y.</t>
  </si>
  <si>
    <t>SK0136</t>
  </si>
  <si>
    <t>SK0139</t>
  </si>
  <si>
    <t>19M.</t>
  </si>
  <si>
    <t>SK0142</t>
  </si>
  <si>
    <t>13 M.</t>
  </si>
  <si>
    <t>SK0164</t>
  </si>
  <si>
    <t>SK0165</t>
  </si>
  <si>
    <t>20 M.</t>
  </si>
  <si>
    <t>SK0166</t>
  </si>
  <si>
    <t>SK0167</t>
  </si>
  <si>
    <t>SK0168</t>
  </si>
  <si>
    <t>SK0174</t>
  </si>
  <si>
    <t>SK0175</t>
  </si>
  <si>
    <t>SK0176</t>
  </si>
  <si>
    <t>SK0178</t>
  </si>
  <si>
    <t>SK0179</t>
  </si>
  <si>
    <t>SK0182</t>
  </si>
  <si>
    <t>SK0183</t>
  </si>
  <si>
    <t>21 M.</t>
  </si>
  <si>
    <t>SK0184</t>
  </si>
  <si>
    <t>SK0185</t>
  </si>
  <si>
    <t>19 M.</t>
  </si>
  <si>
    <t>SK0194</t>
  </si>
  <si>
    <t>SK0198</t>
  </si>
  <si>
    <t>SK0201</t>
  </si>
  <si>
    <t>SK0202</t>
  </si>
  <si>
    <t>SK0207</t>
  </si>
  <si>
    <t>SK0212</t>
  </si>
  <si>
    <t>SK0213</t>
  </si>
  <si>
    <t>8 Y.</t>
  </si>
  <si>
    <t>SK0214</t>
  </si>
  <si>
    <t>SK0223</t>
  </si>
  <si>
    <t>SK0225</t>
  </si>
  <si>
    <t>22 M.</t>
  </si>
  <si>
    <t>SK0226</t>
  </si>
  <si>
    <t>SK0227</t>
  </si>
  <si>
    <t>SK0229</t>
  </si>
  <si>
    <t>SK0230</t>
  </si>
  <si>
    <t>SK0231</t>
  </si>
  <si>
    <t>SK0232</t>
  </si>
  <si>
    <t>SK0236</t>
  </si>
  <si>
    <t>SK0239</t>
  </si>
  <si>
    <t>SK0244</t>
  </si>
  <si>
    <t>SK0245</t>
  </si>
  <si>
    <t>SK0246</t>
  </si>
  <si>
    <t>29 M.</t>
  </si>
  <si>
    <t>SK0247</t>
  </si>
  <si>
    <t>SK0248</t>
  </si>
  <si>
    <t>9 Y.</t>
  </si>
  <si>
    <t>SK0257</t>
  </si>
  <si>
    <t>SK0268</t>
  </si>
  <si>
    <t>25 M.</t>
  </si>
  <si>
    <t>SK0270</t>
  </si>
  <si>
    <t>32 M.</t>
  </si>
  <si>
    <t>SK0271</t>
  </si>
  <si>
    <t>SK0272</t>
  </si>
  <si>
    <t>SK0273</t>
  </si>
  <si>
    <t>SK0274</t>
  </si>
  <si>
    <t>SK0275</t>
  </si>
  <si>
    <t>SK0277</t>
  </si>
  <si>
    <t>28 M.</t>
  </si>
  <si>
    <t>SK0278</t>
  </si>
  <si>
    <t>SK0279</t>
  </si>
  <si>
    <t>33 M.</t>
  </si>
  <si>
    <t>SK0286</t>
  </si>
  <si>
    <t>3.5 Y.</t>
  </si>
  <si>
    <t>SK0287</t>
  </si>
  <si>
    <t>SK0288</t>
  </si>
  <si>
    <t>SK0289</t>
  </si>
  <si>
    <t>SK0292</t>
  </si>
  <si>
    <t>31 M.</t>
  </si>
  <si>
    <t>SK0293</t>
  </si>
  <si>
    <t>SK0294</t>
  </si>
  <si>
    <t>SK0295</t>
  </si>
  <si>
    <t>34 M.</t>
  </si>
  <si>
    <t>SK0374</t>
  </si>
  <si>
    <t>P1.</t>
  </si>
  <si>
    <t>8Y.</t>
  </si>
  <si>
    <t>SK0375</t>
  </si>
  <si>
    <t>4Y.</t>
  </si>
  <si>
    <t>SK0376</t>
  </si>
  <si>
    <t>5Y.</t>
  </si>
  <si>
    <t>SK0419</t>
  </si>
  <si>
    <t>15Y</t>
  </si>
  <si>
    <t>Ear</t>
  </si>
  <si>
    <t>SK0611</t>
  </si>
  <si>
    <t>6Y.</t>
  </si>
  <si>
    <t>SK0659</t>
  </si>
  <si>
    <t>3Y.</t>
  </si>
  <si>
    <t>III / Caucasian</t>
  </si>
  <si>
    <t>SK0661</t>
  </si>
  <si>
    <t>31M.</t>
  </si>
  <si>
    <t>V / African</t>
  </si>
  <si>
    <t>SK0663</t>
  </si>
  <si>
    <t>20M.</t>
  </si>
  <si>
    <t>SK0665</t>
  </si>
  <si>
    <t>SK0741</t>
  </si>
  <si>
    <r>
      <t xml:space="preserve">Human Juvenile Dermal Fibroblasts  </t>
    </r>
    <r>
      <rPr>
        <b/>
        <sz val="11"/>
        <color rgb="FFFF0000"/>
        <rFont val="Arial Narrow"/>
        <family val="2"/>
      </rPr>
      <t>BATCH RESERVED FOR INTERNS</t>
    </r>
  </si>
  <si>
    <t>2Y.</t>
  </si>
  <si>
    <t>SK0742</t>
  </si>
  <si>
    <t>SK0862</t>
  </si>
  <si>
    <t xml:space="preserve">Human Juvenile Dermal Fibroblasts </t>
  </si>
  <si>
    <t>1Y.</t>
  </si>
  <si>
    <t>Caucasian/III</t>
  </si>
  <si>
    <t>SK0863</t>
  </si>
  <si>
    <t xml:space="preserve"> Caucasian / III</t>
  </si>
  <si>
    <t>CTICC1.1.4</t>
  </si>
  <si>
    <t>SK0218</t>
  </si>
  <si>
    <t>Human Aged Dermal Fibroblasts</t>
  </si>
  <si>
    <t>67 Y.</t>
  </si>
  <si>
    <t>Abdominal skin</t>
  </si>
  <si>
    <t>SK0342</t>
  </si>
  <si>
    <t>Human Aged Dermal Papillary Fibroblasts</t>
  </si>
  <si>
    <t>63 Y.</t>
  </si>
  <si>
    <t>63Y.</t>
  </si>
  <si>
    <t>Fibroblasts</t>
  </si>
  <si>
    <t>SK0030</t>
  </si>
  <si>
    <t>Human Adult White Stretch Fibroblasts</t>
  </si>
  <si>
    <t>45 Y.</t>
  </si>
  <si>
    <t>SK0033</t>
  </si>
  <si>
    <r>
      <t>Human Adult White Stretch Fibroblasts</t>
    </r>
    <r>
      <rPr>
        <b/>
        <sz val="11"/>
        <rFont val="Arial Narrow"/>
        <family val="2"/>
      </rPr>
      <t xml:space="preserve"> </t>
    </r>
  </si>
  <si>
    <t>SK0069</t>
  </si>
  <si>
    <t>61 Y.</t>
  </si>
  <si>
    <t>SK0163</t>
  </si>
  <si>
    <t>SK0215</t>
  </si>
  <si>
    <t xml:space="preserve">Human Adult Pink Stretch Fibroblasts </t>
  </si>
  <si>
    <t>36 Y.</t>
  </si>
  <si>
    <t>N</t>
  </si>
  <si>
    <r>
      <t>Human Adult Red Stretch Fibroblasts</t>
    </r>
    <r>
      <rPr>
        <b/>
        <sz val="11"/>
        <rFont val="Arial Narrow"/>
        <family val="2"/>
      </rPr>
      <t xml:space="preserve"> </t>
    </r>
  </si>
  <si>
    <t>Human Adult Normal Skin Fibroblasts</t>
  </si>
  <si>
    <t>Human Adult Dermatis Atopic Fibroblasts</t>
  </si>
  <si>
    <t>33Y.</t>
  </si>
  <si>
    <t>KO050</t>
  </si>
  <si>
    <t>Human Adult Dermatofibroma Fibroblasts</t>
  </si>
  <si>
    <t>Buttock</t>
  </si>
  <si>
    <t>SK0361</t>
  </si>
  <si>
    <t>Human Adult Psoriasis Reticular Fibroblasts</t>
  </si>
  <si>
    <t>42 Y.</t>
  </si>
  <si>
    <t>Human Adult Psoriasis Papillary Fibroblasts</t>
  </si>
  <si>
    <t>SK0004</t>
  </si>
  <si>
    <t xml:space="preserve">Human Fibroblasts </t>
  </si>
  <si>
    <t>64 Y.</t>
  </si>
  <si>
    <t>Dorsal Skin</t>
  </si>
  <si>
    <t>Human Fibroblasts</t>
  </si>
  <si>
    <t>46Y.</t>
  </si>
  <si>
    <t>Back skin</t>
  </si>
  <si>
    <t>Eyelid</t>
  </si>
  <si>
    <t>SK0024</t>
  </si>
  <si>
    <t>SK0016</t>
  </si>
  <si>
    <t>84 M.</t>
  </si>
  <si>
    <t>SK0017</t>
  </si>
  <si>
    <t>48 M.</t>
  </si>
  <si>
    <t>SK0022</t>
  </si>
  <si>
    <t>SK0028</t>
  </si>
  <si>
    <t>SK0052</t>
  </si>
  <si>
    <t>0,5 Y.</t>
  </si>
  <si>
    <t>SK0084</t>
  </si>
  <si>
    <t>10 Y.</t>
  </si>
  <si>
    <t>7Y.</t>
  </si>
  <si>
    <t>27M.</t>
  </si>
  <si>
    <r>
      <t xml:space="preserve">Human Fibroblasts </t>
    </r>
    <r>
      <rPr>
        <b/>
        <sz val="11"/>
        <color rgb="FFFF0000"/>
        <rFont val="Arial Narrow"/>
        <family val="2"/>
      </rPr>
      <t>BATCH RESERVED FOR INTERNS</t>
    </r>
  </si>
  <si>
    <r>
      <t>Human Fibroblasts</t>
    </r>
    <r>
      <rPr>
        <b/>
        <sz val="11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BATCH RESERVED FOR INTERNS</t>
    </r>
  </si>
  <si>
    <t xml:space="preserve">NA </t>
  </si>
  <si>
    <t>SK0424</t>
  </si>
  <si>
    <t>19 Y.</t>
  </si>
  <si>
    <t>Neck</t>
  </si>
  <si>
    <t>KO043</t>
  </si>
  <si>
    <t>Human Adult Fibroma Molle Fibroblasts</t>
  </si>
  <si>
    <t>60 Y.</t>
  </si>
  <si>
    <t>KO020</t>
  </si>
  <si>
    <t>Human Adult Psoriasis Fibroblasts</t>
  </si>
  <si>
    <t>69 Y.</t>
  </si>
  <si>
    <t>KO024</t>
  </si>
  <si>
    <t>KO034</t>
  </si>
  <si>
    <t>Human Adult Sun Damaged Skin Fibroblasts</t>
  </si>
  <si>
    <t>KO040</t>
  </si>
  <si>
    <t>Skin</t>
  </si>
  <si>
    <t>Y768F02</t>
  </si>
  <si>
    <t>Human Amyotrophic Lateral Sclerosis</t>
  </si>
  <si>
    <t>Torso</t>
  </si>
  <si>
    <t>SK0365</t>
  </si>
  <si>
    <t xml:space="preserve">Human Adult Psoriasis Fibroblasts </t>
  </si>
  <si>
    <t>SK0598</t>
  </si>
  <si>
    <t>Human Dermatis Atopic Fibroblasts</t>
  </si>
  <si>
    <t>SK0599</t>
  </si>
  <si>
    <t>CTICC1.2.1</t>
  </si>
  <si>
    <t>SK0008</t>
  </si>
  <si>
    <t>Human Adult Epidermal Keratinocytes</t>
  </si>
  <si>
    <t>25Y.</t>
  </si>
  <si>
    <t>SK0026</t>
  </si>
  <si>
    <t>20Y.</t>
  </si>
  <si>
    <t>SK0192</t>
  </si>
  <si>
    <r>
      <t xml:space="preserve">Human Adult Epidermal Keratinocytes </t>
    </r>
    <r>
      <rPr>
        <b/>
        <sz val="11"/>
        <color rgb="FFFF0000"/>
        <rFont val="Arial Narrow"/>
        <family val="2"/>
      </rPr>
      <t>X1 RESERVED ORDER</t>
    </r>
  </si>
  <si>
    <t>SK0341</t>
  </si>
  <si>
    <t xml:space="preserve">SK0355 </t>
  </si>
  <si>
    <r>
      <t>Human Adult Epidermal Keratinocytes</t>
    </r>
    <r>
      <rPr>
        <b/>
        <sz val="11"/>
        <rFont val="Arial Narrow"/>
        <family val="2"/>
      </rPr>
      <t xml:space="preserve"> </t>
    </r>
  </si>
  <si>
    <t>SK0450</t>
  </si>
  <si>
    <t>31Y</t>
  </si>
  <si>
    <t>SK0461</t>
  </si>
  <si>
    <t>56 Y.</t>
  </si>
  <si>
    <r>
      <t>Human Adult Epidermal Keratinocytes</t>
    </r>
    <r>
      <rPr>
        <b/>
        <sz val="11"/>
        <rFont val="Arial Narrow"/>
        <family val="2"/>
      </rPr>
      <t xml:space="preserve">  </t>
    </r>
    <r>
      <rPr>
        <b/>
        <sz val="11"/>
        <color rgb="FFFF0000"/>
        <rFont val="Arial Narrow"/>
        <family val="2"/>
      </rPr>
      <t>ALL RESERVED</t>
    </r>
  </si>
  <si>
    <r>
      <t>Human Adult Epidermal Keratinocytes</t>
    </r>
    <r>
      <rPr>
        <b/>
        <sz val="11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ALL RESERVED</t>
    </r>
  </si>
  <si>
    <t>SK0548</t>
  </si>
  <si>
    <t>29Y.</t>
  </si>
  <si>
    <t xml:space="preserve">Human Adult Epidermal Keratinocytes </t>
  </si>
  <si>
    <t>African / VI</t>
  </si>
  <si>
    <t>African</t>
  </si>
  <si>
    <t>SK0827</t>
  </si>
  <si>
    <t>SK0892</t>
  </si>
  <si>
    <t>41Y.</t>
  </si>
  <si>
    <t>CTICC1.2.3</t>
  </si>
  <si>
    <t>Human Juvenile Epidermal Keratinocytes</t>
  </si>
  <si>
    <t>SK0115</t>
  </si>
  <si>
    <t>26 M</t>
  </si>
  <si>
    <t>4Y.4M.</t>
  </si>
  <si>
    <t>15 Y.</t>
  </si>
  <si>
    <t>EAR</t>
  </si>
  <si>
    <t>African / V</t>
  </si>
  <si>
    <r>
      <t xml:space="preserve">Human Juvenile Epidermal Keratinocytes </t>
    </r>
    <r>
      <rPr>
        <b/>
        <sz val="11"/>
        <color rgb="FFFF0000"/>
        <rFont val="Arial Narrow"/>
        <family val="2"/>
      </rPr>
      <t>BATCH RESERVED FOR INTERNS</t>
    </r>
  </si>
  <si>
    <t>2Y.6M.</t>
  </si>
  <si>
    <t>SK0865</t>
  </si>
  <si>
    <t>SK1124</t>
  </si>
  <si>
    <t>Caucasian / IV</t>
  </si>
  <si>
    <t>Keratinocytes</t>
  </si>
  <si>
    <t>Human Adult White Stretch Keratinocytes</t>
  </si>
  <si>
    <t>SK0220</t>
  </si>
  <si>
    <t>52 Y.</t>
  </si>
  <si>
    <t xml:space="preserve">Human Psoriasis Keratinocytes </t>
  </si>
  <si>
    <t>Human Keratinocytes</t>
  </si>
  <si>
    <t>Human Adult Dermatofibroma Keratinocytes</t>
  </si>
  <si>
    <t>Cheek</t>
  </si>
  <si>
    <t>KO038</t>
  </si>
  <si>
    <t>86 Y.</t>
  </si>
  <si>
    <t>2Y.2M.</t>
  </si>
  <si>
    <t>SK0006</t>
  </si>
  <si>
    <t>98 Y.</t>
  </si>
  <si>
    <t>KO036</t>
  </si>
  <si>
    <t>81 Y.</t>
  </si>
  <si>
    <t>Human Adult Sun Damaged Skin Keratinocytes</t>
  </si>
  <si>
    <t>SK0191</t>
  </si>
  <si>
    <t>V766</t>
  </si>
  <si>
    <t>70 Y.</t>
  </si>
  <si>
    <t>Epithelial cells</t>
  </si>
  <si>
    <t>Human K7+ Epithelial Cells</t>
  </si>
  <si>
    <t>CTICC1.3.1</t>
  </si>
  <si>
    <t xml:space="preserve">Human Adult Melanocytes </t>
  </si>
  <si>
    <t>Human Adult Melanocytes</t>
  </si>
  <si>
    <t>49Y.</t>
  </si>
  <si>
    <r>
      <t>Human Adult Melanocytes</t>
    </r>
    <r>
      <rPr>
        <b/>
        <sz val="11"/>
        <rFont val="Arial Narrow"/>
        <family val="2"/>
      </rPr>
      <t xml:space="preserve"> </t>
    </r>
  </si>
  <si>
    <t xml:space="preserve">Thigh </t>
  </si>
  <si>
    <t>SK0364</t>
  </si>
  <si>
    <r>
      <t>Human Adult Melanocytes</t>
    </r>
    <r>
      <rPr>
        <sz val="11"/>
        <color rgb="FFFF0000"/>
        <rFont val="Arial Narrow"/>
        <family val="2"/>
      </rPr>
      <t xml:space="preserve"> </t>
    </r>
  </si>
  <si>
    <r>
      <t xml:space="preserve">Human Adult Melanocytes </t>
    </r>
    <r>
      <rPr>
        <b/>
        <sz val="11"/>
        <color rgb="FFFF0000"/>
        <rFont val="Arial Narrow"/>
        <family val="2"/>
      </rPr>
      <t>BATCH RESERVED FOR INTERNS</t>
    </r>
  </si>
  <si>
    <t>CTICC1.3.3</t>
  </si>
  <si>
    <t>Human Juvenile Melanocytes</t>
  </si>
  <si>
    <t>P3 to P6</t>
  </si>
  <si>
    <t>Caucasian/IV</t>
  </si>
  <si>
    <r>
      <t xml:space="preserve">Human Juvenile Melanocytes </t>
    </r>
    <r>
      <rPr>
        <b/>
        <sz val="11"/>
        <color rgb="FFFF0000"/>
        <rFont val="Arial Narrow"/>
        <family val="2"/>
      </rPr>
      <t>BATCH RESERVED FOR INTERNS</t>
    </r>
  </si>
  <si>
    <t>Melanocytes</t>
  </si>
  <si>
    <t>SK0254</t>
  </si>
  <si>
    <t>Human Melanocytes</t>
  </si>
  <si>
    <t>82 Y.</t>
  </si>
  <si>
    <t>CTICC1.4.1</t>
  </si>
  <si>
    <t>SK0265</t>
  </si>
  <si>
    <t>Human Sebocytes</t>
  </si>
  <si>
    <t>P1 to P3</t>
  </si>
  <si>
    <t>50Y.</t>
  </si>
  <si>
    <t>Face</t>
  </si>
  <si>
    <t>SK0390</t>
  </si>
  <si>
    <r>
      <t>Human Sebocytes</t>
    </r>
    <r>
      <rPr>
        <b/>
        <sz val="11"/>
        <color rgb="FFFF0000"/>
        <rFont val="Arial Narrow"/>
        <family val="2"/>
      </rPr>
      <t xml:space="preserve"> x6 RESERVED ORDER</t>
    </r>
  </si>
  <si>
    <t>57Y.</t>
  </si>
  <si>
    <t>SK0747</t>
  </si>
  <si>
    <t>73Y.</t>
  </si>
  <si>
    <t>Asian / IV</t>
  </si>
  <si>
    <t>SK0751</t>
  </si>
  <si>
    <r>
      <t xml:space="preserve">Human Sebocytes </t>
    </r>
    <r>
      <rPr>
        <b/>
        <sz val="11"/>
        <color rgb="FFFF0000"/>
        <rFont val="Arial Narrow"/>
        <family val="2"/>
      </rPr>
      <t>x1 RESERVED</t>
    </r>
  </si>
  <si>
    <t>SK0752</t>
  </si>
  <si>
    <t>67Y.</t>
  </si>
  <si>
    <t>SK0798</t>
  </si>
  <si>
    <t>SK0826</t>
  </si>
  <si>
    <t>65Y.</t>
  </si>
  <si>
    <t>Caucasian / III</t>
  </si>
  <si>
    <t>Sebocytes</t>
  </si>
  <si>
    <t>SK0266</t>
  </si>
  <si>
    <t>57 Y.</t>
  </si>
  <si>
    <t>CTICC1.10</t>
  </si>
  <si>
    <t>KO013</t>
  </si>
  <si>
    <t>Human Normal Dermal Preadipocytes</t>
  </si>
  <si>
    <t>KO015</t>
  </si>
  <si>
    <t>74 Y.</t>
  </si>
  <si>
    <t>SK0025</t>
  </si>
  <si>
    <t>21 Y.</t>
  </si>
  <si>
    <t>Sacral area</t>
  </si>
  <si>
    <t>SK0072</t>
  </si>
  <si>
    <t xml:space="preserve">Cervical </t>
  </si>
  <si>
    <t>SK0073</t>
  </si>
  <si>
    <t>Cervical Preadipocytes</t>
  </si>
  <si>
    <t>SK0074</t>
  </si>
  <si>
    <t>64Y.</t>
  </si>
  <si>
    <t>Lips</t>
  </si>
  <si>
    <t>SK0093</t>
  </si>
  <si>
    <t>Lower Eyelid</t>
  </si>
  <si>
    <t>SK0094</t>
  </si>
  <si>
    <t>Cervical</t>
  </si>
  <si>
    <t>SK0124</t>
  </si>
  <si>
    <t>SK0162</t>
  </si>
  <si>
    <t>59 Y.</t>
  </si>
  <si>
    <t xml:space="preserve">Human Normal Dermal Preadipocytes </t>
  </si>
  <si>
    <t>SK0283</t>
  </si>
  <si>
    <t>SK0284</t>
  </si>
  <si>
    <t>35 Y.</t>
  </si>
  <si>
    <t>SK0336</t>
  </si>
  <si>
    <t>Human Normal Dermal Preadipocytes PREMIUM</t>
  </si>
  <si>
    <t>Preadipocytes / AT-MSC</t>
  </si>
  <si>
    <t>Human Adult Psoriasis AT-MSC</t>
  </si>
  <si>
    <t>Human Adult Psoriasis Preadipocytes</t>
  </si>
  <si>
    <t>Human Adult Sun Damaged Skin AT-MSC</t>
  </si>
  <si>
    <t>Human Adult Sun Damaged Skin Preadipocytes</t>
  </si>
  <si>
    <t>Human Normal Dermal AT-MSC</t>
  </si>
  <si>
    <t>CTICC1.5.1</t>
  </si>
  <si>
    <r>
      <t>Cryopreserved Human Hair Follicle Dermal Papilla Cells</t>
    </r>
    <r>
      <rPr>
        <b/>
        <sz val="11"/>
        <color rgb="FFFF0000"/>
        <rFont val="Arial Narrow"/>
        <family val="2"/>
      </rPr>
      <t xml:space="preserve"> x1 RESERVED</t>
    </r>
  </si>
  <si>
    <t>CTISB.1.2</t>
  </si>
  <si>
    <t>Adult Human Skin, Full Thickness, Flash Frozen</t>
  </si>
  <si>
    <t>3 x 2</t>
  </si>
  <si>
    <t>Abdomen with white stretch marks</t>
  </si>
  <si>
    <t>SK0262</t>
  </si>
  <si>
    <t>2 x 2</t>
  </si>
  <si>
    <t>SK0263</t>
  </si>
  <si>
    <t>SK0264</t>
  </si>
  <si>
    <t>SK0524</t>
  </si>
  <si>
    <t>48Y.</t>
  </si>
  <si>
    <t>I / II</t>
  </si>
  <si>
    <t>SK0620</t>
  </si>
  <si>
    <t>SK0678</t>
  </si>
  <si>
    <t>Caucasian / II</t>
  </si>
  <si>
    <t>SK0685</t>
  </si>
  <si>
    <t>59Y.</t>
  </si>
  <si>
    <t>SK0689</t>
  </si>
  <si>
    <t>44Y.</t>
  </si>
  <si>
    <t>CTISB.1.4</t>
  </si>
  <si>
    <t>SK0235</t>
  </si>
  <si>
    <t>3,5 x 5</t>
  </si>
  <si>
    <t>54 Y.</t>
  </si>
  <si>
    <t>5 x 2</t>
  </si>
  <si>
    <t>CTISB.1.12</t>
  </si>
  <si>
    <t>SK0631</t>
  </si>
  <si>
    <t>Juvenile Human Foreskin, Flash Frozen</t>
  </si>
  <si>
    <t>9Y.</t>
  </si>
  <si>
    <t>SK0632</t>
  </si>
  <si>
    <t>SK0633</t>
  </si>
  <si>
    <t>SK0634</t>
  </si>
  <si>
    <t>SK0635</t>
  </si>
  <si>
    <t>12Y.</t>
  </si>
  <si>
    <t>SK0636</t>
  </si>
  <si>
    <t>35M.</t>
  </si>
  <si>
    <t>SK0637</t>
  </si>
  <si>
    <t>SK0638</t>
  </si>
  <si>
    <t>34M.</t>
  </si>
  <si>
    <t>SK0642</t>
  </si>
  <si>
    <t>SK0643</t>
  </si>
  <si>
    <t>SK0644</t>
  </si>
  <si>
    <t>SK0645</t>
  </si>
  <si>
    <t>SK0646</t>
  </si>
  <si>
    <t>25M.</t>
  </si>
  <si>
    <t>SK0647</t>
  </si>
  <si>
    <t>36M.</t>
  </si>
  <si>
    <t>SK0648</t>
  </si>
  <si>
    <t>Caucasian / VI</t>
  </si>
  <si>
    <t>SK0649</t>
  </si>
  <si>
    <t>SK0650</t>
  </si>
  <si>
    <t>SK0657</t>
  </si>
  <si>
    <t>SK0658</t>
  </si>
  <si>
    <t>SK0664</t>
  </si>
  <si>
    <t>SK0666</t>
  </si>
  <si>
    <t>SK0698</t>
  </si>
  <si>
    <t>SK0699</t>
  </si>
  <si>
    <t>SK0702</t>
  </si>
  <si>
    <t>SK0703</t>
  </si>
  <si>
    <t>Caucasian / V</t>
  </si>
  <si>
    <t>SK0704</t>
  </si>
  <si>
    <t>SK0705</t>
  </si>
  <si>
    <t>Aisan / IV</t>
  </si>
  <si>
    <t>SK0707</t>
  </si>
  <si>
    <t>African / IV</t>
  </si>
  <si>
    <t>SK0710</t>
  </si>
  <si>
    <t>SK0711</t>
  </si>
  <si>
    <t>SK0714</t>
  </si>
  <si>
    <t>SK0715</t>
  </si>
  <si>
    <t>SK0740</t>
  </si>
  <si>
    <t>30M</t>
  </si>
  <si>
    <t>Caucasian / I</t>
  </si>
  <si>
    <t>SK0743</t>
  </si>
  <si>
    <t>SK1032</t>
  </si>
  <si>
    <t>SK1128</t>
  </si>
  <si>
    <t>18M.</t>
  </si>
  <si>
    <t>SK1168</t>
  </si>
  <si>
    <t>CTISB.1.14</t>
  </si>
  <si>
    <r>
      <t xml:space="preserve"> Adult Human Skin, Full Thickness, Flash Frozen</t>
    </r>
    <r>
      <rPr>
        <b/>
        <sz val="11"/>
        <rFont val="Arial Narrow"/>
        <family val="2"/>
      </rPr>
      <t xml:space="preserve"> </t>
    </r>
  </si>
  <si>
    <t>1 x 1</t>
  </si>
  <si>
    <t xml:space="preserve"> Adult Human Skin, Full Thickness, Flash Frozen</t>
  </si>
  <si>
    <t>CTISB.1.16</t>
  </si>
  <si>
    <t xml:space="preserve"> Adult Human Skin, Full Thickness, Flash Frozen </t>
  </si>
  <si>
    <t xml:space="preserve">5 x 5 </t>
  </si>
  <si>
    <t>SK0221</t>
  </si>
  <si>
    <t>5x 5</t>
  </si>
  <si>
    <t>CTISB.1.20</t>
  </si>
  <si>
    <t>SK1024</t>
  </si>
  <si>
    <r>
      <t xml:space="preserve"> Adult Human Eyelid Skin, Full Thickness, Flash Frozen</t>
    </r>
    <r>
      <rPr>
        <b/>
        <sz val="11"/>
        <rFont val="Arial Narrow"/>
        <family val="2"/>
      </rPr>
      <t xml:space="preserve"> </t>
    </r>
  </si>
  <si>
    <t>SK1028</t>
  </si>
  <si>
    <t xml:space="preserve"> Adult Human Eyelid Skin, Full Thickness, Flash Frozen </t>
  </si>
  <si>
    <t>60Y.</t>
  </si>
  <si>
    <t>SK1030</t>
  </si>
  <si>
    <t>55Y.</t>
  </si>
  <si>
    <t>SK1031</t>
  </si>
  <si>
    <t>CTISD.1.10</t>
  </si>
  <si>
    <t>SK0896</t>
  </si>
  <si>
    <t xml:space="preserve">Adult Human Skin, Full Thickness, Flash Frozen, Skin Disc </t>
  </si>
  <si>
    <t>8mmØ</t>
  </si>
  <si>
    <t>CTISD.1.14</t>
  </si>
  <si>
    <t>SK0521</t>
  </si>
  <si>
    <t>10mmØ</t>
  </si>
  <si>
    <t>CTISD.1.22</t>
  </si>
  <si>
    <t>30mmØ</t>
  </si>
  <si>
    <t>CTINT.1.3</t>
  </si>
  <si>
    <t>CB1824</t>
  </si>
  <si>
    <t>Human Placenta, Full Thickness, Flash Frozen</t>
  </si>
  <si>
    <t>1cm3</t>
  </si>
  <si>
    <t>0M.</t>
  </si>
  <si>
    <t>Placenta</t>
  </si>
  <si>
    <t>CB1825</t>
  </si>
  <si>
    <t>CB1827</t>
  </si>
  <si>
    <t>CB1829</t>
  </si>
  <si>
    <t>CTINT.1.10</t>
  </si>
  <si>
    <t>CB1851</t>
  </si>
  <si>
    <t xml:space="preserve">Human Umbilical Cord, Flash Frozen </t>
  </si>
  <si>
    <t xml:space="preserve">Umbilical Cord </t>
  </si>
  <si>
    <t>CB1852</t>
  </si>
  <si>
    <t>CB1915</t>
  </si>
  <si>
    <t>CB2522</t>
  </si>
  <si>
    <t>CB2582</t>
  </si>
  <si>
    <t>CB2610</t>
  </si>
  <si>
    <t>CTINT.1.12</t>
  </si>
  <si>
    <t>CB1865</t>
  </si>
  <si>
    <t>Inclusion</t>
  </si>
  <si>
    <t>CTIFFPE.1.1</t>
  </si>
  <si>
    <t>SK0009</t>
  </si>
  <si>
    <t>FFPE</t>
  </si>
  <si>
    <t>CTIOCT.1.1</t>
  </si>
  <si>
    <t>OCT embedded frozen</t>
  </si>
  <si>
    <t>SK0010</t>
  </si>
  <si>
    <t>SK0011</t>
  </si>
  <si>
    <t>SK0012</t>
  </si>
  <si>
    <t>SK0013</t>
  </si>
  <si>
    <t>SK0014</t>
  </si>
  <si>
    <t>20 Y.</t>
  </si>
  <si>
    <t>1,5 Y.</t>
  </si>
  <si>
    <t xml:space="preserve">SK0086 </t>
  </si>
  <si>
    <t xml:space="preserve"> 2 Y.</t>
  </si>
  <si>
    <t>SK0110</t>
  </si>
  <si>
    <t>SK0111</t>
  </si>
  <si>
    <t>SK0113</t>
  </si>
  <si>
    <t>SK0114</t>
  </si>
  <si>
    <t>SK0117</t>
  </si>
  <si>
    <t>SK0116</t>
  </si>
  <si>
    <t>SK0119</t>
  </si>
  <si>
    <t>SK0121</t>
  </si>
  <si>
    <t>SK0123</t>
  </si>
  <si>
    <t>SK0145</t>
  </si>
  <si>
    <t>SK0147</t>
  </si>
  <si>
    <t>SK0150</t>
  </si>
  <si>
    <t>SK0151</t>
  </si>
  <si>
    <t>SK0152</t>
  </si>
  <si>
    <t>IV-V</t>
  </si>
  <si>
    <t>2,5Y.</t>
  </si>
  <si>
    <t>1Y.9M.</t>
  </si>
  <si>
    <t>1Y.7M.</t>
  </si>
  <si>
    <t>SK0204</t>
  </si>
  <si>
    <t>0,5 x 0,5</t>
  </si>
  <si>
    <t>SK0205</t>
  </si>
  <si>
    <t>SK0209</t>
  </si>
  <si>
    <t>SK00209</t>
  </si>
  <si>
    <t>SK0210</t>
  </si>
  <si>
    <t>0,5 x 1</t>
  </si>
  <si>
    <t>SK0211</t>
  </si>
  <si>
    <t xml:space="preserve">1 x 1 </t>
  </si>
  <si>
    <t xml:space="preserve">0,5 x 0,5 </t>
  </si>
  <si>
    <t>SK0228</t>
  </si>
  <si>
    <t>30,5 Y.</t>
  </si>
  <si>
    <t>26 M..</t>
  </si>
  <si>
    <t>3,5 Y.</t>
  </si>
  <si>
    <t>SK0401</t>
  </si>
  <si>
    <t>V448</t>
  </si>
  <si>
    <t>V449</t>
  </si>
  <si>
    <t>6 Y.</t>
  </si>
  <si>
    <t>V506</t>
  </si>
  <si>
    <t>V699</t>
  </si>
  <si>
    <t>V806</t>
  </si>
  <si>
    <t>V807</t>
  </si>
  <si>
    <t>V808</t>
  </si>
  <si>
    <t>V809</t>
  </si>
  <si>
    <t>Abdomen normal Skin</t>
  </si>
  <si>
    <t>Abdomen with red stretch marks</t>
  </si>
  <si>
    <t>Abdomen with pink stretch marks</t>
  </si>
  <si>
    <t>26 Y.</t>
  </si>
  <si>
    <t xml:space="preserve"> 0,5 x 1</t>
  </si>
  <si>
    <t>0,5 x 1 (x3) / 1 x 1 (x2)</t>
  </si>
  <si>
    <t>Abdomen normal skin</t>
  </si>
  <si>
    <t>53Y.</t>
  </si>
  <si>
    <t>34Y.</t>
  </si>
  <si>
    <t>SK0352</t>
  </si>
  <si>
    <t>SK0353</t>
  </si>
  <si>
    <t>SK0440</t>
  </si>
  <si>
    <t xml:space="preserve">SK0534 </t>
  </si>
  <si>
    <t>1 X 1</t>
  </si>
  <si>
    <r>
      <t xml:space="preserve">SK0558 </t>
    </r>
    <r>
      <rPr>
        <b/>
        <sz val="11"/>
        <rFont val="Arial Narrow"/>
        <family val="2"/>
      </rPr>
      <t xml:space="preserve"> </t>
    </r>
  </si>
  <si>
    <t xml:space="preserve">SK0558  </t>
  </si>
  <si>
    <t xml:space="preserve">OCT embedded frozen  </t>
  </si>
  <si>
    <t xml:space="preserve">FFPE  </t>
  </si>
  <si>
    <t>SK0621</t>
  </si>
  <si>
    <t>SK0623</t>
  </si>
  <si>
    <t>SK0625</t>
  </si>
  <si>
    <t>47Y.</t>
  </si>
  <si>
    <t>SK0629</t>
  </si>
  <si>
    <t>SK0654</t>
  </si>
  <si>
    <t xml:space="preserve">SK0654 </t>
  </si>
  <si>
    <t>SK0667</t>
  </si>
  <si>
    <t>SK0668</t>
  </si>
  <si>
    <t>12mmØ</t>
  </si>
  <si>
    <t>SK0683</t>
  </si>
  <si>
    <t>SK0686</t>
  </si>
  <si>
    <t>SK0687</t>
  </si>
  <si>
    <t>SK0688</t>
  </si>
  <si>
    <t>83Y.</t>
  </si>
  <si>
    <t>SK0695</t>
  </si>
  <si>
    <t>SK0696</t>
  </si>
  <si>
    <t>SK0697</t>
  </si>
  <si>
    <t>SK0719</t>
  </si>
  <si>
    <t>SK0722</t>
  </si>
  <si>
    <t>SK0727</t>
  </si>
  <si>
    <t>SK0730</t>
  </si>
  <si>
    <t>45Y.</t>
  </si>
  <si>
    <t>Abdomen (SCAR SAMPLE)</t>
  </si>
  <si>
    <t>SK0525</t>
  </si>
  <si>
    <t>Upper Breast</t>
  </si>
  <si>
    <t>22 Y.</t>
  </si>
  <si>
    <t>SK0617</t>
  </si>
  <si>
    <t>18 Y.</t>
  </si>
  <si>
    <t>SK0779</t>
  </si>
  <si>
    <t>25 Y.</t>
  </si>
  <si>
    <t>SK0624</t>
  </si>
  <si>
    <t>KO028</t>
  </si>
  <si>
    <t>Capillicium</t>
  </si>
  <si>
    <t>PK002</t>
  </si>
  <si>
    <t>Chest</t>
  </si>
  <si>
    <t>82Y.</t>
  </si>
  <si>
    <t>SK0808</t>
  </si>
  <si>
    <t>71Y.</t>
  </si>
  <si>
    <t>KO031</t>
  </si>
  <si>
    <t>SK0137</t>
  </si>
  <si>
    <t>Scalp with follicles</t>
  </si>
  <si>
    <t>SK0149</t>
  </si>
  <si>
    <t>56Y.</t>
  </si>
  <si>
    <t>SK0267</t>
  </si>
  <si>
    <t>58 Y.</t>
  </si>
  <si>
    <t>SK0526</t>
  </si>
  <si>
    <t>58Y.</t>
  </si>
  <si>
    <t>SK0546</t>
  </si>
  <si>
    <t>SK1014</t>
  </si>
  <si>
    <t xml:space="preserve">SK0527 </t>
  </si>
  <si>
    <t>SK0788</t>
  </si>
  <si>
    <t>V774</t>
  </si>
  <si>
    <t>Adipose</t>
  </si>
  <si>
    <t>SK0134</t>
  </si>
  <si>
    <t>51 Y.</t>
  </si>
  <si>
    <t>Adipose tissue</t>
  </si>
  <si>
    <t>SK0233</t>
  </si>
  <si>
    <t>SNAP FROZEN</t>
  </si>
  <si>
    <t>&gt;1cm²</t>
  </si>
  <si>
    <t>SK0234</t>
  </si>
  <si>
    <t>Umbilical cord</t>
  </si>
  <si>
    <t>CB1857</t>
  </si>
  <si>
    <t>0 Y.</t>
  </si>
  <si>
    <t>Umbilical Cord</t>
  </si>
  <si>
    <t>CB1858</t>
  </si>
  <si>
    <t>CB2790</t>
  </si>
  <si>
    <t>10mm Ø</t>
  </si>
  <si>
    <t>CB3176</t>
  </si>
  <si>
    <t>8mm Ø</t>
  </si>
  <si>
    <t>CB3179</t>
  </si>
  <si>
    <t>CB3269</t>
  </si>
  <si>
    <t>CB3311</t>
  </si>
  <si>
    <t>CB3364</t>
  </si>
  <si>
    <t>CB3368</t>
  </si>
  <si>
    <t>CB3370</t>
  </si>
  <si>
    <t>CB3372</t>
  </si>
  <si>
    <t>CB3388</t>
  </si>
  <si>
    <t>CB3400</t>
  </si>
  <si>
    <t>CB3412</t>
  </si>
  <si>
    <t>CB1803</t>
  </si>
  <si>
    <t>4x2cm3</t>
  </si>
  <si>
    <t>CB1811</t>
  </si>
  <si>
    <t>Placenrta</t>
  </si>
  <si>
    <t>CB1833</t>
  </si>
  <si>
    <t>CB1920</t>
  </si>
  <si>
    <t>0Y.</t>
  </si>
  <si>
    <t>CB2887-1</t>
  </si>
  <si>
    <t>Placenta (Foet face)</t>
  </si>
  <si>
    <t>CB2887-3</t>
  </si>
  <si>
    <t>Placenta (Maternal Face)</t>
  </si>
  <si>
    <t xml:space="preserve">Abdomen </t>
  </si>
  <si>
    <t>SK0368</t>
  </si>
  <si>
    <t>Abdomen with scar</t>
  </si>
  <si>
    <t>SKIN DISC IN RNA LATER</t>
  </si>
  <si>
    <t>5mmØ</t>
  </si>
  <si>
    <t>Lip</t>
  </si>
  <si>
    <t>SK0328</t>
  </si>
  <si>
    <t>27Y.</t>
  </si>
  <si>
    <t>Lip mucosa</t>
  </si>
  <si>
    <t>SK0732</t>
  </si>
  <si>
    <t>Pyoderma gangrenosum</t>
  </si>
  <si>
    <t>Adult Human Dermatomed skin</t>
  </si>
  <si>
    <t>Age (years old)</t>
  </si>
  <si>
    <t>Size (cm²)</t>
  </si>
  <si>
    <t>Thickness (µm)</t>
  </si>
  <si>
    <t>Collection date</t>
  </si>
  <si>
    <t>LIST PRICE</t>
  </si>
  <si>
    <t>Thickness 200-400µM</t>
  </si>
  <si>
    <t>1225200400-L057</t>
  </si>
  <si>
    <t>Female</t>
  </si>
  <si>
    <t>1225200400-L058</t>
  </si>
  <si>
    <t>1225200400-L083</t>
  </si>
  <si>
    <t>1225200400-L094</t>
  </si>
  <si>
    <t>1225200400-L095</t>
  </si>
  <si>
    <t>1225200400-L104</t>
  </si>
  <si>
    <t>1225200400-L108</t>
  </si>
  <si>
    <t>1225200400-L110</t>
  </si>
  <si>
    <t>1225200400-L111</t>
  </si>
  <si>
    <t>1225200400-M113</t>
  </si>
  <si>
    <t>1225200400-M114</t>
  </si>
  <si>
    <t>1225200400-M117</t>
  </si>
  <si>
    <t xml:space="preserve">2550200400-L182 </t>
  </si>
  <si>
    <t>2550200400-L186</t>
  </si>
  <si>
    <t xml:space="preserve">2550200400-L207 </t>
  </si>
  <si>
    <t>2550200400-L261</t>
  </si>
  <si>
    <t>2550200400-L262</t>
  </si>
  <si>
    <t>2550200400-L269</t>
  </si>
  <si>
    <t>2550200400-L284</t>
  </si>
  <si>
    <t>Male</t>
  </si>
  <si>
    <t>2550200400-L333</t>
  </si>
  <si>
    <t>2550200400-L336</t>
  </si>
  <si>
    <t>2550200400-L338</t>
  </si>
  <si>
    <t>2550200400-L339</t>
  </si>
  <si>
    <t>2550200400-M343</t>
  </si>
  <si>
    <t>2550200400-M344</t>
  </si>
  <si>
    <t>2550200400-M348</t>
  </si>
  <si>
    <t>2550200400-M349</t>
  </si>
  <si>
    <t>2550200400-M354</t>
  </si>
  <si>
    <t>2550200400-M355</t>
  </si>
  <si>
    <t>2550200400-M356</t>
  </si>
  <si>
    <t>2550200400-M359</t>
  </si>
  <si>
    <t>2550200400-M378</t>
  </si>
  <si>
    <t>2550200400-M379</t>
  </si>
  <si>
    <t>2550200400-SK0930</t>
  </si>
  <si>
    <t>50100200400-L145</t>
  </si>
  <si>
    <t>50100200400-L240</t>
  </si>
  <si>
    <t>50100200400-L247</t>
  </si>
  <si>
    <t>50100200400-M252</t>
  </si>
  <si>
    <t>50100200400-M253</t>
  </si>
  <si>
    <t>50100200400-M256</t>
  </si>
  <si>
    <t>50100200400-M257</t>
  </si>
  <si>
    <t>50100200400-M258</t>
  </si>
  <si>
    <t>50100200400-M261</t>
  </si>
  <si>
    <t>50100200400-M267</t>
  </si>
  <si>
    <t>50100200400-M269</t>
  </si>
  <si>
    <t>50100200400-M306</t>
  </si>
  <si>
    <t>50100200400-M307</t>
  </si>
  <si>
    <t xml:space="preserve">50100200400-SK0922 </t>
  </si>
  <si>
    <t>50100200400-SK0930</t>
  </si>
  <si>
    <t>50100200400-SK1009-1</t>
  </si>
  <si>
    <t>50100200400-SK1009-2</t>
  </si>
  <si>
    <t>50100200400-SK1009-3</t>
  </si>
  <si>
    <t>50100200400-SK1009-4</t>
  </si>
  <si>
    <t>50100200400-SK1013</t>
  </si>
  <si>
    <t>100200200400-L090</t>
  </si>
  <si>
    <t>100200200400-L097</t>
  </si>
  <si>
    <t>100200200400-SK0982</t>
  </si>
  <si>
    <t xml:space="preserve">Adult Human Dermatomed skin </t>
  </si>
  <si>
    <t>Thickness 400-700µM</t>
  </si>
  <si>
    <t>1225400700-J018</t>
  </si>
  <si>
    <t>1225400700-J027</t>
  </si>
  <si>
    <t>1225400700-L035</t>
  </si>
  <si>
    <t>1225400700-L036</t>
  </si>
  <si>
    <t>1225400700-L038</t>
  </si>
  <si>
    <t>1225400700-L044</t>
  </si>
  <si>
    <t>1225400700-L046</t>
  </si>
  <si>
    <t>1225400700-L047</t>
  </si>
  <si>
    <t>1225400700-L049</t>
  </si>
  <si>
    <t>1225400700-L051</t>
  </si>
  <si>
    <t>1225400700-L052</t>
  </si>
  <si>
    <t>1225400700-L065</t>
  </si>
  <si>
    <t>1225400700-L066</t>
  </si>
  <si>
    <t>1225400700-L067</t>
  </si>
  <si>
    <t>1225400700-L069</t>
  </si>
  <si>
    <t>1225400700-L082</t>
  </si>
  <si>
    <t>1225400700-L083</t>
  </si>
  <si>
    <t>1225400700-SK0895</t>
  </si>
  <si>
    <t>1225400700-SK900-A</t>
  </si>
  <si>
    <t>1225400700-SK929</t>
  </si>
  <si>
    <t>1225400700-SK1012</t>
  </si>
  <si>
    <t>2550400700-K096</t>
  </si>
  <si>
    <t>2550400700-K103</t>
  </si>
  <si>
    <t>2550400700-L122</t>
  </si>
  <si>
    <t>2550400700-L125</t>
  </si>
  <si>
    <t>2550400700-L129</t>
  </si>
  <si>
    <t>2550400700-L139</t>
  </si>
  <si>
    <t>2550400700-L140</t>
  </si>
  <si>
    <t>2550400700-L141</t>
  </si>
  <si>
    <t>2550400700-L147</t>
  </si>
  <si>
    <t>2550400700-L181</t>
  </si>
  <si>
    <t>2550400700-L185</t>
  </si>
  <si>
    <t>2550400700-L203</t>
  </si>
  <si>
    <t>2550400700-L206</t>
  </si>
  <si>
    <t>2550400700-L233</t>
  </si>
  <si>
    <t>2550400700-L236</t>
  </si>
  <si>
    <t>2550400700-L239</t>
  </si>
  <si>
    <t>2550400700-L241</t>
  </si>
  <si>
    <t>2550400700-L243</t>
  </si>
  <si>
    <t>2550400700-L245</t>
  </si>
  <si>
    <t>2550400700-L268</t>
  </si>
  <si>
    <t>2550400700-L273</t>
  </si>
  <si>
    <t>2550400700-L274</t>
  </si>
  <si>
    <t>2550400700-L276</t>
  </si>
  <si>
    <t>2550400700-L277</t>
  </si>
  <si>
    <t>2550400700-L278</t>
  </si>
  <si>
    <t>2550400700-L279</t>
  </si>
  <si>
    <t>2550400700-L280</t>
  </si>
  <si>
    <t>2550400700-M285</t>
  </si>
  <si>
    <t>2550400700-M286</t>
  </si>
  <si>
    <t>2550400700-M290</t>
  </si>
  <si>
    <t>2550400700-M291</t>
  </si>
  <si>
    <t>2550400700-M293</t>
  </si>
  <si>
    <t>2550400700-M305</t>
  </si>
  <si>
    <t>2550400700-M307</t>
  </si>
  <si>
    <t>2550400700-M308</t>
  </si>
  <si>
    <t>2550400700-SK0900-B</t>
  </si>
  <si>
    <t>2550400700-SK0900-C</t>
  </si>
  <si>
    <t>2550400700-SK0937</t>
  </si>
  <si>
    <t>2550400700-SK0957</t>
  </si>
  <si>
    <t>2550400700-SK1016</t>
  </si>
  <si>
    <t>50100400700-K158</t>
  </si>
  <si>
    <t>50100400700-L174</t>
  </si>
  <si>
    <t>50100400700-L231</t>
  </si>
  <si>
    <t>50100400700-L248</t>
  </si>
  <si>
    <t>50100400700-L252</t>
  </si>
  <si>
    <t>50100400700-L283</t>
  </si>
  <si>
    <t>50100400700-L284</t>
  </si>
  <si>
    <t>50100400700-M289</t>
  </si>
  <si>
    <t>50100400700-M291</t>
  </si>
  <si>
    <t>50100400700-M296</t>
  </si>
  <si>
    <t>50100400700-M297</t>
  </si>
  <si>
    <t>50100400700-M298</t>
  </si>
  <si>
    <t>50100400700-M299</t>
  </si>
  <si>
    <t>50100400700-M301</t>
  </si>
  <si>
    <t>50100400700-M303</t>
  </si>
  <si>
    <t>50100400700-M304</t>
  </si>
  <si>
    <t>50100400700-M305</t>
  </si>
  <si>
    <t>50100400700-M306</t>
  </si>
  <si>
    <t>50100400700-M307</t>
  </si>
  <si>
    <t>50100400700-M308</t>
  </si>
  <si>
    <t>50100400700-M353</t>
  </si>
  <si>
    <t>50100400700-SK0927</t>
  </si>
  <si>
    <t>50100400700-SK0897</t>
  </si>
  <si>
    <t>50100400700-SK0958</t>
  </si>
  <si>
    <t>50100400700-SK1066</t>
  </si>
  <si>
    <t>50100400700-SK1067</t>
  </si>
  <si>
    <r>
      <t xml:space="preserve">100200400700-L099 </t>
    </r>
    <r>
      <rPr>
        <b/>
        <sz val="11"/>
        <color rgb="FFFF0000"/>
        <rFont val="Arial Narrow"/>
        <family val="2"/>
      </rPr>
      <t>RESERVED</t>
    </r>
  </si>
  <si>
    <t>100200400700-L106</t>
  </si>
  <si>
    <t>100200400700-L137</t>
  </si>
  <si>
    <t>100200400700-L141</t>
  </si>
  <si>
    <t>100200400700-L143</t>
  </si>
  <si>
    <t>100200400700-L144</t>
  </si>
  <si>
    <t>100200400700-L145</t>
  </si>
  <si>
    <t>100200400700-L168</t>
  </si>
  <si>
    <t>100200400700-L169</t>
  </si>
  <si>
    <t>100200400700-M171</t>
  </si>
  <si>
    <t>04/03/205</t>
  </si>
  <si>
    <t>100200400700-M172</t>
  </si>
  <si>
    <t>100200400700-M181</t>
  </si>
  <si>
    <t>100200400700-M182</t>
  </si>
  <si>
    <t>CTICC.IMPB.1</t>
  </si>
  <si>
    <t>PB-6-59203740217</t>
  </si>
  <si>
    <t>Adult Human Peripheral Blood PBMC</t>
  </si>
  <si>
    <t>Peripheral Blood</t>
  </si>
  <si>
    <t>PB-2-59213607604</t>
  </si>
  <si>
    <t>PB-3-59213627031</t>
  </si>
  <si>
    <t>PB0035</t>
  </si>
  <si>
    <t>PB0072</t>
  </si>
  <si>
    <t>PB0132</t>
  </si>
  <si>
    <t>PB0134</t>
  </si>
  <si>
    <t>PB0135</t>
  </si>
  <si>
    <t>PB0136</t>
  </si>
  <si>
    <t>Adult Human Peripheral Blood PBMC - POOL OF 2 DONORS</t>
  </si>
  <si>
    <t>POOL OF DONORS</t>
  </si>
  <si>
    <t>PB0438</t>
  </si>
  <si>
    <t>43Y.</t>
  </si>
  <si>
    <t>PB0439</t>
  </si>
  <si>
    <t>PB0650</t>
  </si>
  <si>
    <t>Peripheral blood</t>
  </si>
  <si>
    <t>PB0725</t>
  </si>
  <si>
    <t>61Y.</t>
  </si>
  <si>
    <t>PB0726</t>
  </si>
  <si>
    <t>PB0775</t>
  </si>
  <si>
    <t xml:space="preserve">Adult Human Peripheral Blood PBMC </t>
  </si>
  <si>
    <t xml:space="preserve">Adult Human Peripheral Blood PBMC (Associated NK available) </t>
  </si>
  <si>
    <t>36Y.</t>
  </si>
  <si>
    <t>CTICC.IMPB.8</t>
  </si>
  <si>
    <t>PB-2-59210266058</t>
  </si>
  <si>
    <t xml:space="preserve"> Adult Human Peripheral Blood Monocytes, CD14+, Cryopreserved - Negative Selection</t>
  </si>
  <si>
    <t>PB-1-5922063968</t>
  </si>
  <si>
    <t>PB-59220813035</t>
  </si>
  <si>
    <t>PB-1-59220835496</t>
  </si>
  <si>
    <t>PB0437</t>
  </si>
  <si>
    <t xml:space="preserve"> Adult Human Peripheral Blood Monocytes, CD14+, Cryopreserved - Positive Selection</t>
  </si>
  <si>
    <r>
      <t>PB0636</t>
    </r>
    <r>
      <rPr>
        <b/>
        <sz val="11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INTERN USAGE</t>
    </r>
  </si>
  <si>
    <r>
      <t>PB0637</t>
    </r>
    <r>
      <rPr>
        <b/>
        <sz val="11"/>
        <color rgb="FFFF0000"/>
        <rFont val="Arial Narrow"/>
        <family val="2"/>
      </rPr>
      <t xml:space="preserve"> INTERN USAGE</t>
    </r>
  </si>
  <si>
    <r>
      <t xml:space="preserve">PB0642 </t>
    </r>
    <r>
      <rPr>
        <b/>
        <sz val="11"/>
        <color rgb="FFFF0000"/>
        <rFont val="Arial Narrow"/>
        <family val="2"/>
      </rPr>
      <t>INTERN USAGE</t>
    </r>
  </si>
  <si>
    <t>CTICC.IMPB.4</t>
  </si>
  <si>
    <t xml:space="preserve"> Adult Human Peripheral Blood Natural Killer Cells (NK), CD56+, Cryopreserved (Associated PBMC available) (Post-Amplification)</t>
  </si>
  <si>
    <t xml:space="preserve">CTICC.IMUCB.1 </t>
  </si>
  <si>
    <t>CB1954</t>
  </si>
  <si>
    <t>Human Cord Blood MNC, Cryopreserved</t>
  </si>
  <si>
    <t>Newborn</t>
  </si>
  <si>
    <t>Cord Blood</t>
  </si>
  <si>
    <t>CB1962</t>
  </si>
  <si>
    <t>CB1980</t>
  </si>
  <si>
    <t>CB2507</t>
  </si>
  <si>
    <t>CB2575</t>
  </si>
  <si>
    <t>CB2614</t>
  </si>
  <si>
    <t>CB2697</t>
  </si>
  <si>
    <t>CB3152</t>
  </si>
  <si>
    <t>CB3196</t>
  </si>
  <si>
    <t>CB3208</t>
  </si>
  <si>
    <t>CB3267</t>
  </si>
  <si>
    <t>CB3268</t>
  </si>
  <si>
    <t>CTICC.IMUCB.6</t>
  </si>
  <si>
    <t>CB3309</t>
  </si>
  <si>
    <t>Human Cord Blood Natural Killer Cells (NK), CD56+, Cryopreserved</t>
  </si>
  <si>
    <t>Umbilical Cord Blood</t>
  </si>
  <si>
    <t>CB3312</t>
  </si>
  <si>
    <t>CB3313</t>
  </si>
  <si>
    <t>TNC</t>
  </si>
  <si>
    <t>CB1834</t>
  </si>
  <si>
    <t>CB1836</t>
  </si>
  <si>
    <t>CB1837</t>
  </si>
  <si>
    <t>CD34+</t>
  </si>
  <si>
    <t>CB1876</t>
  </si>
  <si>
    <t xml:space="preserve">Human Cord Blood CD34+ Stem/Progenitor Cells, Cryopreserved </t>
  </si>
  <si>
    <t>CB1891</t>
  </si>
  <si>
    <t>CB1893</t>
  </si>
  <si>
    <t>CB1896</t>
  </si>
  <si>
    <t>CB1976</t>
  </si>
  <si>
    <t>CB1977</t>
  </si>
  <si>
    <t>CB1978</t>
  </si>
  <si>
    <t>CB1981</t>
  </si>
  <si>
    <t>Human Cord Blood CD34+ Stem/Progenitor Cells, Cryopreserved</t>
  </si>
  <si>
    <t>CB1986</t>
  </si>
  <si>
    <t>CB1993</t>
  </si>
  <si>
    <t>CB1994</t>
  </si>
  <si>
    <t>CB2009</t>
  </si>
  <si>
    <t>CB2010</t>
  </si>
  <si>
    <t>CB2026</t>
  </si>
  <si>
    <t>CB2033</t>
  </si>
  <si>
    <t>CB2057</t>
  </si>
  <si>
    <t>CB2061</t>
  </si>
  <si>
    <t>CB2079</t>
  </si>
  <si>
    <t>CB2093</t>
  </si>
  <si>
    <t xml:space="preserve">CB2097 </t>
  </si>
  <si>
    <t>CB2103</t>
  </si>
  <si>
    <t>CB2107</t>
  </si>
  <si>
    <t>CB2110</t>
  </si>
  <si>
    <t>CB2113</t>
  </si>
  <si>
    <t>CB2117</t>
  </si>
  <si>
    <t>CB2122</t>
  </si>
  <si>
    <t>0,049  no phenotyping</t>
  </si>
  <si>
    <t>CB2133</t>
  </si>
  <si>
    <t>0,1  no phenotyping</t>
  </si>
  <si>
    <t>CB2134</t>
  </si>
  <si>
    <t>CB2138</t>
  </si>
  <si>
    <t>CB2139</t>
  </si>
  <si>
    <t>CB2142</t>
  </si>
  <si>
    <t>CB2143</t>
  </si>
  <si>
    <t>CB2148</t>
  </si>
  <si>
    <t>CB2155</t>
  </si>
  <si>
    <t>CB2156</t>
  </si>
  <si>
    <t>CB2157</t>
  </si>
  <si>
    <t>CB2158</t>
  </si>
  <si>
    <t>CB2160</t>
  </si>
  <si>
    <t>CB2163</t>
  </si>
  <si>
    <t>CB2165</t>
  </si>
  <si>
    <t>CB2166</t>
  </si>
  <si>
    <t>CB2168</t>
  </si>
  <si>
    <t>CB2176</t>
  </si>
  <si>
    <t>CB2177</t>
  </si>
  <si>
    <t>CB2179</t>
  </si>
  <si>
    <t>CB2181</t>
  </si>
  <si>
    <t>CB2188</t>
  </si>
  <si>
    <t>CB2190</t>
  </si>
  <si>
    <t>CB2197</t>
  </si>
  <si>
    <t>CB2198</t>
  </si>
  <si>
    <t>CB2202</t>
  </si>
  <si>
    <t>0,08 no phenotyping</t>
  </si>
  <si>
    <t>CB2203</t>
  </si>
  <si>
    <t>CB2204</t>
  </si>
  <si>
    <t>0,1 no phenotyping</t>
  </si>
  <si>
    <t>CB2207</t>
  </si>
  <si>
    <t>CB2208</t>
  </si>
  <si>
    <t>CB2211</t>
  </si>
  <si>
    <t>CB2213</t>
  </si>
  <si>
    <t>CB2214</t>
  </si>
  <si>
    <t>CB2215</t>
  </si>
  <si>
    <t>CB2218</t>
  </si>
  <si>
    <t>CB2222</t>
  </si>
  <si>
    <t>CB2223</t>
  </si>
  <si>
    <t>CB2224</t>
  </si>
  <si>
    <t>CB2226</t>
  </si>
  <si>
    <t>CB2227</t>
  </si>
  <si>
    <t>CB2232</t>
  </si>
  <si>
    <t>CB2233</t>
  </si>
  <si>
    <t>CB2234</t>
  </si>
  <si>
    <t>CB2235</t>
  </si>
  <si>
    <t>CB2236</t>
  </si>
  <si>
    <t>CB2240</t>
  </si>
  <si>
    <t>CB2241</t>
  </si>
  <si>
    <t>CB2243</t>
  </si>
  <si>
    <t>CB2244</t>
  </si>
  <si>
    <t>CB2245</t>
  </si>
  <si>
    <t>CB2249</t>
  </si>
  <si>
    <t>CB2250</t>
  </si>
  <si>
    <t>CB2251</t>
  </si>
  <si>
    <t>CB2253</t>
  </si>
  <si>
    <t>CB2254</t>
  </si>
  <si>
    <t>CB2260</t>
  </si>
  <si>
    <t>CB2262</t>
  </si>
  <si>
    <t>CB2265</t>
  </si>
  <si>
    <t>CB2266</t>
  </si>
  <si>
    <t>CB2268</t>
  </si>
  <si>
    <t>CB2269</t>
  </si>
  <si>
    <t>CB2270</t>
  </si>
  <si>
    <t>CB2271</t>
  </si>
  <si>
    <t>CB2273</t>
  </si>
  <si>
    <t>CB2275</t>
  </si>
  <si>
    <t>CB2278</t>
  </si>
  <si>
    <t>CB2289</t>
  </si>
  <si>
    <t>CB2291</t>
  </si>
  <si>
    <t>CB2294</t>
  </si>
  <si>
    <t>CB2295</t>
  </si>
  <si>
    <t>CB2296</t>
  </si>
  <si>
    <t>CB2300</t>
  </si>
  <si>
    <t>CB2302</t>
  </si>
  <si>
    <t>CB2303</t>
  </si>
  <si>
    <t>CB2306</t>
  </si>
  <si>
    <t>CB2307</t>
  </si>
  <si>
    <t>CB2318</t>
  </si>
  <si>
    <t>CB2324</t>
  </si>
  <si>
    <t>CB2325</t>
  </si>
  <si>
    <t>CB2336</t>
  </si>
  <si>
    <t>CB2340</t>
  </si>
  <si>
    <t>CB2358</t>
  </si>
  <si>
    <t>CB2359</t>
  </si>
  <si>
    <t>CB2360</t>
  </si>
  <si>
    <t>CB2372</t>
  </si>
  <si>
    <t>CB2373</t>
  </si>
  <si>
    <t>CB2374</t>
  </si>
  <si>
    <t>CB2377</t>
  </si>
  <si>
    <t>CB2384</t>
  </si>
  <si>
    <t>CB2380</t>
  </si>
  <si>
    <t>CB2394</t>
  </si>
  <si>
    <t>CB2395</t>
  </si>
  <si>
    <t>CB2397</t>
  </si>
  <si>
    <t>CB2400</t>
  </si>
  <si>
    <t>CB2406</t>
  </si>
  <si>
    <t>CB2415</t>
  </si>
  <si>
    <t>CB2420</t>
  </si>
  <si>
    <t>CB2431</t>
  </si>
  <si>
    <t>CB2434</t>
  </si>
  <si>
    <t>CB2435</t>
  </si>
  <si>
    <t>CB2437</t>
  </si>
  <si>
    <t>CB2450</t>
  </si>
  <si>
    <t>CB2451</t>
  </si>
  <si>
    <t>CB2454</t>
  </si>
  <si>
    <t>CB2459</t>
  </si>
  <si>
    <t>CB2464</t>
  </si>
  <si>
    <t>CB2471</t>
  </si>
  <si>
    <t>CB2473</t>
  </si>
  <si>
    <t>CB2475</t>
  </si>
  <si>
    <t>CB2482</t>
  </si>
  <si>
    <t>CB2484</t>
  </si>
  <si>
    <t>CB2485</t>
  </si>
  <si>
    <t>CB2493</t>
  </si>
  <si>
    <t>CB2494</t>
  </si>
  <si>
    <t>CB2496</t>
  </si>
  <si>
    <t>CB2508</t>
  </si>
  <si>
    <t>CB2511</t>
  </si>
  <si>
    <t>CB2512</t>
  </si>
  <si>
    <t>CB2514</t>
  </si>
  <si>
    <t>CB2515</t>
  </si>
  <si>
    <t>CB2516</t>
  </si>
  <si>
    <t>CB2518</t>
  </si>
  <si>
    <t>CB2525</t>
  </si>
  <si>
    <t>CB2526</t>
  </si>
  <si>
    <t>CB2534</t>
  </si>
  <si>
    <t>CB2537</t>
  </si>
  <si>
    <t>CB2538</t>
  </si>
  <si>
    <t>CB2539</t>
  </si>
  <si>
    <t>CB2542</t>
  </si>
  <si>
    <t>CB2546</t>
  </si>
  <si>
    <t>CB2553</t>
  </si>
  <si>
    <t>CB2554</t>
  </si>
  <si>
    <t>CB2556</t>
  </si>
  <si>
    <t>CB2557</t>
  </si>
  <si>
    <t>CB2558</t>
  </si>
  <si>
    <t>CB2559</t>
  </si>
  <si>
    <t>CB2561</t>
  </si>
  <si>
    <t>CB2564</t>
  </si>
  <si>
    <t>CB2565</t>
  </si>
  <si>
    <t>CB2567</t>
  </si>
  <si>
    <t>CB2570</t>
  </si>
  <si>
    <t>CB2571</t>
  </si>
  <si>
    <t>CB2577</t>
  </si>
  <si>
    <t>CB2579</t>
  </si>
  <si>
    <t>CB2581</t>
  </si>
  <si>
    <t>CB2583</t>
  </si>
  <si>
    <t>CB2585</t>
  </si>
  <si>
    <t>CB2588</t>
  </si>
  <si>
    <t>CB2591</t>
  </si>
  <si>
    <t>CB2592</t>
  </si>
  <si>
    <t>CB2598</t>
  </si>
  <si>
    <t>CB2605</t>
  </si>
  <si>
    <t>CB2609</t>
  </si>
  <si>
    <t>CB2624</t>
  </si>
  <si>
    <t>CB2627</t>
  </si>
  <si>
    <t>CB2652</t>
  </si>
  <si>
    <t>CB2653</t>
  </si>
  <si>
    <t>CB2655</t>
  </si>
  <si>
    <t>CB2657</t>
  </si>
  <si>
    <t>CB2672</t>
  </si>
  <si>
    <t>CB2674</t>
  </si>
  <si>
    <t>CB2676</t>
  </si>
  <si>
    <t>CB2679</t>
  </si>
  <si>
    <t>CB2683</t>
  </si>
  <si>
    <t>CB2689</t>
  </si>
  <si>
    <t>CB2698</t>
  </si>
  <si>
    <t>CB2699</t>
  </si>
  <si>
    <t>CB2700</t>
  </si>
  <si>
    <t>CB2704</t>
  </si>
  <si>
    <t>CB2705</t>
  </si>
  <si>
    <t>CB2706</t>
  </si>
  <si>
    <t>CB2713</t>
  </si>
  <si>
    <t>CB2715</t>
  </si>
  <si>
    <t>CB2723</t>
  </si>
  <si>
    <t>CB2729</t>
  </si>
  <si>
    <t>CB2735</t>
  </si>
  <si>
    <t>CB2748</t>
  </si>
  <si>
    <t>CB2749</t>
  </si>
  <si>
    <t>CB2752</t>
  </si>
  <si>
    <t>CB2756</t>
  </si>
  <si>
    <t>CB2767</t>
  </si>
  <si>
    <t>CB2778</t>
  </si>
  <si>
    <t>CB2781</t>
  </si>
  <si>
    <t>CB2783</t>
  </si>
  <si>
    <t>CB2788</t>
  </si>
  <si>
    <t>CB2794</t>
  </si>
  <si>
    <t>CB2799</t>
  </si>
  <si>
    <t>CB2800</t>
  </si>
  <si>
    <t>CB2801</t>
  </si>
  <si>
    <t>CB2813</t>
  </si>
  <si>
    <t>CB2827</t>
  </si>
  <si>
    <t>CB2835</t>
  </si>
  <si>
    <t>CB2841</t>
  </si>
  <si>
    <t>CB2848</t>
  </si>
  <si>
    <t>CB2861</t>
  </si>
  <si>
    <t>CB2893</t>
  </si>
  <si>
    <t>CB2898</t>
  </si>
  <si>
    <t>RESERVED</t>
  </si>
  <si>
    <t>CB2901</t>
  </si>
  <si>
    <t>CB2910</t>
  </si>
  <si>
    <t>CB2921</t>
  </si>
  <si>
    <t>CB2923</t>
  </si>
  <si>
    <t>CB2944</t>
  </si>
  <si>
    <t>CB2948</t>
  </si>
  <si>
    <t>CB2949</t>
  </si>
  <si>
    <t>CB2951</t>
  </si>
  <si>
    <t>CB2957</t>
  </si>
  <si>
    <t>CB2964</t>
  </si>
  <si>
    <t>CB2969</t>
  </si>
  <si>
    <t>CB2978</t>
  </si>
  <si>
    <t>CB2982</t>
  </si>
  <si>
    <t>CB2988</t>
  </si>
  <si>
    <t>CB2996</t>
  </si>
  <si>
    <t>CB3004</t>
  </si>
  <si>
    <t>CB3019</t>
  </si>
  <si>
    <t>CB3024</t>
  </si>
  <si>
    <t>CB3033</t>
  </si>
  <si>
    <t>CB3034</t>
  </si>
  <si>
    <t>CB3043</t>
  </si>
  <si>
    <t>CB3044</t>
  </si>
  <si>
    <t>CB3049</t>
  </si>
  <si>
    <t>CB3052</t>
  </si>
  <si>
    <t>CB3053</t>
  </si>
  <si>
    <t>CB3056</t>
  </si>
  <si>
    <t>CB3059</t>
  </si>
  <si>
    <t>CB3061</t>
  </si>
  <si>
    <t>CB3062</t>
  </si>
  <si>
    <t>CB3067</t>
  </si>
  <si>
    <t>CB3068</t>
  </si>
  <si>
    <t>CB3069</t>
  </si>
  <si>
    <t>CB3070</t>
  </si>
  <si>
    <t>CB3075</t>
  </si>
  <si>
    <t>CB3077</t>
  </si>
  <si>
    <t>CB3081</t>
  </si>
  <si>
    <t>CB3086</t>
  </si>
  <si>
    <t>CB3088</t>
  </si>
  <si>
    <t>CB3092</t>
  </si>
  <si>
    <t>CB3094</t>
  </si>
  <si>
    <t>CB3099</t>
  </si>
  <si>
    <t>CB3105</t>
  </si>
  <si>
    <t>CB3106</t>
  </si>
  <si>
    <t>CB3112</t>
  </si>
  <si>
    <t>CB3128</t>
  </si>
  <si>
    <t>CB3136</t>
  </si>
  <si>
    <t>CB3137</t>
  </si>
  <si>
    <t>CB3138</t>
  </si>
  <si>
    <t>CB3139</t>
  </si>
  <si>
    <t>CB3141</t>
  </si>
  <si>
    <t>CB3144</t>
  </si>
  <si>
    <t>CB3145</t>
  </si>
  <si>
    <t>CB3148</t>
  </si>
  <si>
    <t>CB3157</t>
  </si>
  <si>
    <t>CB3160</t>
  </si>
  <si>
    <t>CB3161</t>
  </si>
  <si>
    <t>CB3164</t>
  </si>
  <si>
    <t>CB3165</t>
  </si>
  <si>
    <t>CB3166</t>
  </si>
  <si>
    <t>CB3169</t>
  </si>
  <si>
    <t>CB3171</t>
  </si>
  <si>
    <t>CB3172</t>
  </si>
  <si>
    <t>CB3174</t>
  </si>
  <si>
    <t>CB3181</t>
  </si>
  <si>
    <t>CB3183</t>
  </si>
  <si>
    <t>CB3184</t>
  </si>
  <si>
    <t>CB3186</t>
  </si>
  <si>
    <t>CB3188</t>
  </si>
  <si>
    <t>CB3200</t>
  </si>
  <si>
    <t>CB3201</t>
  </si>
  <si>
    <t>CB3204</t>
  </si>
  <si>
    <t>CB3207</t>
  </si>
  <si>
    <t>CB3210</t>
  </si>
  <si>
    <t>CB3218</t>
  </si>
  <si>
    <t>CB3220</t>
  </si>
  <si>
    <t>CB3226</t>
  </si>
  <si>
    <t>CB3228</t>
  </si>
  <si>
    <t>CB3231</t>
  </si>
  <si>
    <t>CB3232</t>
  </si>
  <si>
    <t>CB3234</t>
  </si>
  <si>
    <t>CB3236</t>
  </si>
  <si>
    <t>CB3241</t>
  </si>
  <si>
    <t>CB3242</t>
  </si>
  <si>
    <t>CB3243</t>
  </si>
  <si>
    <t>CB3244</t>
  </si>
  <si>
    <t>CB3255</t>
  </si>
  <si>
    <t>CB3256</t>
  </si>
  <si>
    <t>CB3257</t>
  </si>
  <si>
    <t>CB3260</t>
  </si>
  <si>
    <t>CB3262</t>
  </si>
  <si>
    <t>CB3263</t>
  </si>
  <si>
    <t>CB3264</t>
  </si>
  <si>
    <t>CB3265</t>
  </si>
  <si>
    <t>CB3271</t>
  </si>
  <si>
    <t>CB3272</t>
  </si>
  <si>
    <t>CB3288</t>
  </si>
  <si>
    <t>CB3289</t>
  </si>
  <si>
    <t>CB3291</t>
  </si>
  <si>
    <t>CB3293</t>
  </si>
  <si>
    <t>CB3294</t>
  </si>
  <si>
    <t>CB3296</t>
  </si>
  <si>
    <t>CB3297</t>
  </si>
  <si>
    <t>CB3298</t>
  </si>
  <si>
    <t>CB3304</t>
  </si>
  <si>
    <t>CB3305</t>
  </si>
  <si>
    <t>CB3307</t>
  </si>
  <si>
    <t>CB3308</t>
  </si>
  <si>
    <t>CB3315</t>
  </si>
  <si>
    <t>CB3320</t>
  </si>
  <si>
    <t>CB3321</t>
  </si>
  <si>
    <t>CB3323</t>
  </si>
  <si>
    <t>CB3327</t>
  </si>
  <si>
    <t>CB3328</t>
  </si>
  <si>
    <t>CB3329</t>
  </si>
  <si>
    <t>CB3339</t>
  </si>
  <si>
    <t>CB3341</t>
  </si>
  <si>
    <t>CB3344</t>
  </si>
  <si>
    <t>CB3345</t>
  </si>
  <si>
    <t>CB3352</t>
  </si>
  <si>
    <t>CB3359</t>
  </si>
  <si>
    <t>CB3375</t>
  </si>
  <si>
    <t>CB3379</t>
  </si>
  <si>
    <t>CB3381</t>
  </si>
  <si>
    <t>CB3382</t>
  </si>
  <si>
    <t>CB3383</t>
  </si>
  <si>
    <t>CB3385</t>
  </si>
  <si>
    <t>CB3411</t>
  </si>
  <si>
    <t>CB3414</t>
  </si>
  <si>
    <t>CB3419</t>
  </si>
  <si>
    <t>CB3424</t>
  </si>
  <si>
    <t>CB3430</t>
  </si>
  <si>
    <t>CB3433</t>
  </si>
  <si>
    <t>CB3434</t>
  </si>
  <si>
    <t>CB3435</t>
  </si>
  <si>
    <t>CB3437</t>
  </si>
  <si>
    <t>CB3441</t>
  </si>
  <si>
    <t>CB3447</t>
  </si>
  <si>
    <t>CB3465</t>
  </si>
  <si>
    <t>CB3466</t>
  </si>
  <si>
    <t>CB3469</t>
  </si>
  <si>
    <t>CB3470</t>
  </si>
  <si>
    <t>CB3471</t>
  </si>
  <si>
    <t>CB3477</t>
  </si>
  <si>
    <t>CB3480</t>
  </si>
  <si>
    <t>CB3485</t>
  </si>
  <si>
    <t>CB3493</t>
  </si>
  <si>
    <t>CB3498</t>
  </si>
  <si>
    <t>CB3500</t>
  </si>
  <si>
    <t>CB3507</t>
  </si>
  <si>
    <t>CB3508</t>
  </si>
  <si>
    <t>CB3509</t>
  </si>
  <si>
    <t>CB3522</t>
  </si>
  <si>
    <t>CB3523</t>
  </si>
  <si>
    <t>CB3524</t>
  </si>
  <si>
    <t>CB3528</t>
  </si>
  <si>
    <t>CB3530</t>
  </si>
  <si>
    <t>CB3543</t>
  </si>
  <si>
    <t>CB3545</t>
  </si>
  <si>
    <t>CB3546</t>
  </si>
  <si>
    <t>CB3550</t>
  </si>
  <si>
    <t>CB3557</t>
  </si>
  <si>
    <t>CB3560</t>
  </si>
  <si>
    <t>CB3568</t>
  </si>
  <si>
    <t>CB3576</t>
  </si>
  <si>
    <t>CB3602</t>
  </si>
  <si>
    <t>WAITING CQ</t>
  </si>
  <si>
    <t>CB3603</t>
  </si>
  <si>
    <t>CB3612</t>
  </si>
  <si>
    <t>CB3616</t>
  </si>
  <si>
    <t>CB3617</t>
  </si>
  <si>
    <t>CB3621</t>
  </si>
  <si>
    <t>CB3656</t>
  </si>
  <si>
    <t>CB3662</t>
  </si>
  <si>
    <t>CB3666</t>
  </si>
  <si>
    <t>CB3685</t>
  </si>
  <si>
    <t>CB3695</t>
  </si>
  <si>
    <t>CB3705</t>
  </si>
  <si>
    <t>CB3717</t>
  </si>
  <si>
    <t>CB3719</t>
  </si>
  <si>
    <t>CB3720</t>
  </si>
  <si>
    <t>CB3723</t>
  </si>
  <si>
    <t>CB3733</t>
  </si>
  <si>
    <t>CB3734</t>
  </si>
  <si>
    <t>CB3735</t>
  </si>
  <si>
    <t>CB3741</t>
  </si>
  <si>
    <t>CB3745</t>
  </si>
  <si>
    <t>CB3753</t>
  </si>
  <si>
    <t>CB3760</t>
  </si>
  <si>
    <t>CB3771</t>
  </si>
  <si>
    <t>CB3774</t>
  </si>
  <si>
    <t>CB3783</t>
  </si>
  <si>
    <t>CB3795</t>
  </si>
  <si>
    <t>CB3802</t>
  </si>
  <si>
    <t>Human Cord Blood CD34+ Stem/Progenitor Cells, Cryopreserved 70 to 90% purity</t>
  </si>
  <si>
    <t xml:space="preserve">CONTACT US </t>
  </si>
  <si>
    <t>CB3808</t>
  </si>
  <si>
    <t>CB3812</t>
  </si>
  <si>
    <t>CB3823</t>
  </si>
  <si>
    <t>CB3831</t>
  </si>
  <si>
    <t>CB3836</t>
  </si>
  <si>
    <t>CB3840</t>
  </si>
  <si>
    <t>CB3846</t>
  </si>
  <si>
    <t>CB3850</t>
  </si>
  <si>
    <t>CB3855</t>
  </si>
  <si>
    <t>CB3860</t>
  </si>
  <si>
    <t>CB3862</t>
  </si>
  <si>
    <t>CB3864</t>
  </si>
  <si>
    <t>CB3871</t>
  </si>
  <si>
    <t>CB3872</t>
  </si>
  <si>
    <t>CB3873</t>
  </si>
  <si>
    <t>CB3874</t>
  </si>
  <si>
    <t>CB3876</t>
  </si>
  <si>
    <t>CB3861</t>
  </si>
  <si>
    <t>CB3881</t>
  </si>
  <si>
    <t>CB3887</t>
  </si>
  <si>
    <t>CB3888</t>
  </si>
  <si>
    <t>CB3889</t>
  </si>
  <si>
    <t>CB3891</t>
  </si>
  <si>
    <t>CB3893</t>
  </si>
  <si>
    <t>CB3896</t>
  </si>
  <si>
    <t>CB3898</t>
  </si>
  <si>
    <t>CB3899</t>
  </si>
  <si>
    <t>CB3913</t>
  </si>
  <si>
    <t>CB3915</t>
  </si>
  <si>
    <t>CB3928</t>
  </si>
  <si>
    <t>CB3932</t>
  </si>
  <si>
    <t>CB3935</t>
  </si>
  <si>
    <t>CB3938</t>
  </si>
  <si>
    <t>CB3955</t>
  </si>
  <si>
    <t>CB3957</t>
  </si>
  <si>
    <t>CB3960</t>
  </si>
  <si>
    <t>CB3974</t>
  </si>
  <si>
    <t>CB3975</t>
  </si>
  <si>
    <t>CB3990</t>
  </si>
  <si>
    <t>CB3992</t>
  </si>
  <si>
    <t>CB3998</t>
  </si>
  <si>
    <r>
      <t xml:space="preserve">Human Cord Blood CD34+ Stem/Progenitor Cells, Cryopreserved </t>
    </r>
    <r>
      <rPr>
        <b/>
        <sz val="11"/>
        <color rgb="FFFF0000"/>
        <rFont val="Arial Narrow"/>
        <family val="2"/>
      </rPr>
      <t>RESERVED</t>
    </r>
  </si>
  <si>
    <t>CB3999</t>
  </si>
  <si>
    <t>CB4000</t>
  </si>
  <si>
    <t>CB4014</t>
  </si>
  <si>
    <t>PB-64142314025</t>
  </si>
  <si>
    <t>Human PB TNC</t>
  </si>
  <si>
    <t>Ficoll PB-C</t>
  </si>
  <si>
    <t>PB-64142694400</t>
  </si>
  <si>
    <t>Ficoll PB-B</t>
  </si>
  <si>
    <t>PB-6414231405-</t>
  </si>
  <si>
    <t>Ficoll PB-A</t>
  </si>
  <si>
    <t>PB-59150963723</t>
  </si>
  <si>
    <t>TNC Post Ficoll</t>
  </si>
  <si>
    <t>PB-5915109817-</t>
  </si>
  <si>
    <t>PBMC</t>
  </si>
  <si>
    <t>PB-1-59213557344</t>
  </si>
  <si>
    <t>PB-4-59214034211</t>
  </si>
  <si>
    <t>PB-1-59220200829</t>
  </si>
  <si>
    <r>
      <t>Human PBMC</t>
    </r>
    <r>
      <rPr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2x RESERVED</t>
    </r>
  </si>
  <si>
    <t>Human PBMC</t>
  </si>
  <si>
    <t>PB-2-59220428671</t>
  </si>
  <si>
    <t xml:space="preserve">Human PBMC </t>
  </si>
  <si>
    <t>PBMC-56085-01</t>
  </si>
  <si>
    <t>Human PBMC (Bone Marrow associated MSC available)</t>
  </si>
  <si>
    <t>PB-56538-01</t>
  </si>
  <si>
    <t>PB-190402-01</t>
  </si>
  <si>
    <t>PB0036</t>
  </si>
  <si>
    <t>PB0071</t>
  </si>
  <si>
    <t>PB0435</t>
  </si>
  <si>
    <r>
      <t>Human PBMC</t>
    </r>
    <r>
      <rPr>
        <b/>
        <sz val="11"/>
        <color rgb="FFFF0000"/>
        <rFont val="Arial Narrow"/>
        <family val="2"/>
      </rPr>
      <t xml:space="preserve"> 2x RESERVED</t>
    </r>
  </si>
  <si>
    <t>PB0436</t>
  </si>
  <si>
    <t>PB0776</t>
  </si>
  <si>
    <t>19Y.</t>
  </si>
  <si>
    <t>PB0780</t>
  </si>
  <si>
    <t>CD3 +</t>
  </si>
  <si>
    <t>59142484562  PB-5</t>
  </si>
  <si>
    <t>Human Peripheral Blood Derived CD3 +</t>
  </si>
  <si>
    <t>Adult</t>
  </si>
  <si>
    <t>59142655210  PB-2</t>
  </si>
  <si>
    <t>32 Y.</t>
  </si>
  <si>
    <t>NK</t>
  </si>
  <si>
    <t>PB-59213571648</t>
  </si>
  <si>
    <t>Human Peripheral Blood Natural Killer Cells (NK), CD56+, Cryopreserved (Associated PBMC available)  (Post-Amplification)</t>
  </si>
  <si>
    <t>PB-5921360899</t>
  </si>
  <si>
    <t>PB-59213746380</t>
  </si>
  <si>
    <t>PB-59213781709</t>
  </si>
  <si>
    <t>CTIPB.1.8</t>
  </si>
  <si>
    <t>PB0629</t>
  </si>
  <si>
    <t xml:space="preserve">Human Peripheral Blood Serum </t>
  </si>
  <si>
    <t>2mL</t>
  </si>
  <si>
    <t>PB0632</t>
  </si>
  <si>
    <t>Human Peripheral Blood Serum</t>
  </si>
  <si>
    <t>PB0633</t>
  </si>
  <si>
    <t>CTIPB.1.9</t>
  </si>
  <si>
    <t>PB-1-20190624</t>
  </si>
  <si>
    <t>10mL</t>
  </si>
  <si>
    <t>PB-59220002419</t>
  </si>
  <si>
    <t>21Y.</t>
  </si>
  <si>
    <t>PB0790</t>
  </si>
  <si>
    <t>PB1043</t>
  </si>
  <si>
    <t>PB1044</t>
  </si>
  <si>
    <t>CTIPB.1.15</t>
  </si>
  <si>
    <t>PB-2-5920421565</t>
  </si>
  <si>
    <t>Human Peripheral Blood Plasma</t>
  </si>
  <si>
    <t>PB-5-59204217380</t>
  </si>
  <si>
    <t>PB-9-59204218295</t>
  </si>
  <si>
    <t>68Y.</t>
  </si>
  <si>
    <t>PB-10-59204218316</t>
  </si>
  <si>
    <t>PB-11-59204218340</t>
  </si>
  <si>
    <t>PB-13-59204219458</t>
  </si>
  <si>
    <t>PB-14-59204219861</t>
  </si>
  <si>
    <t>PB-15-59204212010</t>
  </si>
  <si>
    <t>PB-2-59213073024</t>
  </si>
  <si>
    <t>PB0330</t>
  </si>
  <si>
    <t>PB0331</t>
  </si>
  <si>
    <t>PB0332</t>
  </si>
  <si>
    <t>PB0333</t>
  </si>
  <si>
    <t>PB0334</t>
  </si>
  <si>
    <t>PB0762</t>
  </si>
  <si>
    <t>PB0763</t>
  </si>
  <si>
    <t>PB0764</t>
  </si>
  <si>
    <t>PB0765</t>
  </si>
  <si>
    <t>PB0766</t>
  </si>
  <si>
    <t>CTIPB.1.31</t>
  </si>
  <si>
    <t>PB1035</t>
  </si>
  <si>
    <t>Human Peripheral Blood Rich Platelets Plasma</t>
  </si>
  <si>
    <t>50mL</t>
  </si>
  <si>
    <t>PB1042</t>
  </si>
  <si>
    <t>CTIUCB.1.2</t>
  </si>
  <si>
    <t>CB1922</t>
  </si>
  <si>
    <t>Human Cord Blood Serum</t>
  </si>
  <si>
    <t>1mL</t>
  </si>
  <si>
    <t>CB1935</t>
  </si>
  <si>
    <t>CB1938</t>
  </si>
  <si>
    <t>CB1940</t>
  </si>
  <si>
    <t>CTIUCB.1.5</t>
  </si>
  <si>
    <t>CB2721</t>
  </si>
  <si>
    <t>Human Cord Blood Plasma</t>
  </si>
  <si>
    <t>PLASMA</t>
  </si>
  <si>
    <t>PB-4-PLA240A0100H180</t>
  </si>
  <si>
    <t>100mL</t>
  </si>
  <si>
    <t>75Y.</t>
  </si>
  <si>
    <t>PB-1-59204215377</t>
  </si>
  <si>
    <t>1,5mL</t>
  </si>
  <si>
    <t>PB-3-59204215713</t>
  </si>
  <si>
    <t>PB-4-59204215772</t>
  </si>
  <si>
    <t>0,5mL</t>
  </si>
  <si>
    <t>PB-6-5920421741</t>
  </si>
  <si>
    <t>PB-7-59204217452</t>
  </si>
  <si>
    <t>70Y.</t>
  </si>
  <si>
    <t>PB-8-59204216150</t>
  </si>
  <si>
    <t>PB-12-59204219263</t>
  </si>
  <si>
    <t>PB-16-59204219992</t>
  </si>
  <si>
    <t>PB-1-59211366536</t>
  </si>
  <si>
    <t>PB-2-59211366544</t>
  </si>
  <si>
    <t>PB-3-59211366560</t>
  </si>
  <si>
    <t>PB-4-59211366587</t>
  </si>
  <si>
    <t>PB-5-59211366608</t>
  </si>
  <si>
    <t>PB-6-59211366675</t>
  </si>
  <si>
    <t>PB-7-59211366747</t>
  </si>
  <si>
    <t>PB-8-59211550827</t>
  </si>
  <si>
    <t>PB-9-59211550835</t>
  </si>
  <si>
    <t>PB-10-59211550843</t>
  </si>
  <si>
    <t>PB-11-59211550878</t>
  </si>
  <si>
    <t>PB-12-59211550886</t>
  </si>
  <si>
    <t>PB-13-59211550907</t>
  </si>
  <si>
    <t>62Y.</t>
  </si>
  <si>
    <t>PB-14-59211550958</t>
  </si>
  <si>
    <t>PB-15-59211550966</t>
  </si>
  <si>
    <t>PB-16-59211550974</t>
  </si>
  <si>
    <t>PB-17-59211550982</t>
  </si>
  <si>
    <t>PB-1-59211311535</t>
  </si>
  <si>
    <t>PB-2-59211311543</t>
  </si>
  <si>
    <t>PB-3-59211311658</t>
  </si>
  <si>
    <t>PB-4-59211311578</t>
  </si>
  <si>
    <t>PB-5-5921131164</t>
  </si>
  <si>
    <t>PB-1-59213013515</t>
  </si>
  <si>
    <t>PB-2-5921301354</t>
  </si>
  <si>
    <t>PB-3-59213013566</t>
  </si>
  <si>
    <t>PB-4-59213013574</t>
  </si>
  <si>
    <t>PB-5-59213013590</t>
  </si>
  <si>
    <t>PB-6-59213013603</t>
  </si>
  <si>
    <t>PB-7-5921301362</t>
  </si>
  <si>
    <t>PB-8-59213013638</t>
  </si>
  <si>
    <t>PB-9-59213013662</t>
  </si>
  <si>
    <t>PB-10-59213013670</t>
  </si>
  <si>
    <t>PB-11-59213013750</t>
  </si>
  <si>
    <t>Human Peripheral Blood Plasma - syphilis donor</t>
  </si>
  <si>
    <t>PB-12-59213014411</t>
  </si>
  <si>
    <t>PB-14-59213014462</t>
  </si>
  <si>
    <t>PB-15-59213014470</t>
  </si>
  <si>
    <t>PB-6-59211530295</t>
  </si>
  <si>
    <t>PB-7-59211530308</t>
  </si>
  <si>
    <t>PB-8-59211530316</t>
  </si>
  <si>
    <t>PB-9-59211530324</t>
  </si>
  <si>
    <t>PB-10-59211530332</t>
  </si>
  <si>
    <t>PB-11-59211530367</t>
  </si>
  <si>
    <t>PB-12-59211530391</t>
  </si>
  <si>
    <t>PB-13-59211530404</t>
  </si>
  <si>
    <t>PB-14-59211530447</t>
  </si>
  <si>
    <t>PB-15-5921153048</t>
  </si>
  <si>
    <t>PB-16-59211530498</t>
  </si>
  <si>
    <t>PB-1-59220013687</t>
  </si>
  <si>
    <t>1,4mL</t>
  </si>
  <si>
    <t>PB-2-59220013708</t>
  </si>
  <si>
    <t>SERUM</t>
  </si>
  <si>
    <t>PB-59218360196</t>
  </si>
  <si>
    <t>Human Peripheral Blood Serum - Pool de 2 donneurs</t>
  </si>
  <si>
    <t>5mL</t>
  </si>
  <si>
    <t>PB0340</t>
  </si>
  <si>
    <t>PB0603</t>
  </si>
  <si>
    <t>1,6mL</t>
  </si>
  <si>
    <t>Whole Blood</t>
  </si>
  <si>
    <t>PB-1-59204179943</t>
  </si>
  <si>
    <t>Human Whole Peripheral Blood on Paxgene ARN tube</t>
  </si>
  <si>
    <t>±2,5mL</t>
  </si>
  <si>
    <t>PB-2-59203208570</t>
  </si>
  <si>
    <t>PB-3-5920320860</t>
  </si>
  <si>
    <t>PB-4-59203208618</t>
  </si>
  <si>
    <t>PB-5-59203208626</t>
  </si>
  <si>
    <t>Cord 
Blood</t>
  </si>
  <si>
    <t>Serum</t>
  </si>
  <si>
    <t>CB1925</t>
  </si>
  <si>
    <t>CTICC.IMBM.3</t>
  </si>
  <si>
    <t>BM30</t>
  </si>
  <si>
    <t>Human Bone Marrow Mesenchymal Stem Cells</t>
  </si>
  <si>
    <t>Bone marrow</t>
  </si>
  <si>
    <t>BM31</t>
  </si>
  <si>
    <t>BM33</t>
  </si>
  <si>
    <t>BM50</t>
  </si>
  <si>
    <t>BM-56085-02</t>
  </si>
  <si>
    <t>Human Bone Marrow Mesenchymal Stem Cells (PBMC associate available)</t>
  </si>
  <si>
    <t>Bone marrow TNC</t>
  </si>
  <si>
    <t>Human Bone Marrow Total Nucleated Cells</t>
  </si>
  <si>
    <t>BM101</t>
  </si>
  <si>
    <t>BM102</t>
  </si>
  <si>
    <t>CTICC1.13</t>
  </si>
  <si>
    <t>CB1731</t>
  </si>
  <si>
    <t>Human Wharton Jelly of Umbilical Cord Mesenchymal Stem Cells</t>
  </si>
  <si>
    <t>CB1800</t>
  </si>
  <si>
    <t>CB1819</t>
  </si>
  <si>
    <t>P5</t>
  </si>
  <si>
    <t>CTICC1.8.1</t>
  </si>
  <si>
    <t>DPMSC34</t>
  </si>
  <si>
    <t>Human Dental Pulp Mesenchymal Stem Cells</t>
  </si>
  <si>
    <t>Dental Pulp</t>
  </si>
  <si>
    <t>DPMSC191</t>
  </si>
  <si>
    <t>14 Y.</t>
  </si>
  <si>
    <t>DPMSC192</t>
  </si>
  <si>
    <t>DPMSC193</t>
  </si>
  <si>
    <t>16 Y.</t>
  </si>
  <si>
    <t>DPMSC194</t>
  </si>
  <si>
    <t>DPMSC195</t>
  </si>
  <si>
    <t>DPMSC196</t>
  </si>
  <si>
    <t>13 Y.</t>
  </si>
  <si>
    <t>Wharton Jelly - MSC</t>
  </si>
  <si>
    <t>CTICC1.9</t>
  </si>
  <si>
    <t>KO037</t>
  </si>
  <si>
    <t xml:space="preserve">Human Normal Dermal AT-MSC </t>
  </si>
  <si>
    <t>Human Normal Dermal AT-MSC PREMIUM</t>
  </si>
  <si>
    <t>CTICC1.8.2</t>
  </si>
  <si>
    <t>Human Oral Mucosa Fibroblasts</t>
  </si>
  <si>
    <t>SK0104</t>
  </si>
  <si>
    <t>Gingiva</t>
  </si>
  <si>
    <t>SK0138</t>
  </si>
  <si>
    <t>SK0252</t>
  </si>
  <si>
    <t>Oral sphere</t>
  </si>
  <si>
    <t>SK0029</t>
  </si>
  <si>
    <t>47 Y.</t>
  </si>
  <si>
    <t>64 Y,</t>
  </si>
  <si>
    <t>Salivary glands</t>
  </si>
  <si>
    <t>V779</t>
  </si>
  <si>
    <t>P3 re-cryopreserved</t>
  </si>
  <si>
    <t xml:space="preserve">CTIBiotech inventory 06/07/2022. Confidential. </t>
  </si>
  <si>
    <t>Items on demand</t>
  </si>
  <si>
    <t>Category</t>
  </si>
  <si>
    <t>Subcategory</t>
  </si>
  <si>
    <t>Lot# (Donor n°)</t>
  </si>
  <si>
    <r>
      <t>Cells (10</t>
    </r>
    <r>
      <rPr>
        <b/>
        <vertAlign val="superscript"/>
        <sz val="11"/>
        <color theme="1"/>
        <rFont val="Arial Narrow"/>
        <family val="2"/>
      </rPr>
      <t>6</t>
    </r>
    <r>
      <rPr>
        <b/>
        <sz val="11"/>
        <color theme="1"/>
        <rFont val="Arial Narrow"/>
        <family val="2"/>
      </rPr>
      <t>) or Sample size (cm</t>
    </r>
    <r>
      <rPr>
        <b/>
        <sz val="11"/>
        <color theme="1"/>
        <rFont val="Arial Narrow"/>
        <family val="2"/>
      </rPr>
      <t>)</t>
    </r>
  </si>
  <si>
    <t>Localisation /Tissue</t>
  </si>
  <si>
    <t>Kidney cells</t>
  </si>
  <si>
    <t>Capsula</t>
  </si>
  <si>
    <t>GPM/P150071</t>
  </si>
  <si>
    <t>Human Kidney Derived Cells</t>
  </si>
  <si>
    <t>8 PIECES</t>
  </si>
  <si>
    <t>Section</t>
  </si>
  <si>
    <t>Kidney capsula</t>
  </si>
  <si>
    <t>Cortex</t>
  </si>
  <si>
    <t>VPM/P140772</t>
  </si>
  <si>
    <t>Human Kidney Derived Cells - Total Cells Thawed</t>
  </si>
  <si>
    <t>Kidney TNC</t>
  </si>
  <si>
    <t>Human Kidney Derived cells - Total Cells Thawed</t>
  </si>
  <si>
    <t>Dissociation</t>
  </si>
  <si>
    <t>Kidney cortex</t>
  </si>
  <si>
    <t>Human Kidney Derived Cells - CD10+ 13-</t>
  </si>
  <si>
    <t>Selection</t>
  </si>
  <si>
    <t>Human Kidney Derived Cells - CD10-</t>
  </si>
  <si>
    <t>Human Kidney Derived Cells - CD133-</t>
  </si>
  <si>
    <t>Human Kidney Derived Cells - 10- Fresh</t>
  </si>
  <si>
    <t>Depletion</t>
  </si>
  <si>
    <t>Human Kidney Derived Cells - 10+ 13+ Thawed</t>
  </si>
  <si>
    <t>Human Kidney Derived Cells - Total Cells Fresh</t>
  </si>
  <si>
    <t>Human Kidney Derived Cells - 10+ 13+ Fresh</t>
  </si>
  <si>
    <t>Human Kidney Derived Cells - 10- Thawed</t>
  </si>
  <si>
    <t>Human Kidney Derived Cells - 10+ 13- Fresh</t>
  </si>
  <si>
    <t>Human Kidney Derived Cells - CD10+ 13- Thawed</t>
  </si>
  <si>
    <t>Medulla</t>
  </si>
  <si>
    <t>Kidney medulla</t>
  </si>
  <si>
    <t>Reference</t>
  </si>
  <si>
    <t>Type of products</t>
  </si>
  <si>
    <t>Origin</t>
  </si>
  <si>
    <t>Tumor origin</t>
  </si>
  <si>
    <t>Ethnicity</t>
  </si>
  <si>
    <t>Products</t>
  </si>
  <si>
    <t>type histo</t>
  </si>
  <si>
    <t>Cancer Stage</t>
  </si>
  <si>
    <t>pTNM</t>
  </si>
  <si>
    <t>cTNM</t>
  </si>
  <si>
    <t>Additional histological staining</t>
  </si>
  <si>
    <t>ER</t>
  </si>
  <si>
    <t>%</t>
  </si>
  <si>
    <t>PR</t>
  </si>
  <si>
    <t>Her2</t>
  </si>
  <si>
    <t>Her2
precision</t>
  </si>
  <si>
    <t>Cancer Type / Origin</t>
  </si>
  <si>
    <t>Histology caracterisation</t>
  </si>
  <si>
    <t>Anatomical location</t>
  </si>
  <si>
    <t>PRE - treatment</t>
  </si>
  <si>
    <t>POST - treatment</t>
  </si>
  <si>
    <t>Response to treatment
RC / RP / MS / MP / NE</t>
  </si>
  <si>
    <t>Additional data</t>
  </si>
  <si>
    <t>Culture medium</t>
  </si>
  <si>
    <t>Harvest</t>
  </si>
  <si>
    <t>Specie</t>
  </si>
  <si>
    <t>Doubling time</t>
  </si>
  <si>
    <t>FACS</t>
  </si>
  <si>
    <t>Positive markers</t>
  </si>
  <si>
    <t>% of Human cells</t>
  </si>
  <si>
    <t>Cytogenetics</t>
  </si>
  <si>
    <t>QC medium Contamination</t>
  </si>
  <si>
    <t>Tubes Disso</t>
  </si>
  <si>
    <t>Tubes P0</t>
  </si>
  <si>
    <t>Tubes P1</t>
  </si>
  <si>
    <t>Tubes P2</t>
  </si>
  <si>
    <t>Tubes P3</t>
  </si>
  <si>
    <t>Tubes P4</t>
  </si>
  <si>
    <t>Tubes P5</t>
  </si>
  <si>
    <t>Tubes P6</t>
  </si>
  <si>
    <t>Tubes P7</t>
  </si>
  <si>
    <t>Tubes P8</t>
  </si>
  <si>
    <t>Tubes P9</t>
  </si>
  <si>
    <t>Tubes P10</t>
  </si>
  <si>
    <t>PUBLIC PRICE</t>
  </si>
  <si>
    <t>Cell Condition</t>
  </si>
  <si>
    <t>Cryopreservation Medium</t>
  </si>
  <si>
    <t>Storage Condition</t>
  </si>
  <si>
    <t>IM-BRE-001</t>
  </si>
  <si>
    <t>CTICC1.27</t>
  </si>
  <si>
    <t>Dissociated cells</t>
  </si>
  <si>
    <t>Primary</t>
  </si>
  <si>
    <t>CCI</t>
  </si>
  <si>
    <t>1</t>
  </si>
  <si>
    <t>02/0/0</t>
  </si>
  <si>
    <t>0 mitoses/mm²</t>
  </si>
  <si>
    <t>3+</t>
  </si>
  <si>
    <t>2+</t>
  </si>
  <si>
    <t>2+NC - FISH - 2,25 copies - ratio 1,25</t>
  </si>
  <si>
    <t>Epithelial tumor
Invasive carcinoma NST 8500/3</t>
  </si>
  <si>
    <t>External upper quadrants</t>
  </si>
  <si>
    <t>Neo-adjuvante - AI+-LH-RH in therapeutic trial - 
10/04/2014 unfinished treatment</t>
  </si>
  <si>
    <t>RC</t>
  </si>
  <si>
    <t>CTIGM.Cancer3</t>
  </si>
  <si>
    <t>3 vials of 0,2M cells</t>
  </si>
  <si>
    <t>0,2M = 196</t>
  </si>
  <si>
    <t>Frozen with 90% serum-free cryopreservation medium + 10% DMSO</t>
  </si>
  <si>
    <t>Liquid nitrogen vapour phase</t>
  </si>
  <si>
    <t>IM-BRE-002</t>
  </si>
  <si>
    <t>13 mitoses/mm²</t>
  </si>
  <si>
    <t xml:space="preserve">2+ </t>
  </si>
  <si>
    <t>1+</t>
  </si>
  <si>
    <t>60% - IHC</t>
  </si>
  <si>
    <t>Mast Left + 9 ggl - Submammary groove</t>
  </si>
  <si>
    <t>Relapse - Anastrazole from 30/09/2010 to 17/04/2013 - 
TAM only from 18/04/2013 to 14/08/2014</t>
  </si>
  <si>
    <t>NA
Radio Post-op 10/11/2014 - 45Gy</t>
  </si>
  <si>
    <t>3 vials of 0,5M cells</t>
  </si>
  <si>
    <t>0,5M = 490</t>
  </si>
  <si>
    <t>IM-BRE-003</t>
  </si>
  <si>
    <t>02/01/0</t>
  </si>
  <si>
    <t>2 mitoses/mm²</t>
  </si>
  <si>
    <t>10% - IHC</t>
  </si>
  <si>
    <t>Mast Right + 2 ggl - Junction of the external quadrants</t>
  </si>
  <si>
    <t>Neo-adjuvante - AI+-LH-RH in therapeutic trial - 
02/04/2014 unfinished treatment</t>
  </si>
  <si>
    <t>NA
Radio Post-op 16/01/2015 - 32Gy</t>
  </si>
  <si>
    <t>2 vials of 0,2M cells</t>
  </si>
  <si>
    <t>IM-BRE-004</t>
  </si>
  <si>
    <t>CARCINOME INVASIF NST 8500/3</t>
  </si>
  <si>
    <t>02/1A/00</t>
  </si>
  <si>
    <t>8 mitoses/mm²</t>
  </si>
  <si>
    <t>100% SISH</t>
  </si>
  <si>
    <t>Mast Left + 35ggl - Junction of the external quadrants</t>
  </si>
  <si>
    <t>Adjuvante 3 FEC75 3 Taxol Herceptin from 21/10/2014 to 03/03/2015 - 6 treatments
Radio Post-op 07/04/2015 - 50Gy</t>
  </si>
  <si>
    <t>1 vial of 0,3M cells</t>
  </si>
  <si>
    <t>0,3M = 294</t>
  </si>
  <si>
    <t>IM-BRE-012</t>
  </si>
  <si>
    <t>CTICC1.28</t>
  </si>
  <si>
    <t>PDX</t>
  </si>
  <si>
    <t>02/01/00</t>
  </si>
  <si>
    <t>32 mitoses/mm² - Ki67=70%</t>
  </si>
  <si>
    <t>IHC</t>
  </si>
  <si>
    <t>Mast Left + 23 ggl - Upper quadrant union</t>
  </si>
  <si>
    <t>Neo-Adjuvante - 8 treatments - 
4 FEC100 + 4 taxotere from 18/03/2014 to 12/08/2014</t>
  </si>
  <si>
    <t>Radio Post Op 20/11/2014 - 50Gy</t>
  </si>
  <si>
    <t>41 vials of 1M cells + 9 vials of 0,5M</t>
  </si>
  <si>
    <t>0,5M =  441
1M = 767</t>
  </si>
  <si>
    <t>CTICC1.29</t>
  </si>
  <si>
    <t>Tumoral fibroblast primary culture</t>
  </si>
  <si>
    <t>Established from patient tumoral tissue</t>
  </si>
  <si>
    <t>IM-BRE-012-CAF-INV-001</t>
  </si>
  <si>
    <t>SBR - III</t>
  </si>
  <si>
    <t>02/01/no</t>
  </si>
  <si>
    <t>Index mitotique 32 mitoses/mm² - Ki67 - 70%</t>
  </si>
  <si>
    <t>Invasive ductal carcinoma - Triple negative</t>
  </si>
  <si>
    <t>Epithelial tumor - Invasive Carcinoma - Invasive Carcinoma NST 8500/3</t>
  </si>
  <si>
    <t>CTIGM.Cancer10</t>
  </si>
  <si>
    <t>1M = 814</t>
  </si>
  <si>
    <t>IM-BRE-019</t>
  </si>
  <si>
    <t>CLI</t>
  </si>
  <si>
    <t>03/01/00</t>
  </si>
  <si>
    <t>20 mitoses/mm² - Ki67=15%
Cadherine E Negative</t>
  </si>
  <si>
    <t>0% - IHC</t>
  </si>
  <si>
    <t>Epithelial tumor
Invasive carcinoma NST 8520/3</t>
  </si>
  <si>
    <t>Mast Right + 11 ggl - Junction of the external quadrants</t>
  </si>
  <si>
    <t>Adjuvante 3FEC100 3 Docetaxel from 29/12/2014 to 09/04/2015 - 6 treatments
Radio Post Op 11/05/2015 - 48Gy
Neo-adjuvante - AI+-LH-RH in therapeutic trial - 02/04/2014 Ongoing treatment</t>
  </si>
  <si>
    <t>1 vial of 0,5M cells</t>
  </si>
  <si>
    <t>IM-BRE-019-CAF-INV-001</t>
  </si>
  <si>
    <t>03/01/No</t>
  </si>
  <si>
    <t>Index mitotique 20 mitoses/mm² - Ki67 - 70%</t>
  </si>
  <si>
    <t>Infiltrating lobular carcinoma</t>
  </si>
  <si>
    <t>Epithelial tumor - Invasive Carcinoma - Invasive lobular carcinoma 8520/3</t>
  </si>
  <si>
    <t>29 vials of 0,5M cells</t>
  </si>
  <si>
    <t>0,5M = 468</t>
  </si>
  <si>
    <t>IM-BRE-021</t>
  </si>
  <si>
    <t>02/DM/00</t>
  </si>
  <si>
    <t>3 mitoses/mm²
CADHERINE E Positif - CA 15.3; ACE Negative</t>
  </si>
  <si>
    <t>NC - IHC
NA</t>
  </si>
  <si>
    <t>Mast Droite +2ggl - Junction of the upper quadrants</t>
  </si>
  <si>
    <t>Adjuvante 3FEC100 3 taxotere from 07/01/2015 to 22/04/2015
Radio Post Op 22/06/2015 50Gy
Adjuvante TRASTUZUMAB Only from 11/03/2015 to 02/03/2016 - 16 treatments</t>
  </si>
  <si>
    <t>19 vials of 0,5M cells + 5 vials of1M cells</t>
  </si>
  <si>
    <t>IM-BRE-025</t>
  </si>
  <si>
    <t>CTICC1.46</t>
  </si>
  <si>
    <t>Cell line</t>
  </si>
  <si>
    <t>IM-BRE-025-INV-002</t>
  </si>
  <si>
    <t>SBR - II</t>
  </si>
  <si>
    <t>04/2a/No</t>
  </si>
  <si>
    <t>ER3+100%, PR3+50%, HER2+, IHC 2+ 015% (FISH 2 copies ration 1,43)+E63:Q64</t>
  </si>
  <si>
    <t>Lobular Invasive breast carcinoma - 8520/3</t>
  </si>
  <si>
    <t>Retro-areola area - Junction of the external quadrants</t>
  </si>
  <si>
    <t>CTIGM.Cancer5</t>
  </si>
  <si>
    <r>
      <t>Cell harvest of about : 4,85 x 10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cells/cm²</t>
    </r>
  </si>
  <si>
    <t>4 vials of 0,5M cells</t>
  </si>
  <si>
    <t>2 vials of 0,5M cells + 1 vial of 0,67M cells</t>
  </si>
  <si>
    <t>2 vials of 0,5M cells</t>
  </si>
  <si>
    <t>1 vial of 0,2M cells</t>
  </si>
  <si>
    <t>3 vials of 1,2M cells</t>
  </si>
  <si>
    <t>2 vials of 1M cells</t>
  </si>
  <si>
    <t xml:space="preserve">30 vials of 1M cells </t>
  </si>
  <si>
    <t>12 vials of 1M cells</t>
  </si>
  <si>
    <t>23 vials of 1M cells</t>
  </si>
  <si>
    <t>0,2M = 176,4
0,5M = 441
0,67M = 513,9
1M  = 767
1,2M = 843,7</t>
  </si>
  <si>
    <r>
      <t>Supplied as vials of 1 x 10</t>
    </r>
    <r>
      <rPr>
        <vertAlign val="superscript"/>
        <sz val="10"/>
        <color rgb="FF000000"/>
        <rFont val="Calibri"/>
        <family val="2"/>
      </rPr>
      <t>6</t>
    </r>
    <r>
      <rPr>
        <sz val="10"/>
        <color rgb="FF000000"/>
        <rFont val="Calibri"/>
        <family val="2"/>
      </rPr>
      <t>cells</t>
    </r>
  </si>
  <si>
    <t>03/2A/0</t>
  </si>
  <si>
    <t>1 mitoses/mm²</t>
  </si>
  <si>
    <t>15% - IHC
FISH - 2 copies - ratio 1,43</t>
  </si>
  <si>
    <t>Epithelial tumor
Invasive lobular carcinoma 8520/3</t>
  </si>
  <si>
    <t>Mast Left + 3 ggl - Retro-areola area - Junction of the external quadrants</t>
  </si>
  <si>
    <t>Adjuvante 4 TC Tamoxifene from 27/01/2015 to 27/03/2015 - 4 treatment
Radio Post Op 01/06/2015 - 50Gy</t>
  </si>
  <si>
    <t>IM-BRE-025-CAF-INV-001</t>
  </si>
  <si>
    <t>03/2a/No</t>
  </si>
  <si>
    <t>ER3+100%, PR3+50%, HER2+, IHC 2+ 015% (FISH 2 copies ratio 1,43)+E63:Q63</t>
  </si>
  <si>
    <t>1 vials of 0,5M cells</t>
  </si>
  <si>
    <t>0,5M = 468
1M = 814</t>
  </si>
  <si>
    <t>IM-BRE-031</t>
  </si>
  <si>
    <t>IM-BRE-031-CAF-INV-001</t>
  </si>
  <si>
    <t>Carcinome lobulaire infiltrant de type pleomorphe ER+ PR+ Her2++ - CA15.3 - Cadherine</t>
  </si>
  <si>
    <t>Invasive lobular carcinoma of the pleomorphic type SBR2 ER+ PR+ Her2++</t>
  </si>
  <si>
    <t>Epithelial tumor - Invasive Carcinoma - Invasive lobular carcinoma - Pleomorphic lobular carcinoma</t>
  </si>
  <si>
    <r>
      <t>1,3 to 2,6  x 10</t>
    </r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cells/cm²</t>
    </r>
  </si>
  <si>
    <t>Human cells</t>
  </si>
  <si>
    <t>Negative</t>
  </si>
  <si>
    <t>12 vials of 0,5M cells</t>
  </si>
  <si>
    <t>33 vials of 0,5M cells</t>
  </si>
  <si>
    <t>IM-BRE-033</t>
  </si>
  <si>
    <t>03/00/0</t>
  </si>
  <si>
    <t>11 mitoses/mm²
CA 15.3; ACE; Negative</t>
  </si>
  <si>
    <t>60% - IHC
FISH - 8,75 copies - ratio 4,86</t>
  </si>
  <si>
    <t>Mast Left + 10ggl - Junction of the external quadrants</t>
  </si>
  <si>
    <t>Radio Post Op 13/03/2015 - 45Gy</t>
  </si>
  <si>
    <t>IM-BRE-033-CAF-INV-001</t>
  </si>
  <si>
    <t>Invasive ductal carcinoma</t>
  </si>
  <si>
    <t>Junction of the external quadrants</t>
  </si>
  <si>
    <t>1 vials of 0,25M cells</t>
  </si>
  <si>
    <t>0,25M = 234</t>
  </si>
  <si>
    <t>IM-BRE-035</t>
  </si>
  <si>
    <t>IM-BRE-325</t>
  </si>
  <si>
    <t>IM-BRE-035-INV-001</t>
  </si>
  <si>
    <t>NC/NC/0</t>
  </si>
  <si>
    <t>21 mitoses/mm²
CA 15.3; ACE; Negative</t>
  </si>
  <si>
    <t>Mast Right + 10ggl - External quadrant junction of the vascular emboli to the 4 quadrants and nipple</t>
  </si>
  <si>
    <t>Adjuvante 3FEC100 3 TAXOTERE ANASTROZOLE from 09/03/2015 to 01/07/2015 
Radio Post Op 26/08/2015 50Gy</t>
  </si>
  <si>
    <t>10 vials of 1,8M cells</t>
  </si>
  <si>
    <t>0,5M = 441
1,8M = 1 073,8</t>
  </si>
  <si>
    <t>3</t>
  </si>
  <si>
    <t>8 vials of 0,5M cells</t>
  </si>
  <si>
    <t>0,5M =  441</t>
  </si>
  <si>
    <t>IM-BRE-035-CAF-INV-001</t>
  </si>
  <si>
    <t>CA15.3 - ACE</t>
  </si>
  <si>
    <t>External quadrant junction, vascular embolus four quadrands and areola area</t>
  </si>
  <si>
    <t>26 vials of 0,5M cells</t>
  </si>
  <si>
    <t>11 vials of 0,5M cells</t>
  </si>
  <si>
    <t>IM-BRE-037</t>
  </si>
  <si>
    <t>apocrine</t>
  </si>
  <si>
    <t>02/00/00</t>
  </si>
  <si>
    <t>1 mitoses/mm² ANTI RECEPTEURS AUX ANDROGÈNES + À ++ 30% DES CELLULES TUMORALES</t>
  </si>
  <si>
    <t>IHC - NC
NA</t>
  </si>
  <si>
    <t>Epithelial tumor
Carcinoma with apocrine differentiation</t>
  </si>
  <si>
    <t>Mast Left + 4ggl - Junction of the external quadrands descending towards the areal area</t>
  </si>
  <si>
    <t>Radio Post Op 17/03/2015 - 45Gy</t>
  </si>
  <si>
    <t>anti androgen receptor positive + to ++ 30% of tumoral cells</t>
  </si>
  <si>
    <t>9 vials of 1M cells</t>
  </si>
  <si>
    <t>²</t>
  </si>
  <si>
    <t>1M = 767</t>
  </si>
  <si>
    <t>IM-BRE-041</t>
  </si>
  <si>
    <t>IM-BRE-041-CAF-INV-001</t>
  </si>
  <si>
    <t>02/00/No</t>
  </si>
  <si>
    <t>Adenocarcinome lobulaire infiltrant SBR2 - RH+ Her2- - Cadherine E Neg - ACE Neg - CA15.3 Pos</t>
  </si>
  <si>
    <t>Infiltrating lobular adenocarcinoma SBR2 - RH+ Her2-</t>
  </si>
  <si>
    <t>Retro-areola area - Junction of the external quadrands</t>
  </si>
  <si>
    <t>5 vials of 0,5M cells</t>
  </si>
  <si>
    <t>IM-BRE-044</t>
  </si>
  <si>
    <t>CTICC1.30</t>
  </si>
  <si>
    <t>IM-BRE-044-PDX</t>
  </si>
  <si>
    <t>Etablished from a PDX model at P5</t>
  </si>
  <si>
    <t>Unknown</t>
  </si>
  <si>
    <t>IM-BRE-044-PDX-INV-001</t>
  </si>
  <si>
    <t>SBR : III</t>
  </si>
  <si>
    <t>02/01/No</t>
  </si>
  <si>
    <t xml:space="preserve">CK 5+ ; CK6+ ; Smooth Muscle Actin + ; P53- ; ER ++ (5%) PR + (2%) Her2 + (30%) </t>
  </si>
  <si>
    <t>Invasive breast carcinoma of no special type (NST) 8500/3</t>
  </si>
  <si>
    <r>
      <t>Cell harvest of about : 5,5 x 10</t>
    </r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cells/cm²</t>
    </r>
  </si>
  <si>
    <t>Confirmed as Human cells - 99,84% - inf 0,11% of Ms cells.</t>
  </si>
  <si>
    <t>Approximately 40 days</t>
  </si>
  <si>
    <t>OK - P4</t>
  </si>
  <si>
    <t>CD44+ = 1,27% / CD326+ = 87,27% / CD105- / CD184 Low / CD90.2 = 0,11%</t>
  </si>
  <si>
    <t>99,84% of Human Cells</t>
  </si>
  <si>
    <t>In Progress - Soon available</t>
  </si>
  <si>
    <t>Negative on 24/08/17</t>
  </si>
  <si>
    <t xml:space="preserve">7 vials of 0,5M cells </t>
  </si>
  <si>
    <t xml:space="preserve">8 vials of 1M cells </t>
  </si>
  <si>
    <t>3 vials of 1M cells</t>
  </si>
  <si>
    <t>4 vials of 1M cells</t>
  </si>
  <si>
    <t>0,5M = 441
1M = 767</t>
  </si>
  <si>
    <t>Ki67 = 100% - CK 5-6; ACTINE MUSCLE LISSE Positive - p53 Negative</t>
  </si>
  <si>
    <t>30% - IHC
NA</t>
  </si>
  <si>
    <t>Mast Left + 4ggl - External upper quadrants</t>
  </si>
  <si>
    <t>Adjuvante AI+-LH-RH Essai therap from 18/03/2015 - Unfinished treatment
No radio
Adjuvante 4AC + 9 Taxol Hebdomadaire from 01/10/2015 to 27/01/2016 - 13 treatments
Adjuvante AI+-LH-RH in therapeutic trial - from 30/05/2016 to 18/07/2016
Radio Post Op 30/03/2016 - 50Gy</t>
  </si>
  <si>
    <t>MP</t>
  </si>
  <si>
    <t>Local relapse on 18/07/2015 treated with Radio on 29/07/2015 - 
CARCINOME INVASIF NST 8500/3 - SBRIII 64 mitoses/mm² ER+ (2%) PR++ (5%) Her2 -</t>
  </si>
  <si>
    <t>IM-BRE-061</t>
  </si>
  <si>
    <t>13 vials of 1M cells</t>
  </si>
  <si>
    <t>IM-BRE-069</t>
  </si>
  <si>
    <t>02/3A/NC</t>
  </si>
  <si>
    <t>02/00/NC</t>
  </si>
  <si>
    <t>9 mitoses/mm²
CA 15.3 Negative</t>
  </si>
  <si>
    <t>Mast gauche + 16ggl - External upper quadrants</t>
  </si>
  <si>
    <t>Adjuvante AI+-LH-RH Essai therap from 30/09/2015 
Radio Post Op 14/09/2015 50Gy</t>
  </si>
  <si>
    <t>IM-BRE-074</t>
  </si>
  <si>
    <t>IM-BRE-074-PDX</t>
  </si>
  <si>
    <t>IM-BRE-074-PDX-INV-001</t>
  </si>
  <si>
    <t xml:space="preserve">SBR : II - T2N0M0 </t>
  </si>
  <si>
    <t>ER- PR- Her2-
CK5/6 + p63+ = carcinome type épidermoïde infiltrant  avec métaplasie malpighienne</t>
  </si>
  <si>
    <t>Metaplasic Invasive Carcinoma NST 8575/3</t>
  </si>
  <si>
    <t>Epithelial tumor - Invasive Carcinoma - Metaplasic Carcinoma NST 8575/3</t>
  </si>
  <si>
    <t>Right - Junction of external upper quadrants</t>
  </si>
  <si>
    <r>
      <t>Cell harvest of about :  9,6 x 10</t>
    </r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cells/cm²</t>
    </r>
  </si>
  <si>
    <t>Confirmed as Human cells - 99,22% - inf 0,2% of Ms cells.</t>
  </si>
  <si>
    <t>Approximately 32 days</t>
  </si>
  <si>
    <t>CD44+ = 99,04% / CD326+ = 5,08% / CD105- / CD184 Low / CD90.2 = 0,2%</t>
  </si>
  <si>
    <t>99,22% of Human Cells</t>
  </si>
  <si>
    <t>21 vials of 1M cells</t>
  </si>
  <si>
    <t>6 vials of 1M cells</t>
  </si>
  <si>
    <t>IM-BRE-096</t>
  </si>
  <si>
    <t>mixte</t>
  </si>
  <si>
    <t>02/X/00</t>
  </si>
  <si>
    <t>4 mitoses/mm²
E Cadherine Positive</t>
  </si>
  <si>
    <t>DM - IHC - Moyen et focal
FISH - 2,85 copies - ratio 1,84</t>
  </si>
  <si>
    <t>Epithelial tumor
Invasive lobular carcinoma / Mixed type</t>
  </si>
  <si>
    <t>Mast Left - Internal upper quadrants</t>
  </si>
  <si>
    <t>Relapse after Tumorectomie left + 10ggl 28/06/2001
TAM only 1 treatment 28/09/2001 to 2006
Radio Post Op 17/08/2001 - 50Gy</t>
  </si>
  <si>
    <t>Adjuvante 3FEC100 + 3 Docétaxel from 28/01/2016 to 12/05/2016 - 6 treatments
Radio Post Op 07/07/2016 - 50Gy
Adjuvante AI+-LH-RH in clinical trial - 08/2016 - Ongoing treatment</t>
  </si>
  <si>
    <t>1 vial of 0,73M cells</t>
  </si>
  <si>
    <t>0,7M = 597</t>
  </si>
  <si>
    <t>IM-BRE-097</t>
  </si>
  <si>
    <t>NA/NA/01</t>
  </si>
  <si>
    <t>4,7 mitoses/mm² - CA15.3 Positive</t>
  </si>
  <si>
    <t>Biopsy - Retro-areola area</t>
  </si>
  <si>
    <t>Neo-Adjuvante - 
Herceptin Perjeta Taxol from 02/12/2015</t>
  </si>
  <si>
    <t>Bi-focale - 2 metastasis</t>
  </si>
  <si>
    <t>1 vial of 0,58M cells</t>
  </si>
  <si>
    <t>IM-BRE-116</t>
  </si>
  <si>
    <t>1M = 853</t>
  </si>
  <si>
    <t>IM-BRE-188</t>
  </si>
  <si>
    <t>OD-BRE-188-PDX</t>
  </si>
  <si>
    <t>Etablished from a PDX model at P7</t>
  </si>
  <si>
    <t>IM-BRE-188-PDX-INV-001</t>
  </si>
  <si>
    <t>Established on PDX at P4 - AR + / ER ++ 95% / PR +++ 100% / Her2 -</t>
  </si>
  <si>
    <r>
      <t>Cell harvest of about :  1,08 x 10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cells/cm²</t>
    </r>
  </si>
  <si>
    <t>Confirmed as Human cells - 99,81% - inf 0,17% of Ms cells.</t>
  </si>
  <si>
    <t>Approximately 18 days</t>
  </si>
  <si>
    <t>OK - P0 - P2 - P4</t>
  </si>
  <si>
    <t>P2 - CD44+ = 0,07% / CD326+ = 54,15% / CD105- / CD184 Low / CD90.2 = 0,17%</t>
  </si>
  <si>
    <t>99,81% of Human Cells</t>
  </si>
  <si>
    <t>19 vials of 1M cells</t>
  </si>
  <si>
    <t>OD-BRE-0188</t>
  </si>
  <si>
    <t xml:space="preserve">Immunohistochemistry :
Passage 4 : AR + / ER ++ 95% / PR +++ 100% </t>
  </si>
  <si>
    <t>OD-BRE-208</t>
  </si>
  <si>
    <t>OD-BRE-0208</t>
  </si>
  <si>
    <t>Immunohistochemistry : Passage 3 : Her2 + - Passage 99 : Her2 +</t>
  </si>
  <si>
    <t>+</t>
  </si>
  <si>
    <t>2+A</t>
  </si>
  <si>
    <t>24 vials of 0,5M cells</t>
  </si>
  <si>
    <t>OD-BRE-396</t>
  </si>
  <si>
    <t>OD-BRE-0396</t>
  </si>
  <si>
    <t>Immunohistochemistry : Passage 3 : Her2 +++ - Passage 99 : Her2 +++</t>
  </si>
  <si>
    <t>45 vials of 1M cells</t>
  </si>
  <si>
    <t>IM-BRE-501</t>
  </si>
  <si>
    <t>01/00'00</t>
  </si>
  <si>
    <t>Mast Droite + 2ggl - External upper quadrants</t>
  </si>
  <si>
    <t>Neo-Adjuvante - 6 treatments - 
3 FEC 100 + 3 Docetaxel from 28/01/2014 to 16/05/2014</t>
  </si>
  <si>
    <t>Radio Post Op 01/08/2014 - 50Gy
Adjuvante Docetaxel Farmorubicine from 07/08/2015 to 18/09/2015 3 treatments
Adjuvante Paclitaxel Carboplatine from 09/10/2015 to 18/12/2015 - 3 treatments
Adjuvante Tam only from 04/02/2016 - Ongoing treatment</t>
  </si>
  <si>
    <t>Local relapse 07/07/2015 CARCINOME INVASIF NST 8500/3 - 60% Ki67 - 
ER-PR-HER2- - BRCA1 Positive - JACK3 Positive - EPHA2; MSH2; PMS2; RAD51D; RICTOR ;SLC28A1 Negative + Seq of other genes
New surgery on 13/01/2016 Right parietal chest relapse in the pectoral muscle. 
pT1C, pN0, pM0 - 60%Ki67 - ER-, PR- HER2-, BRCA1+, BRCA2-, JACK3+</t>
  </si>
  <si>
    <t>IM-BRE-503</t>
  </si>
  <si>
    <t>Caucasien / Blanc</t>
  </si>
  <si>
    <t>13,1 mitoses/mm²
CA15.3 22,1 U/mL on 24/06/2014</t>
  </si>
  <si>
    <t>Epithelial tumor
Invasive carcinoma</t>
  </si>
  <si>
    <t>Tumorectomie right - 31 ggl - External upper quadrants</t>
  </si>
  <si>
    <t>Adjuvante 3 FEC100 3 Docétaxel from 01/09/2014 to 17/12/2014 - 6 treatment
Radio Post Op 20/01/2015 - 50Gy</t>
  </si>
  <si>
    <t>Familly history of breast cancer, Mother's niece, Father's niece.</t>
  </si>
  <si>
    <t>3 vials of 0,1M cells</t>
  </si>
  <si>
    <t>0,1M = 98</t>
  </si>
  <si>
    <t>IM-BRE-504</t>
  </si>
  <si>
    <t>4,7 mitoses/mm²</t>
  </si>
  <si>
    <t>Tumorectomie Left - ggl - Internal upper quadrants</t>
  </si>
  <si>
    <t>Neo-Adjuvante - 6 treatments - 
3 FEC 100 + 3 Docetaxel from 14/02/2014 to 03/06/2014</t>
  </si>
  <si>
    <t>Radio Post Op 25/08/2014 - 50Gy</t>
  </si>
  <si>
    <t>2 vials of 0,1M cells</t>
  </si>
  <si>
    <t>IM-BRE-505</t>
  </si>
  <si>
    <t>4C/01/01</t>
  </si>
  <si>
    <t>1,7 mitoses/mm²
Ki67 = 25%</t>
  </si>
  <si>
    <t>Mast Gauche + 6ggl - External upper quadrants - Retro-areola area</t>
  </si>
  <si>
    <t>Palliative Paclitaxel Taxol from 11/07/2014 to 25/07/2014 1 treatment
PACLITAXEL TAXOL + BEVACIZUMAB AVASTIN from 07/08/2014 to 20/02/2015 - 7 treatment
Palliative Paclitaxel (Taxol) from 06/03/2015 to 20/03/2015 - 1 treatment
Palliative Letrozole (Femara) from 11/04/2015 - 1 treatment</t>
  </si>
  <si>
    <t>RP</t>
  </si>
  <si>
    <t>19 vials of 2M cells</t>
  </si>
  <si>
    <t>2M = 1 279,5</t>
  </si>
  <si>
    <t>IM-BRE-510</t>
  </si>
  <si>
    <t>02/00/0</t>
  </si>
  <si>
    <t>Ki67 = 70%</t>
  </si>
  <si>
    <t>Tumorectomie Droite + 2ggl - Internal upper quadrants - Internal lower quadrants</t>
  </si>
  <si>
    <t>Adjuvante Taxotere-Endoxan on 16/10/2014 - 1 treatment 
Radio Post Op 08/12/2014 - 42Gy</t>
  </si>
  <si>
    <t xml:space="preserve">4 vials of 0,5M cells </t>
  </si>
  <si>
    <t>IM-BRE-510-CAF-INV-001</t>
  </si>
  <si>
    <t>02/00/Na</t>
  </si>
  <si>
    <t>Internal upper quadrants - Internal lower quadrants</t>
  </si>
  <si>
    <t>IM-BRE-514</t>
  </si>
  <si>
    <t>IM-BRE-514-CAF-INV-001</t>
  </si>
  <si>
    <t>Region centromammary region</t>
  </si>
  <si>
    <t>13 vials of 2M cells</t>
  </si>
  <si>
    <t>2M = 1221
0,5M = 468</t>
  </si>
  <si>
    <t>IM-BRE-516</t>
  </si>
  <si>
    <t>IM-BRE-516-CAF-INV-001</t>
  </si>
  <si>
    <t>Retro-areola area</t>
  </si>
  <si>
    <t>10 vials of 0,5M cells</t>
  </si>
  <si>
    <t>IM-BRE-525</t>
  </si>
  <si>
    <t>02/NA/00</t>
  </si>
  <si>
    <t>40% - IHC
FISH - 60 Copies - ratio 2,86</t>
  </si>
  <si>
    <t>Mast Droite + 18ggl - External upper quadrants</t>
  </si>
  <si>
    <t>Neo-Adjuvante - 6 treatments
1FEC - 5 Taxotere from 20/08/2014 to 04/12/2014</t>
  </si>
  <si>
    <t>Radio Post Op 16/03/2015 - 50Gy</t>
  </si>
  <si>
    <t>OD-BRE-527</t>
  </si>
  <si>
    <t>OD-BRE-0527</t>
  </si>
  <si>
    <t>0,5 mitoses/mm² - 
CA15.3 23,6 U/mL on 15/01/2015</t>
  </si>
  <si>
    <t>40% - IHC
FISH - 40 Copies - ratio 1,25</t>
  </si>
  <si>
    <t>Biopsy Left - External upper quadrants - followed by Mast Left + 3 ggl</t>
  </si>
  <si>
    <t>Adjuvante - Anastrozole/Arimidex from 10/03/2015 1 treatment</t>
  </si>
  <si>
    <t>Familly history of cancer Aunt Mother's side - Cousin Mother's side</t>
  </si>
  <si>
    <t>IM-BRE-529</t>
  </si>
  <si>
    <t>02/NA/X</t>
  </si>
  <si>
    <t>10,5 mitoses/mm²
Ki67 = 40%</t>
  </si>
  <si>
    <t>0% IHC</t>
  </si>
  <si>
    <t>Tumorectomie Right - 21ggl - Union upper quadrants</t>
  </si>
  <si>
    <t>Adjuvante 3 FEC100 + 3 Docetaxel from 18/03/2015 to 10/07/2015 - 6 treatment
Radio Post Op</t>
  </si>
  <si>
    <t>IM-BRE-530</t>
  </si>
  <si>
    <t>4,5 mitoses/mm²
Ki67 = 25%</t>
  </si>
  <si>
    <t>Mast Droite + 17ggl - Retro-areola area</t>
  </si>
  <si>
    <t>Adjuvante 3 FEC100 + 3 Docetaxel from 26/03/2015 to 10/07/2015 - 6 treatment
Radio Post Op 28/07/2015</t>
  </si>
  <si>
    <t>IM-BRE-531</t>
  </si>
  <si>
    <t>IM-BRE-531-CAF-INV-001</t>
  </si>
  <si>
    <t>16 vials of 0,5M cells</t>
  </si>
  <si>
    <t>IM-BRE-534</t>
  </si>
  <si>
    <t>Ki67 = 1%</t>
  </si>
  <si>
    <t>Mast Left - 2ggl - External upper quadrants</t>
  </si>
  <si>
    <t>NA
Radio Post Op 2015</t>
  </si>
  <si>
    <t>1 vials of 0,3M cells</t>
  </si>
  <si>
    <t>IM-BRE-534-CAF-INV-001</t>
  </si>
  <si>
    <t>7 vials of 0,5M cells</t>
  </si>
  <si>
    <t>IM-BRE-535</t>
  </si>
  <si>
    <t>IM-BRE-535-CAF-INV-001</t>
  </si>
  <si>
    <t>External upper quadrants - External lower quadrants</t>
  </si>
  <si>
    <t>6 vials of 0,5M cells</t>
  </si>
  <si>
    <t>IM-BRE-536</t>
  </si>
  <si>
    <t>IM-BRE-536-CAF-INV-001</t>
  </si>
  <si>
    <t>SBR - I</t>
  </si>
  <si>
    <t>14 vials of 0,5M cells</t>
  </si>
  <si>
    <t>9 vials of 0,5M cells</t>
  </si>
  <si>
    <t>IM-BRE-538</t>
  </si>
  <si>
    <t>IM-BRE-538-INV-001</t>
  </si>
  <si>
    <t>IM-BRE-543</t>
  </si>
  <si>
    <t>8,5 mitoses/mm²
Ki67 = 45%</t>
  </si>
  <si>
    <t>40% - IHC
FISH - 40 Copies - ratio 1.14</t>
  </si>
  <si>
    <t>Tumorectomie gauche + 20ggl - Left axillary cavity</t>
  </si>
  <si>
    <t>Adjuvant: 3 FEC100 3 Docetaxel from 04/06/2015 to 22/09/2015
Adjuvant: Letrozole from 05/01/2016 to 06/01/2017 - Radio Post Op 02/11/2015 66Gy</t>
  </si>
  <si>
    <t>0,5M = 441</t>
  </si>
  <si>
    <t>IM-BRE-547</t>
  </si>
  <si>
    <t>IM-BRE-547-PDX</t>
  </si>
  <si>
    <t>Etablished from a PDX model at P3</t>
  </si>
  <si>
    <t>IM-BRE-547-PDX-INV-002</t>
  </si>
  <si>
    <t>SBR : II - T2N3AM0 - KI67 : 30%</t>
  </si>
  <si>
    <t xml:space="preserve">CA15.3 : 24,4U/mL - ER+ (100%) PR - (0%) Her2 - ( 2+NA) </t>
  </si>
  <si>
    <r>
      <t>Cell harvest of about : 2,40 x 10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cells/cm²</t>
    </r>
  </si>
  <si>
    <t>Confirmed as Human cells - 99,68% - inf 0,1% of Ms cells.</t>
  </si>
  <si>
    <t>Approx 26 days</t>
  </si>
  <si>
    <t>OK</t>
  </si>
  <si>
    <t>CD44+ / CD326+ / CD105- / CD184 / CD90.2 inf 0,1%</t>
  </si>
  <si>
    <t>99,6% of Human Cells</t>
  </si>
  <si>
    <t>Cytoscan analysis available</t>
  </si>
  <si>
    <t>8 vials of 1M cells + 
3 vials of 2M cells</t>
  </si>
  <si>
    <t>7 vials of 5M cells</t>
  </si>
  <si>
    <t>9 vials of 5M cells</t>
  </si>
  <si>
    <t xml:space="preserve">1M = 767
2M = 1 150,5 
5M = 1 534 </t>
  </si>
  <si>
    <t>02/3A/NA</t>
  </si>
  <si>
    <t>NA/NA/0</t>
  </si>
  <si>
    <t xml:space="preserve"> 4,7 mitoses/mm²
CA15.3 24,4 U/mL on 16/04/2015 - Ki67 = 30%</t>
  </si>
  <si>
    <t>50% - IHC</t>
  </si>
  <si>
    <t>Mast Right + 12ggl - External upper quadrants</t>
  </si>
  <si>
    <t>Adjuvante TAM from 13/11/2017 not finished
Radio Post Op 12/10/2015 - 50Gy</t>
  </si>
  <si>
    <t>Family history of cancer grandmother on father and mother's side and mother</t>
  </si>
  <si>
    <t>15 vials of 0,5M cells</t>
  </si>
  <si>
    <t>IM-BRE-556-PDX</t>
  </si>
  <si>
    <t>Etablished from a PDX model at P4</t>
  </si>
  <si>
    <t>IM-BRE-556-PDX-INV-001</t>
  </si>
  <si>
    <t xml:space="preserve">CA15.3 : 20,9U/mL - ER+++ (100%) PR +++ (80%) Her2 + (30% - IHC) </t>
  </si>
  <si>
    <t>Left - QIE - Left axillary cavity</t>
  </si>
  <si>
    <r>
      <t>Cell harvest of about :  1,01 x 10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cells/cm²</t>
    </r>
  </si>
  <si>
    <t>Confirmed as Human cells - 99,92% - inf 0,05% of Ms cells.</t>
  </si>
  <si>
    <t>Approximately 17 days</t>
  </si>
  <si>
    <t>OK - P0 - P4</t>
  </si>
  <si>
    <t>P4 - CD44+ = 0,14% / CD326+ = 35,38% / CD105- / CD184 Low / CD90.2 = 0,05%</t>
  </si>
  <si>
    <t>99,92% of Human Cells</t>
  </si>
  <si>
    <t>5 vials of 1M cells</t>
  </si>
  <si>
    <t>IM-BRE-558</t>
  </si>
  <si>
    <t xml:space="preserve"> 16,5 mitoses/mm²
CA15.3 17,6 U/mL on 17/03/2015 - Ki67 = 70%</t>
  </si>
  <si>
    <t>20% - IHC
FISH - 77 copies - ratio 1.44</t>
  </si>
  <si>
    <t>Mast Gauche + 6ggl - External lower quadrants - Internal lower quadrants</t>
  </si>
  <si>
    <t>Neo-Adjuvante - 6 treatments
3FEC 100 from 01/04/2015 to 12/05/2015 + 3 taxotere from 02/06/2015 to 13/07/2015</t>
  </si>
  <si>
    <t>Radio Post Op 13/10/2015 - 50Gy
Palliative BEVACIZUMAB/PACLITAXEL on 01/02/2017 - 1 treatment
Palliative CARBOPLATINE/GEMCITABINE from 02/02/2017 to 19/04/2017 - 4 treatment
Palliative BEVACIZUMAB/GEMCITABINE/CARBOPLATINE from 01/05/2017 to 29/11/2017 - 7 treatment
Palliative ERIBULINE from 29/01/2018 to Ongoing</t>
  </si>
  <si>
    <t>RC / MP</t>
  </si>
  <si>
    <t>Relapse on distant organs on 17/01/2017 - ganglions and lung - 
CARCINOME INVASIF NST 8500/3 - ER-/PR-/HER2- (0%) - CK7, GATA3 Positive; BRST2, CK20 Negative; Metastasis of a moderately differentiated adenocarcinoma
Relapse on ganglions on 22/01/2018 - End of follow-up on 20/02/2018</t>
  </si>
  <si>
    <t>IM-BRE-563</t>
  </si>
  <si>
    <t xml:space="preserve"> 7,5 mitoses/mm²
CA15.3 14,9 U/mL on 14/10/2015 - Ki67 = 50%</t>
  </si>
  <si>
    <t>Tumorectomie left + 17ggl - External upper quadrants</t>
  </si>
  <si>
    <t>Adjuvante 3 FEC100 3 Docetaxel from 19/11/2015 to 08/03/2016
Radio Post Op 07/04/2016 66Gy</t>
  </si>
  <si>
    <t>OD-BRE-704</t>
  </si>
  <si>
    <t>IM-BRE-704-PDX</t>
  </si>
  <si>
    <t>1 vials of 0,725M cells</t>
  </si>
  <si>
    <t>2 vials of 1,25M cells</t>
  </si>
  <si>
    <t>10 vials of 1,7M cells</t>
  </si>
  <si>
    <t>0,7M = 536,9
1,2M = 843,7
1,7M = 958,75</t>
  </si>
  <si>
    <t>OD-BRE-0704</t>
  </si>
  <si>
    <t>OD-BRE-736</t>
  </si>
  <si>
    <t>OD-BRE-0736</t>
  </si>
  <si>
    <t>2+NA</t>
  </si>
  <si>
    <t>OD-BRE-745</t>
  </si>
  <si>
    <t>OD-BRE-0745</t>
  </si>
  <si>
    <t>27 vials of 2M cells</t>
  </si>
  <si>
    <t>2M = 1 150,5</t>
  </si>
  <si>
    <t>OD-BRE-192</t>
  </si>
  <si>
    <t>OD-BRE-0192</t>
  </si>
  <si>
    <t>Immunohistochemistry :
Passage 7 : AR +++ 20% - ER ++ 92% - PR ++ 20% 
Passage 99 : AR +++ 100% - ER ++ 90% - Her2 + - PR ++ 60%</t>
  </si>
  <si>
    <t>OD-BRE-438</t>
  </si>
  <si>
    <t xml:space="preserve">OD-BRE-0438 </t>
  </si>
  <si>
    <t>Immunohistochemistry :
Passage 6 : ER ++ 80% / Her2 - / PR ++ 25% 
Passage 99 : ER +++ 100% / Her2 + / PR ++ 70%</t>
  </si>
  <si>
    <t>4 vials of 0,4M cells</t>
  </si>
  <si>
    <t>Typologie de produits</t>
  </si>
  <si>
    <t>Patient age</t>
  </si>
  <si>
    <t>Serology</t>
  </si>
  <si>
    <t>Patient status</t>
  </si>
  <si>
    <t>Surgery type</t>
  </si>
  <si>
    <t>Resection
quality</t>
  </si>
  <si>
    <t>Peritoneal cytology</t>
  </si>
  <si>
    <t>Type histo</t>
  </si>
  <si>
    <t>Grade</t>
  </si>
  <si>
    <t>T.Size</t>
  </si>
  <si>
    <t>IHC Patient</t>
  </si>
  <si>
    <t>Patient informations</t>
  </si>
  <si>
    <t>Recidivism</t>
  </si>
  <si>
    <t>Product</t>
  </si>
  <si>
    <t>CTI Medium Ref</t>
  </si>
  <si>
    <t>In-vitro morphology</t>
  </si>
  <si>
    <t>Comments</t>
  </si>
  <si>
    <t>Cytoscan</t>
  </si>
  <si>
    <t>IM-OVA-001</t>
  </si>
  <si>
    <t>CTICC1.32</t>
  </si>
  <si>
    <t>8 vials of 1M cells</t>
  </si>
  <si>
    <t>IM-OVA-003</t>
  </si>
  <si>
    <t>Tube (trompe)</t>
  </si>
  <si>
    <t>Ovary</t>
  </si>
  <si>
    <t>Hysterectomy, Bilateral adnexectomy, Omentectomy, Appendectomy, Lombo-aortic and pelvian curage</t>
  </si>
  <si>
    <t>R0</t>
  </si>
  <si>
    <t>serous</t>
  </si>
  <si>
    <t>IIIc</t>
  </si>
  <si>
    <t>45x25x20 mm</t>
  </si>
  <si>
    <t>High-grade serous invasive adenocarcinoma (Silverberg grade 3) of the left tubal pavilion + right ovarian metastasis;</t>
  </si>
  <si>
    <t>ER+ 15%,  PR++ 1%, WT1+, p53+, CK7+, CK20-, Kl67+ 90%, CA125+, HE4+</t>
  </si>
  <si>
    <t>17 mitoses/mm2</t>
  </si>
  <si>
    <t>Adjuvant : Carboplatine, Paclitaxel from 04/11/2014 to 17/02/2015 - 6 cures</t>
  </si>
  <si>
    <t>Familly history of ovary cancer, Mother, and 
breast cancer, Grand mother, Mother and sister (BRCA1 mutation)</t>
  </si>
  <si>
    <t>No</t>
  </si>
  <si>
    <t>18 vials of 1M cells + 5 vials of 0,5M cells</t>
  </si>
  <si>
    <t>0,5M = 441 
1M = 767</t>
  </si>
  <si>
    <t>IM-OVA-006</t>
  </si>
  <si>
    <t>CTICC1.33</t>
  </si>
  <si>
    <t>Primary tumoral Fibroblast</t>
  </si>
  <si>
    <t>IM-OVA-006-INV-001</t>
  </si>
  <si>
    <t>Figo IIIc</t>
  </si>
  <si>
    <t>High</t>
  </si>
  <si>
    <t xml:space="preserve">High grade ovarian serous adenocarcinoma </t>
  </si>
  <si>
    <t>Patient : ER++ (80%) Her2 + (20%) - p53-</t>
  </si>
  <si>
    <t>IM-OVA-008</t>
  </si>
  <si>
    <t>CTICC1.31</t>
  </si>
  <si>
    <t>Deceased</t>
  </si>
  <si>
    <t>Hysterectomy, Bilateral adnexectomy, Omentectomy, Appendectomy, Lombo-aortic curage, Peritoneal resection : retroperitoneal, caeliac and retrohepatic tumor exeresis, Sub total colectomy, Cholecystectomy, Splenectomy</t>
  </si>
  <si>
    <t>R1</t>
  </si>
  <si>
    <t>ER+/+ 10%,  PR+ 10%, WT1+, p53+, Her2+/2+, CK7+, CK20-, KI67+ 80%, AFP-, ACE-</t>
  </si>
  <si>
    <t>10 mitoses/mm2</t>
  </si>
  <si>
    <t>PCI score (laparotomy) : 26</t>
  </si>
  <si>
    <t>Adjuvant : Carboplatine, Taxol, Avastin from 03/12/2014 to 04/03/2015 - 5 cures</t>
  </si>
  <si>
    <t>Yes - 16/03/2015
Local : Peritoneal carcinose</t>
  </si>
  <si>
    <t>15 vials of 0,41M cells</t>
  </si>
  <si>
    <t>0,41M = 401,8</t>
  </si>
  <si>
    <t>14 vials of 2M cells</t>
  </si>
  <si>
    <t>2M = 661,5</t>
  </si>
  <si>
    <t>IM-OVA-008-INV-001</t>
  </si>
  <si>
    <t>Figo IV</t>
  </si>
  <si>
    <t>Patient : ER+ (10%) PR+ (10%) Her2 ++ - WT1+, p53+ CK7+ CK20- KI67 80%</t>
  </si>
  <si>
    <t>20 vials of 0,5M cells</t>
  </si>
  <si>
    <t>7 vials of 1M cells</t>
  </si>
  <si>
    <t>IM-OVA-009</t>
  </si>
  <si>
    <t>Coupoles</t>
  </si>
  <si>
    <t>clears</t>
  </si>
  <si>
    <t>60x50x48 mm</t>
  </si>
  <si>
    <t xml:space="preserve">High-grade clear cell adenocarcinoma associated with a minimal contingent of endometrioid adenocarcinoma (ER+ and PR+). </t>
  </si>
  <si>
    <t>ER-,  PR-, Pax8+, CK7+, CK20-, TTF1-, CDX2-, WT1-, p53+, CA125+, CA19,9+, Kl67+</t>
  </si>
  <si>
    <t>9 mitoses/mm2</t>
  </si>
  <si>
    <t>Adjuvant : Carboplatine, Paclitaxel from 17/12/2014 to 23/04/2015 - 6 cures
Radio Post Op : 18/08/2015 - 20Gy
Palliative : Doxorubicine liposomale (Caelyx) on 26/08/2015 - 1 cure</t>
  </si>
  <si>
    <t>Yes - 06/07/2015
Local : Peritoneal carcinose, lymph node involvement
Distant : Bone</t>
  </si>
  <si>
    <t>11 vials of 1M cells + 15 vials of 0,5M cells</t>
  </si>
  <si>
    <t>IM-OVA-010</t>
  </si>
  <si>
    <t>Hysterectomy, Bilateral adnexectomy, Omentectomy, Lombo-aortic and pelvian curage, Rectosigmoidectomy, Liver round ligaments</t>
  </si>
  <si>
    <t>ER+/++ 30%, PR+/++ 10%, CK7+, CK20-, p53-, WT1+, KI67+, CA125+, CA19,9-, ACE-</t>
  </si>
  <si>
    <t>29 mitoses/mm2</t>
  </si>
  <si>
    <t>History of breast cancer
PCI score (laparotomy) : 3</t>
  </si>
  <si>
    <t>Adjuvante : Carboplatine, Paclitaxel, Avastin (maintenance 15 mois) from 02/03/2015 to 06/2015 - 6 cures</t>
  </si>
  <si>
    <t>Familly history of breast cancer, Mother, Sister (BRCA1 mutation)</t>
  </si>
  <si>
    <t>IM-OVA-010-INV-001</t>
  </si>
  <si>
    <t>High - 3</t>
  </si>
  <si>
    <t>Patient : ER++ (30%) PR++ (10%) - WT1+, p53- CK7+ CK20- KI67</t>
  </si>
  <si>
    <t>IM-OVA-012</t>
  </si>
  <si>
    <t>Tubo-ovarian</t>
  </si>
  <si>
    <t>Omentectomy, Appendectomy, Lombo-aortic and pelvian curage, Proctectomy, Left and right diaphragmatic cupola, Round ligament, right ovarian stubs, Collerettes colique et rectale</t>
  </si>
  <si>
    <t>High-grade papillary serous ovarian adenocarcinoma</t>
  </si>
  <si>
    <t>ER+ (90%),  PR+ (5%), WT1+, CA125+</t>
  </si>
  <si>
    <t>14 mitoses/mm2</t>
  </si>
  <si>
    <t>Neoadjuvante : Carboplatine, Paclitaxel, BIBF1120 (CHIVA programme) from 20/11/2014 to 05/01/2015 - 3 cures</t>
  </si>
  <si>
    <t>Adjuvante : BIBF1120 continued (entretien) from 11/03/2015 to 21/05/2015</t>
  </si>
  <si>
    <t>Familly history of breast cancer, Father's side aunt</t>
  </si>
  <si>
    <t>Yes - 08/09/2016
Local : Peritoneal carcinose, lymph node involvement
Distant : Liver, extra-abdominal adenopathy, spleen</t>
  </si>
  <si>
    <t>IM-OVA-014</t>
  </si>
  <si>
    <t>Hysterectomy, Bilateral adnexectomy, Omentectomy, Appendectomy, Lombo-aortic and pelvian curage, Peritoneal resection, splenectomy, gastrectomy, protectomy</t>
  </si>
  <si>
    <t>autre</t>
  </si>
  <si>
    <t>Endometrioid, high-grade serous adenocarcinoma</t>
  </si>
  <si>
    <t>ER+/++ 70%,  PR-, CK7+,  CK20-, p53-, WT1-, CA125+, ACE-</t>
  </si>
  <si>
    <t>4 mitoses/mm2</t>
  </si>
  <si>
    <t>PCI score (laparotomy) : 22</t>
  </si>
  <si>
    <t>Neoadjuvante : Carboplatine, Taxol, Avastin (en maintenance) from 03/12/2014 to 18/06/2015 - 6 cures</t>
  </si>
  <si>
    <t>Familly history of endometre cancer, Aunt</t>
  </si>
  <si>
    <t>IM-OVA-014-INV-001</t>
  </si>
  <si>
    <t xml:space="preserve">Other - Endometrioid - High grade ovarian serous adenocarcinoma </t>
  </si>
  <si>
    <t>Patient : ER++ (70%) PR- (0%) - WT1-, p53- CK7+ CK20-</t>
  </si>
  <si>
    <t>IM-OVA-016</t>
  </si>
  <si>
    <t>Hysterectomy, Adnexectomy, Omentectomy, Appendectomy, Lombo-aortic and pelvian curage, Peritoneal resection : right cupola, round ligament, douglassectomy</t>
  </si>
  <si>
    <t>-</t>
  </si>
  <si>
    <t>190x160x100 mm</t>
  </si>
  <si>
    <t>High-grade papillary serous cystadenocarcinoma.</t>
  </si>
  <si>
    <t>ER+ (80%), PR++ (10%), p53+, WT1+, Inhibine -, KI67+ 25%, ACE-, CA19,9-</t>
  </si>
  <si>
    <t>PCI score (laparotomy) : 9</t>
  </si>
  <si>
    <t>Adjuvante : Carboplatine, Paclitaxel from 07/05/2015 to 24/08/2015 - 6 cures</t>
  </si>
  <si>
    <t>10 vials of 1M cells</t>
  </si>
  <si>
    <t>IM-OVA-019</t>
  </si>
  <si>
    <t>Hysterectomy, Bilateral adnexectomy, Omentectomy, Lombo-aortic and pelvian curage, Peritoneal resection : splenectomy, diaphragmatic cupula resection, round ligament, Arantius furrow, pre-cave node, resection des deux gouttières parieto-coliques</t>
  </si>
  <si>
    <t>70x120x35 mm</t>
  </si>
  <si>
    <t>ER- (+ 9%°,  PR+ 30%, WT1+, p53+, CK7+, CK20-, CA19,9+, CA125+, BRCA1/2 -</t>
  </si>
  <si>
    <t>12 mitoses/mm2</t>
  </si>
  <si>
    <t>PCI score (laparotomy) : 18</t>
  </si>
  <si>
    <t>Adjuvante : Carboplatine, Taxol, Avastin (maintenance) from 26/05/2015 to 09/2015 - 6 cures</t>
  </si>
  <si>
    <t>21 vials of 0,5M cells</t>
  </si>
  <si>
    <t>IM-OVA-021</t>
  </si>
  <si>
    <t>Peritoneal</t>
  </si>
  <si>
    <t>Hysterectomy, Bilateral adnexectomy, Omentectomy, Appendectomy, Peritoneal resection : right diaphragmatic cupola/right and left flank/prevesical peritoneum/right and left iliac fossa, Protectomy</t>
  </si>
  <si>
    <t>ER+/+++ 90%, PR+/++ 10%, p53-, WT1+, CA125+, CA15,3+</t>
  </si>
  <si>
    <t>PCI score (laparotomy) : 19</t>
  </si>
  <si>
    <t>Neoadjuvante : Carboplatine, Paclitaxel from 10/11/2014 to 14/04/2015 - 6 cures</t>
  </si>
  <si>
    <t>22 vials of 0,5M cells</t>
  </si>
  <si>
    <t>IM-OVA-021-INV-001</t>
  </si>
  <si>
    <t>Patient : ER+++ (90%) PR++ (10%) - WT1+, p53-</t>
  </si>
  <si>
    <t>7 vials of 1M cells + 13 vials of 0,5M cells</t>
  </si>
  <si>
    <t>IM-OVA-023</t>
  </si>
  <si>
    <t>Laparoconversion, Hysterectomy, Bilateral adnexectomy, Omentectomy, Lombo-aortic and pelvian curage, Peritoneal resection : round hepatic ligament, Small bowel resection</t>
  </si>
  <si>
    <t>170x180x?</t>
  </si>
  <si>
    <t>ER+ PR- p53+, WT1+, p16 +, CA125+, KI67+ 30%</t>
  </si>
  <si>
    <t>PCI score (laparotomy) : 4</t>
  </si>
  <si>
    <t>Adjuvant: Carboplatine, Paclitaxel, Avastin Olaparib (maintenance) from 10/08/2015 to 30/11/2015 - 6 cures</t>
  </si>
  <si>
    <t>IM-OVA-027</t>
  </si>
  <si>
    <t>MIXTE</t>
  </si>
  <si>
    <t>Ic</t>
  </si>
  <si>
    <t xml:space="preserve">Carcinosarcoma
High-grade heterologous Mullerian mixed tumor + chondrosarcoma. </t>
  </si>
  <si>
    <t>ER++ (40%), PR+++ (10%), WT1+, p53+, AntiPS100+</t>
  </si>
  <si>
    <t>36 mitoses/mm2</t>
  </si>
  <si>
    <t>History of breast cancer</t>
  </si>
  <si>
    <t>Adjuvante: Carboplatine, Paclitaxel from 19/11/2015 to 21/01/2016 - 4 cures</t>
  </si>
  <si>
    <t>Familly history of breast cancer, Mother's side aunts (2)</t>
  </si>
  <si>
    <t>26 vials of 2M cells</t>
  </si>
  <si>
    <t>IM-OVA-033</t>
  </si>
  <si>
    <t>Lombo-aortic curage</t>
  </si>
  <si>
    <t>45x30x20 mm</t>
  </si>
  <si>
    <t>Mixed carcinoid tumour of the ovary</t>
  </si>
  <si>
    <t>Synaptophysine +, Chromogranine +, CD56+, KI67+ 2%, ACE-, CA19,9-</t>
  </si>
  <si>
    <t>Anterior treatment : 1 cytoreduction surgery 25/06/2011</t>
  </si>
  <si>
    <t>IM-OVA-033-INV-001</t>
  </si>
  <si>
    <t>Mixed - germ cell tumour other - MIXED OVAIR CARCINOID TUMOR</t>
  </si>
  <si>
    <t>synaptophys+ chromogran+ CD56+ Ki67 2%</t>
  </si>
  <si>
    <t>IM-OVA-043</t>
  </si>
  <si>
    <t>Hysterectomy, Bilateral adnexectomy, Omentectomy, Peritoneal resection : right diaphragmatic cupola/pelvic, Protectomy, VIII hepatic segment upper part resection</t>
  </si>
  <si>
    <r>
      <t>ER-, PR-, CK7+, CK20+, p53+, WT1+, Vimentine-, HNF1</t>
    </r>
    <r>
      <rPr>
        <sz val="10"/>
        <rFont val="Calibri"/>
        <family val="2"/>
      </rPr>
      <t>β-, EMA-, Desmine-, 
Myogenine-, Inhibine-, Fox12-, PanCK-, PLAP-, CD30-, Glypican-, Oct4-, 
AFP-, Sall4-, CD117-, D2-40-, Calretinine-, PAX8+, CA125+ =100</t>
    </r>
  </si>
  <si>
    <t>5 mitoses/mm2</t>
  </si>
  <si>
    <t>PCI score (laparotomy) : 15</t>
  </si>
  <si>
    <t>Neoadjuvante : Carboplatine, Paclitaxel from 29/10/2015 to 31/12/2015 - 4 cures</t>
  </si>
  <si>
    <t>Adjuvante : Carboplatine, Paclitaxel from 24/03/2016 to 06/05/2016 - 3 cures
Adjuvante : Bevacizumab combined with chimio then maintenance from 04/2016 to 06/07/2017 - 24 cures
Adjuvante : Carboplatine, Doxorubicine liposomale from 09/2017 to …not over</t>
  </si>
  <si>
    <t>MS</t>
  </si>
  <si>
    <t>Yes - 08/08/2017
Local : Peritoneal carcinose
Distant : Liver, extra-abdominal adenopathy</t>
  </si>
  <si>
    <t>44 vials of 1M cells + 17 vials of 0,5M cells</t>
  </si>
  <si>
    <t>IM-OVA-044</t>
  </si>
  <si>
    <t>Primarys</t>
  </si>
  <si>
    <t>Omentectomy, Omphalectomy , Abdominal mass resection, inter-hepato-diaphragmatic mass resection, Diaphragmatic partial resection, cholecystectomy</t>
  </si>
  <si>
    <t>R2</t>
  </si>
  <si>
    <t>granulosa</t>
  </si>
  <si>
    <t>Tumour of sexual cords, granulosa</t>
  </si>
  <si>
    <t>ER+/+ 60%, PR+/+++ 90%, Inhibine +, Fox12+, Calretinine -, MELAN A+, Inhibine B+</t>
  </si>
  <si>
    <t>1 Cytoreduction surgery : 19/07/2010</t>
  </si>
  <si>
    <t>Adjuvant: Carboplatine, Paclitaxel from 03/2016 to 08/2016 - 6 cures</t>
  </si>
  <si>
    <t>Yes - 06/01/2017
Local : Peritoneal carcinose
Distant : Liver</t>
  </si>
  <si>
    <t>IM-OVA-050</t>
  </si>
  <si>
    <t>Hysterectomy, Bilateral adnexectomy, Omentectomy, Lombo-aortic and pelvian curage, Cholecystectomy, Monobloc proctectomy (Hudson way)</t>
  </si>
  <si>
    <t>Clear cell ovarian carcinoma in a high grade oxyphile variant</t>
  </si>
  <si>
    <t>ER-, PR-, ECDAH+, P53+, WT1-, HNF1B+, EMA+,  CD10-, CA19,9-, CA125+</t>
  </si>
  <si>
    <t>13 mitoses/mm2</t>
  </si>
  <si>
    <t>Adjuvante : ?</t>
  </si>
  <si>
    <t>Familly history of breast cancer, Mother</t>
  </si>
  <si>
    <t>28 vials of 1M cells + 1 vials of 0,5M cells</t>
  </si>
  <si>
    <t>IM-OVA-054</t>
  </si>
  <si>
    <t>Figo Ia</t>
  </si>
  <si>
    <t>Other - Fibroma - Fibroma with minimal sexual cords included</t>
  </si>
  <si>
    <t>Patient : ER- (0) PR1+ (70%)  Reticul+ SMA- Desmine+ Caldesmone- 
CD10- EMA- Inhibine+ Calretinine+ MelanA- FoxL2+</t>
  </si>
  <si>
    <t xml:space="preserve">6mm gastrointestinal stomach stromal tumour (GIST) with no risk of relapse according to Miettinen Class </t>
  </si>
  <si>
    <t>IM-OVA-505</t>
  </si>
  <si>
    <t>haut</t>
  </si>
  <si>
    <t xml:space="preserve">The positivity of myogenin would lead to a possible MULLERIAN MIXED TUMOR (carcinosarcoma) with therefore a carcinomatous component with a high grade serous carcinoma type. </t>
  </si>
  <si>
    <t>P53+ P16+ myogénine+EMA.+calrétinine+,cytokératine -AE1/AE3-, les cytokératines 5/6, 7 et 20-, 
RE-, RP-, WT1-, l’ALC-, P63-, PS100-,CD10-, CD30-,CD34-,CD31-, CD99-, CD138-, CD117-, 
PLAP-,AFP-, HER2-, l’inhibine - TTF1-</t>
  </si>
  <si>
    <t xml:space="preserve">1 vial of 0,1M cells </t>
  </si>
  <si>
    <t>IM-OVA-513</t>
  </si>
  <si>
    <t xml:space="preserve">haut </t>
  </si>
  <si>
    <t>Mixed transitional cell carcinoma associated with a minority contingent of high-grade serous papillary carcinoma</t>
  </si>
  <si>
    <t>/</t>
  </si>
  <si>
    <t>16 vials of 2M cells</t>
  </si>
  <si>
    <t>IM-OVA-512</t>
  </si>
  <si>
    <t>Hysterectomy, Bilateral adnexectomy, Omentectomy, Appendectomy, Lombo-aortic and pelvian curage, Peritoneal resection : right diaphragmatic cupola, Atypical lower ceacal resection (résection du bas fond ceacal atypique), Peritoneal nodules resection from left diaphragmatic cupola</t>
  </si>
  <si>
    <t>75x50x20 mm</t>
  </si>
  <si>
    <t>High-grade ovarian serous papillary carcinoma</t>
  </si>
  <si>
    <t>p53+, CK20+, CK7+,  WT1+</t>
  </si>
  <si>
    <t>PCI score (laparotomy) : 16</t>
  </si>
  <si>
    <t>Adjuvant : Carboplatine, Paclitaxel from 04/12/2014 to 17/12/2014 - 1 cure
Adjuvant : Carboplatine, Paclitaxel from 31/12/2014 to 01/04/2015 - 6 cures
Adjuvant : Bevacizumab alone (Avastin) from 31/12/2014 to 29/03/2016 - 23 cures</t>
  </si>
  <si>
    <t>IM-OVA-525</t>
  </si>
  <si>
    <t>Caucasian/white</t>
  </si>
  <si>
    <t>Laparoconversion, Hysterectomy, Bilateral adnexectomy, Omentectomy, Appendectomy, Lombo-aortic and pelvian curage, Multiple peritoneal biopsy</t>
  </si>
  <si>
    <t>WT1+, P53+, ER2+, CK7+, RP-, CK20-, CK5/6-</t>
  </si>
  <si>
    <t>CA125 : 232,5kU/L (11/02/2015)</t>
  </si>
  <si>
    <t>PCI score (laparotomy) : 7</t>
  </si>
  <si>
    <t xml:space="preserve">Adjuvant : Carboplatin, Paclitaxel from 23/3/2015 to 22/07/2015 - 6 cures
</t>
  </si>
  <si>
    <t>IM-OVA-530</t>
  </si>
  <si>
    <t>CTICC1.34</t>
  </si>
  <si>
    <t>Cell Line</t>
  </si>
  <si>
    <t>IM-OVA-530-PDX-INV-001</t>
  </si>
  <si>
    <t>Ascite - Ovary tumor</t>
  </si>
  <si>
    <t>Ascites of Mucinous cystadenocarcinoma of probable ovary origin</t>
  </si>
  <si>
    <t xml:space="preserve">Patient : CK7+ P53+ CK20+ WT1- RE- RP- HMF1b is not contributory, 
Adenocarcinoma metastase whose immunocytochemical profile 
does not allow a formal decision between a pancreatic and ovarian origin.
PDX P3 : AR- / ER++ / HER- / PR+
</t>
  </si>
  <si>
    <t>ER 0, PR 0, CK7+, CK20+, P53+, WT1-, HNF 1β-, MSH2+, KRAS+, BRCA1-, BRCA2-</t>
  </si>
  <si>
    <t>Ovary tumor cancer cell line - Epithelial morphology</t>
  </si>
  <si>
    <t>CTIGM.Cancer2</t>
  </si>
  <si>
    <r>
      <t>Cell harvest of about : 1,25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cells/cm2</t>
    </r>
  </si>
  <si>
    <t>Adherent epitheloid cells growing as monolayer and forming aggregates when confluent, can form aggregates loosely connected to the cell sheet</t>
  </si>
  <si>
    <t>Histology staining on PDX at P3 : AR- / ER++ / HER- / PR+</t>
  </si>
  <si>
    <t>Sent 21-04-2017</t>
  </si>
  <si>
    <t>Confirmed as Human cells - 96% - inf 1% of Ms cells.</t>
  </si>
  <si>
    <t>Approx 9,3 days</t>
  </si>
  <si>
    <t>CD44- / CD326+ / CD105- / CD184+ / CD90.2+ inf 1%</t>
  </si>
  <si>
    <t>96% of Human Cells</t>
  </si>
  <si>
    <t>In Progress</t>
  </si>
  <si>
    <t>Deceased : cancer cause</t>
  </si>
  <si>
    <t>Uncertain</t>
  </si>
  <si>
    <t>Ascite draining</t>
  </si>
  <si>
    <t>mucineux</t>
  </si>
  <si>
    <t>Mucinous cystadenocarcinoma probably of ovarian origin</t>
  </si>
  <si>
    <t>CK7+, P53+, CK20+, WT1-, ER-, PR-, MSH2+, KRAS+, BRCA1/2 - HMF1b- n’est pas contributif, 
METASTASE D'UN ADENOCARCINOME dont le profil immunocytochimique ne permet pas 
de trancher formellement entre une origine PANCREATIQUE OU OVARIENNE</t>
  </si>
  <si>
    <t>Anterior treatments : Oxaliplatine + CAMPTO + 5FU J1 : 22/09/2014
Gemcitabine J1 : 17/12/2014</t>
  </si>
  <si>
    <t>Adjuvant: Bevacizumab, Paclitaxel, Carboplatine from 08/06/2015 to 28/12/2015 - 7 cures
Palliative: Avastin, Caelix on 11/01/2016 - 1 cure</t>
  </si>
  <si>
    <t>Familly history of breast and uterus cancer before 50 years old, 2 sisters</t>
  </si>
  <si>
    <t>IM-OVA-535</t>
  </si>
  <si>
    <t>Hysterectomy, Bilateral adnexectomy, Omentectomy, Appendectomy, Lombo-aortic curage, Peritoneal resection : Morisson and parietal peritoneum</t>
  </si>
  <si>
    <t>High-Grade Serous Papillary Adenocarcinoma</t>
  </si>
  <si>
    <t>p53+,WT1+, ER+, PR-, HER2-</t>
  </si>
  <si>
    <t>CA125 : 17,4kU/L (08/07/2015)
CA19,9 : 12,5kU/L (08/07/2015)</t>
  </si>
  <si>
    <t>Post-op radiotherapy : 2009
PCI score (laparotomy) : 8</t>
  </si>
  <si>
    <t>Adjuvante : Carboplatine, Paclitaxel from 08/10/2015 to 17/12/2015 - 3 cures
Adjuvante : Anastrozole from 12/02/2016 to … not finished</t>
  </si>
  <si>
    <t>30 vials of 1M cells</t>
  </si>
  <si>
    <t>IM-OVA-554</t>
  </si>
  <si>
    <t>Etablished from an Ascite PDX model at P</t>
  </si>
  <si>
    <t>IM-OVA-554-PDX-INV-001</t>
  </si>
  <si>
    <t>Ovary tumor</t>
  </si>
  <si>
    <t>Figo : IIIc</t>
  </si>
  <si>
    <t>Epithelial tumor - High grade ovarian serous adenocarcinoma</t>
  </si>
  <si>
    <t>Patient : CK7+, CK20-, P53-, WT1+, P16+, PAX8-</t>
  </si>
  <si>
    <t>High grade ovarian serous adenocarcinoma</t>
  </si>
  <si>
    <t>CA125 : 654,9kU/L, CK7+, CK20-, P53-, WT1+, P16+, PAX8-</t>
  </si>
  <si>
    <r>
      <t>Cell harvest of about : 3,8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cells/cm2</t>
    </r>
  </si>
  <si>
    <t>Recovery after thawing may be slow</t>
  </si>
  <si>
    <t>Confirmed as Human cells - 99,5% - inf 0,2% of Ms cells.</t>
  </si>
  <si>
    <t>Approximately 45 days</t>
  </si>
  <si>
    <t xml:space="preserve">CD44+ / CD326+ / CD105- / CD184 2% / CD44 High = 2,6% / CD90.2+ = 0,18% </t>
  </si>
  <si>
    <t>99,5% of Human Cells</t>
  </si>
  <si>
    <t xml:space="preserve">18 vials of 2M cells </t>
  </si>
  <si>
    <t>49 vials of 1M cells</t>
  </si>
  <si>
    <t xml:space="preserve">3 vials of 1M cells </t>
  </si>
  <si>
    <t>1M = 767
2M = 1 150,5</t>
  </si>
  <si>
    <t>Laparoconversion, Oment fragment and peritoneum fragment from the right flank to evaluate the response to chemotherapy.</t>
  </si>
  <si>
    <t>35x20x5 mm</t>
  </si>
  <si>
    <t>pap serous, High-grade serous adenocarcinoma</t>
  </si>
  <si>
    <t xml:space="preserve">CK7+, focalement P16+ et WT1+, P53-, PAX8-, CK20-.
</t>
  </si>
  <si>
    <t>CA125 : 654,9 kU/L (10/02/2016)
Biopsy 16/02/2016</t>
  </si>
  <si>
    <t>PCI score (laparotomy) : 20</t>
  </si>
  <si>
    <t>Neoadjuvante : Carboplatine, Paclitaxel from 01/03/2016 to 03/05/2016 - 4 cures</t>
  </si>
  <si>
    <t>Palliative : Avastin, Paclitaxel from 06/07/2016 to 27/07/2016 - 2 cures
Palliative : Bevacizumab alone (Avastin) from 17/08/2016 to … not finished - 11 cures</t>
  </si>
  <si>
    <t>Last news date</t>
  </si>
  <si>
    <t>Surgery Date</t>
  </si>
  <si>
    <t>Tobacco</t>
  </si>
  <si>
    <t>Primary/
Metastasis</t>
  </si>
  <si>
    <t>Histology Grade
Gleason</t>
  </si>
  <si>
    <t>pT</t>
  </si>
  <si>
    <t>pN</t>
  </si>
  <si>
    <t>pM</t>
  </si>
  <si>
    <t>RAS status</t>
  </si>
  <si>
    <t>Tumoral cell %</t>
  </si>
  <si>
    <t>Treatment Type</t>
  </si>
  <si>
    <t>EGFR</t>
  </si>
  <si>
    <t>KRAS</t>
  </si>
  <si>
    <t>Product Sheet</t>
  </si>
  <si>
    <t>Tube Cultured Explant</t>
  </si>
  <si>
    <t>Tubes higher passages</t>
  </si>
  <si>
    <t>IM-LUN-001</t>
  </si>
  <si>
    <t>CTICC1.37</t>
  </si>
  <si>
    <t>Lung</t>
  </si>
  <si>
    <t>Alive 05/05/2013</t>
  </si>
  <si>
    <t>Median lobe</t>
  </si>
  <si>
    <t>Weaned smoker</t>
  </si>
  <si>
    <t>Epidermoid carcinoma</t>
  </si>
  <si>
    <t>IB</t>
  </si>
  <si>
    <t>P</t>
  </si>
  <si>
    <t>2a</t>
  </si>
  <si>
    <t>X</t>
  </si>
  <si>
    <t>CTIGM.Cancer4</t>
  </si>
  <si>
    <t>Yes</t>
  </si>
  <si>
    <t>IM-LUN-002</t>
  </si>
  <si>
    <t>Deceased - Cancer related</t>
  </si>
  <si>
    <t>Lower right lobe</t>
  </si>
  <si>
    <t>IIIA</t>
  </si>
  <si>
    <t>Yes - brain metastasis on 24/03/2010</t>
  </si>
  <si>
    <t>24 vials of 5M cells</t>
  </si>
  <si>
    <t>5M = 1534</t>
  </si>
  <si>
    <t>IM-LUN-006</t>
  </si>
  <si>
    <t>Alive 24/06/2013</t>
  </si>
  <si>
    <t>Epidermoid  basaloid carcinoma</t>
  </si>
  <si>
    <t>IIA</t>
  </si>
  <si>
    <t>2b</t>
  </si>
  <si>
    <t>IM-LUN-007</t>
  </si>
  <si>
    <t>Alive 25/03/2013</t>
  </si>
  <si>
    <t>Yes - liver metastasis on 27/07/2010</t>
  </si>
  <si>
    <t>On request</t>
  </si>
  <si>
    <t>Cultured Explants</t>
  </si>
  <si>
    <t>10 x Explant - 12/07/2017</t>
  </si>
  <si>
    <t>IM-LUN-008</t>
  </si>
  <si>
    <t>Alive 29/10/2012</t>
  </si>
  <si>
    <t>Lower left lobe</t>
  </si>
  <si>
    <t>IIIB</t>
  </si>
  <si>
    <t>Yes - Bone and adrenal gland on 18/04/2011</t>
  </si>
  <si>
    <t>17 vials of 0,5M cells</t>
  </si>
  <si>
    <t>IM-LUN-012</t>
  </si>
  <si>
    <t>Non smoker</t>
  </si>
  <si>
    <t>Sarcomatoid carcinoma</t>
  </si>
  <si>
    <t>IIB</t>
  </si>
  <si>
    <t>Chemotherapy</t>
  </si>
  <si>
    <t>Yes - Parietal metastasis on 17/05/2010</t>
  </si>
  <si>
    <t>Wild type</t>
  </si>
  <si>
    <t>17 vials of 3M cells</t>
  </si>
  <si>
    <t>3M = 1 227,2</t>
  </si>
  <si>
    <t>4 x EXPLANT 0,6g - 09/07/2014</t>
  </si>
  <si>
    <t>IM-LUN-014</t>
  </si>
  <si>
    <t>Acinous adenocarcinoma</t>
  </si>
  <si>
    <t>R</t>
  </si>
  <si>
    <t>Radio-chemotherapy</t>
  </si>
  <si>
    <t>CDDP/TXT/Rx</t>
  </si>
  <si>
    <t>Yes - Adrenal gland on 21/04/2010</t>
  </si>
  <si>
    <t>14 vials of 3M cells</t>
  </si>
  <si>
    <t>4 x Explant - 22/07/2014</t>
  </si>
  <si>
    <t>IM-LUN-029</t>
  </si>
  <si>
    <t>Alive 08/06/2013</t>
  </si>
  <si>
    <t>Superior Right lobe</t>
  </si>
  <si>
    <t>large-cell composite neuroendocrine carcinoma</t>
  </si>
  <si>
    <t>IM-LUN-030</t>
  </si>
  <si>
    <t>Deceased - Unknown cause</t>
  </si>
  <si>
    <t>Small-cell composite neuroendocrine carcinoma
80% of epidermoid cancer cells</t>
  </si>
  <si>
    <t>Radiotherapy</t>
  </si>
  <si>
    <t>Yes - Brain metastasis on 18/12/2010</t>
  </si>
  <si>
    <t>IM-LUN-032</t>
  </si>
  <si>
    <t>Alive 13/02/2013</t>
  </si>
  <si>
    <t>Papillary adenocarcinoma</t>
  </si>
  <si>
    <t>Observation</t>
  </si>
  <si>
    <t>c.34G&gt;T sur l'exon 12</t>
  </si>
  <si>
    <t>23 vials of 2M cells</t>
  </si>
  <si>
    <t>5 x Explant - 01/02/2018</t>
  </si>
  <si>
    <t>IM-LUN-040</t>
  </si>
  <si>
    <t>Alive 20/06/2013</t>
  </si>
  <si>
    <t>Keratinizing differentiated epidermal carcinoma</t>
  </si>
  <si>
    <t>10 x Explant - 22/11/2017</t>
  </si>
  <si>
    <t>IM-LUN-051</t>
  </si>
  <si>
    <t>Subpleural</t>
  </si>
  <si>
    <t>Yes - Localized - Mediastin on 16/12/2010</t>
  </si>
  <si>
    <t>24 vials of 1M cells</t>
  </si>
  <si>
    <t>IM-LUN-058</t>
  </si>
  <si>
    <t>Alive on 26/04/2013</t>
  </si>
  <si>
    <t>c.35G&gt;T sur l'exon 12</t>
  </si>
  <si>
    <t>30 vials of 8,5M cells + 39 vials of 2,5M cells</t>
  </si>
  <si>
    <t>2,5M = 1 188,85
8,5M = 1 764,1</t>
  </si>
  <si>
    <t>IM-LUN-060</t>
  </si>
  <si>
    <t>Alive on 01/06/2013</t>
  </si>
  <si>
    <t>Moderately differentiated epidermal carcinoma</t>
  </si>
  <si>
    <t>16 vials of 1M cells + 13 vials of 0,5M cells</t>
  </si>
  <si>
    <t>IM-LUN-061</t>
  </si>
  <si>
    <t>27 vials of 1M cells</t>
  </si>
  <si>
    <t>IM-LUN-062</t>
  </si>
  <si>
    <t>Alive on 01/01/2012</t>
  </si>
  <si>
    <t>Superior left lobe</t>
  </si>
  <si>
    <t>LUN-NIC-0070</t>
  </si>
  <si>
    <t>CTICC1.38</t>
  </si>
  <si>
    <t>Lignée cellulaire</t>
  </si>
  <si>
    <t>LUN-NIC-0070-PDX</t>
  </si>
  <si>
    <t>IM-LUN-070-PDX-INV-001</t>
  </si>
  <si>
    <t>Etablished from a PDX model at P</t>
  </si>
  <si>
    <t>Epidermoide basaloide</t>
  </si>
  <si>
    <r>
      <t>Cell harvest of about : 2,11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</si>
  <si>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- 99,69% - inf 0,17% of Ms cells.</t>
  </si>
  <si>
    <t>Approximately 14 days</t>
  </si>
  <si>
    <t>CD44 Low / CD326 Low / CD105+/- / CD184 Low / CD90.2 = 0,17%</t>
  </si>
  <si>
    <t>42 vials of 1M cells</t>
  </si>
  <si>
    <t xml:space="preserve">3 vials of 2,5M </t>
  </si>
  <si>
    <t>0,5M = 441
1M = 767
2,5M = 1 188,85</t>
  </si>
  <si>
    <t>IM-LUN-070</t>
  </si>
  <si>
    <t>Alive on 12/02/2013</t>
  </si>
  <si>
    <t>1b</t>
  </si>
  <si>
    <t>8 vials of 1M cells + 5 vials of 0,5M cells</t>
  </si>
  <si>
    <t>IM-LUN-072</t>
  </si>
  <si>
    <t>Alive on 29/05/2012</t>
  </si>
  <si>
    <t>Yes - Brain metastasis on 07/10/2011</t>
  </si>
  <si>
    <t>20 vials of 1M cells</t>
  </si>
  <si>
    <t>IM-LUN-081</t>
  </si>
  <si>
    <t>Alive on 11/06/2013</t>
  </si>
  <si>
    <t>1a</t>
  </si>
  <si>
    <t>1 5 vials of 0,5M cells</t>
  </si>
  <si>
    <t>IM-LUN-082</t>
  </si>
  <si>
    <t>Alive on 11/01/2013</t>
  </si>
  <si>
    <t>Intermediate trunc</t>
  </si>
  <si>
    <t>Yes - Pleural metastasis on 20/02/2012</t>
  </si>
  <si>
    <t>1 1 vials of 0,5M cells</t>
  </si>
  <si>
    <t>IM-LUN-084</t>
  </si>
  <si>
    <t>Alive on 08/03/2013</t>
  </si>
  <si>
    <t>acinous adenocarcinoma</t>
  </si>
  <si>
    <t>Yes - Lymph node metastasis on 02/01/2012</t>
  </si>
  <si>
    <t>30 vials of 0,5M cells</t>
  </si>
  <si>
    <t>LUN-NIC-0087</t>
  </si>
  <si>
    <t>LUN-NIC-0087-PDX</t>
  </si>
  <si>
    <t>IM-LUN-087-PDX-INV-001</t>
  </si>
  <si>
    <t>Etablished from a PDX model at P5+2</t>
  </si>
  <si>
    <t>Lower right lobe - Size 3,2</t>
  </si>
  <si>
    <t>G1</t>
  </si>
  <si>
    <t>Non</t>
  </si>
  <si>
    <t>Epidermoid carcinoma located in the lower lobe of the right lung - Histological grade 1 - Tsize 3.2 - pT2a pN1 pMX - Stade IIA</t>
  </si>
  <si>
    <t>Patient : NA</t>
  </si>
  <si>
    <t>epidermoid carcinoma</t>
  </si>
  <si>
    <t>%TC = 30</t>
  </si>
  <si>
    <t>Lung tumor cancer cell line
Epithelial morphology</t>
  </si>
  <si>
    <r>
      <t>Cell harvest of about : 1,25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</si>
  <si>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Adherent epitheloid cells growing as monolayer</t>
  </si>
  <si>
    <t xml:space="preserve">Available </t>
  </si>
  <si>
    <t>Confirmed as Human cells - 99,90% - inf 0,04% of Ms cells.</t>
  </si>
  <si>
    <t>Approx 14,5 days</t>
  </si>
  <si>
    <t>CD44+ / CD326+ / CD105+/- / CD184 / CD90.2 = 0,04%</t>
  </si>
  <si>
    <t>99,9% of Human cells</t>
  </si>
  <si>
    <t xml:space="preserve">6 vials of 1M cells </t>
  </si>
  <si>
    <t>9 vials of 3M cells</t>
  </si>
  <si>
    <t>0,5M = 441
1M = 767
3M = 1 227,2</t>
  </si>
  <si>
    <t>IM-LUN-087</t>
  </si>
  <si>
    <t>Alive on 03/06/2013</t>
  </si>
  <si>
    <t>IM-LUN-089</t>
  </si>
  <si>
    <t>Superior Lobe</t>
  </si>
  <si>
    <t>solid adenocarcinoma with mucosecretion</t>
  </si>
  <si>
    <t>10 vials of 2M cells + 6 vials 1M cells + 16 vials of 2,5M cells</t>
  </si>
  <si>
    <t>1M = 767
2M = 1 150,5
2,5M = 1 188,85</t>
  </si>
  <si>
    <t>IM-LUN-099</t>
  </si>
  <si>
    <t>Yes - Liver metastasis on 29/02/2012</t>
  </si>
  <si>
    <t>Product type</t>
  </si>
  <si>
    <t>Etiology</t>
  </si>
  <si>
    <t>Dosage Alpha-foetoprotéine (ng/mL)</t>
  </si>
  <si>
    <t>Plaquets 
/mm3</t>
  </si>
  <si>
    <t>ASAT 
(UI/L)</t>
  </si>
  <si>
    <t>ALAT 
(UI/L)</t>
  </si>
  <si>
    <t>GGT 
(UI/L)</t>
  </si>
  <si>
    <t>Phosphatase alcaline 
(UI/L)</t>
  </si>
  <si>
    <t>Intra-hepatic nodules</t>
  </si>
  <si>
    <t>Extra-hepatic nodules</t>
  </si>
  <si>
    <t>Score de Child Pugh</t>
  </si>
  <si>
    <t>TP (%)</t>
  </si>
  <si>
    <t>Facteur V</t>
  </si>
  <si>
    <t>Albumine (g/L)</t>
  </si>
  <si>
    <t>Bilirubine (µmol/L)</t>
  </si>
  <si>
    <t>Score de MELD</t>
  </si>
  <si>
    <t>INR</t>
  </si>
  <si>
    <t>Hypertension portale</t>
  </si>
  <si>
    <t>Metastasis</t>
  </si>
  <si>
    <t>Ascite</t>
  </si>
  <si>
    <t>IM-LIV-001</t>
  </si>
  <si>
    <t>CTICC1.45</t>
  </si>
  <si>
    <t>Cholangiocarcinoma primary culture</t>
  </si>
  <si>
    <t>IM-LIV-001-INV-001</t>
  </si>
  <si>
    <t>Patient</t>
  </si>
  <si>
    <t>Alcoholic without cirrhosis</t>
  </si>
  <si>
    <t>Cholangiocarcinoma</t>
  </si>
  <si>
    <t>AFP : 2,9 ng/mL</t>
  </si>
  <si>
    <t>Primoculture with fibroblast morphology - Need characterisation</t>
  </si>
  <si>
    <t>CTICC1.40</t>
  </si>
  <si>
    <t>Hepato-cellular carcinoma</t>
  </si>
  <si>
    <t xml:space="preserve">AFP: 2,9 ng/mL ; Plt: 244/mm3 ; ASAT: 50 UI/L ; ALAT: 39 UI/L ; GGT: 81 UI/L ; PosAlc: 73 UI/L </t>
  </si>
  <si>
    <t>IM-LIV-002</t>
  </si>
  <si>
    <t>CTICC1.39</t>
  </si>
  <si>
    <t>NASH</t>
  </si>
  <si>
    <t>Hepatocellular carcinoma</t>
  </si>
  <si>
    <t>Dyslipidemia, No-insulin-dependent diabetes, Hypercholesterolemia, Arterial hypertension</t>
  </si>
  <si>
    <t>Yes - segment V - 0,45cm</t>
  </si>
  <si>
    <t>Yes - Lung - 2 - 0,5 and 0,4 cm</t>
  </si>
  <si>
    <t>IM-LIV-003</t>
  </si>
  <si>
    <t>IM-LIV-003-SC</t>
  </si>
  <si>
    <t>OH et NASH cirrhotic liver</t>
  </si>
  <si>
    <t xml:space="preserve">1 nodule on resected liver - 5,7cm - segment II - well differentiated - CK19 Negative </t>
  </si>
  <si>
    <t>Broncho Chronic Obstructive Pulmonary Disease, Arteriopathy of operated MI, Plavix + stent; Diverticulitis treated by sigmoidectomy</t>
  </si>
  <si>
    <t xml:space="preserve">Well differentiated liver biopsy CK19 Negative - </t>
  </si>
  <si>
    <t>Yes - segment IV - 8 cm</t>
  </si>
  <si>
    <t>A5</t>
  </si>
  <si>
    <t>&lt;8</t>
  </si>
  <si>
    <t>1.1</t>
  </si>
  <si>
    <t>IM-LIV-003-INV-001</t>
  </si>
  <si>
    <t>Well differentiated liver biopsy CK19 Negative</t>
  </si>
  <si>
    <t xml:space="preserve">AFP: 5,16 ng/mL ; Plt: 212/mm3 ; ASAT: 39 UI/L ; ALAT: 67 UI/L ; GGT: 173 UI/L ; PosAlc: 73 UI/L </t>
  </si>
  <si>
    <t>IM-LIV-005</t>
  </si>
  <si>
    <t>healthy liver; undetermined</t>
  </si>
  <si>
    <t>Acute cholecystitis, Heart failure, Synthetic prolapse, Cholecystectomy, Epigastric pain</t>
  </si>
  <si>
    <t xml:space="preserve">Yes - 2 - Segment VII - 3,3cm et VI - 1,3cm </t>
  </si>
  <si>
    <t>IM-LIV-005-INV-001</t>
  </si>
  <si>
    <t>Healthy liver - Unknown</t>
  </si>
  <si>
    <t xml:space="preserve">AFP: 2,7 ng/mL ; Plt: 369/mm3 ; ASAT: 19 UI/L ; ALAT: 13 UI/L ; GGT: 66 UI/L ; PosAlc: 37 UI/L </t>
  </si>
  <si>
    <t>IM-LIV-010 SC</t>
  </si>
  <si>
    <t>Remission</t>
  </si>
  <si>
    <t>NASH cirrhotic liver</t>
  </si>
  <si>
    <t>CK19 -</t>
  </si>
  <si>
    <t>Cirrhosis +</t>
  </si>
  <si>
    <t>Surgical resection - 14/12/2015 - 1 nodule - 3,5cm - well differenciated - Resection margin 1cm</t>
  </si>
  <si>
    <t xml:space="preserve">  NA</t>
  </si>
  <si>
    <t>IM-LIV-011</t>
  </si>
  <si>
    <t xml:space="preserve">HTA - OH  - Cirrhosis - </t>
  </si>
  <si>
    <t>Scanner on 08/12/2016 - intra-hepatic nodules Segment VIII - 14,5cm</t>
  </si>
  <si>
    <t>Yes - 1 - Segment VIII - 4,8cm</t>
  </si>
  <si>
    <t>Yes - Lung - 1 - 0,9cm</t>
  </si>
  <si>
    <t>IM-LIV-012</t>
  </si>
  <si>
    <t>IM-LIV-012-INV-001</t>
  </si>
  <si>
    <t>Arabic</t>
  </si>
  <si>
    <t>Vesicular and hilar cholangiocarcinoma</t>
  </si>
  <si>
    <t>AFP : 1,2 ng/mL</t>
  </si>
  <si>
    <t>IM-LIV-017</t>
  </si>
  <si>
    <t>Cirrhose NASH</t>
  </si>
  <si>
    <t xml:space="preserve">1 nodule on resected liver - 6cm - segment I - well differentiated - CK19 Negative </t>
  </si>
  <si>
    <t>Essential thrombocythemia - HTA - Dyslipidemia - Insulinorequiring diabetes - Joint chondrocalcinosis - Chronic lumbar pain with diffuse arthrosis discopathy - Substituted hypothyroidism - Obstructive sleep apnea syndrome</t>
  </si>
  <si>
    <t>Fibrosis stage F4</t>
  </si>
  <si>
    <t>Yes - 1 - Segment I - 5cm</t>
  </si>
  <si>
    <t>IM-LIV-019</t>
  </si>
  <si>
    <t>IM-LIV-019-INV-001</t>
  </si>
  <si>
    <t>CCK</t>
  </si>
  <si>
    <t xml:space="preserve">AFP: 9,1 ng/mL ; Plt: 334/mm3 ; ASAT: 25 UI/L ; ALAT: 14 UI/L ; GGT: 49 UI/L ; PosAlc: 123 UI/L </t>
  </si>
  <si>
    <t>SA-LIV-0265 </t>
  </si>
  <si>
    <t>6x6x4,5 cm</t>
  </si>
  <si>
    <t>Cirrhosis - History of extra-hepatic cholestasis</t>
  </si>
  <si>
    <t>Tumor on Segment III with epiploic adherences
Moderately differentiated</t>
  </si>
  <si>
    <t>20 vials of 10M cells + 11 vials of 2,5M cells</t>
  </si>
  <si>
    <t>2,5M = 1 188,85
10M = 2 301</t>
  </si>
  <si>
    <t>Host Animal Strain</t>
  </si>
  <si>
    <t>IM-LYM-002</t>
  </si>
  <si>
    <t>CTICC1.44</t>
  </si>
  <si>
    <t>IM-LYM-002-PDX</t>
  </si>
  <si>
    <t>High-grade human B lymphoma</t>
  </si>
  <si>
    <t>14 vials of 5M cells</t>
  </si>
  <si>
    <t>IM-LYM-005</t>
  </si>
  <si>
    <t>CTICC1.43</t>
  </si>
  <si>
    <t>In-vitro models</t>
  </si>
  <si>
    <t>IM-LYM-005-PDX</t>
  </si>
  <si>
    <t>IM-LYM-005-PDX-INV</t>
  </si>
  <si>
    <t>Lymphoma</t>
  </si>
  <si>
    <t>CD20+, CD56-, cycline D1-, CD23-, Ki67 80%, CD10-, BCL6+ (20% of cells), MUM1+ (20% of cells), BCL2+, CD79a+, CD5-, TdT-</t>
  </si>
  <si>
    <t xml:space="preserve">Diffuse large cell B Lymphoma NOS (Not Otherwise Specified) with non GC (Germinal Center) phenotype </t>
  </si>
  <si>
    <t>Large cell B Lymphoma - Non adherent phenotype</t>
  </si>
  <si>
    <t>COP, R-mini-CHOP,  R-CHOP, R-DHAC, 
Revlimid-dexaméthasone, solumédrol, Holoxan VP16</t>
  </si>
  <si>
    <t>CD20+, CD10-, BCL2+, BCL6+, EBV-, CD3-, CD5-, MUM1+, c-myc -. 
Treatments : COP, R-mini-CHOP,  R-CHOP, R-DHAC, Revlimid-dexaméthasone, solumédrol, Holoxan VP16</t>
  </si>
  <si>
    <t>CTIGM.Cancer9</t>
  </si>
  <si>
    <r>
      <t>Cell harvest of about : 1,52 x 10</t>
    </r>
    <r>
      <rPr>
        <vertAlign val="superscript"/>
        <sz val="10"/>
        <color rgb="FF000000"/>
        <rFont val="Calibri"/>
        <family val="2"/>
      </rPr>
      <t>6</t>
    </r>
    <r>
      <rPr>
        <sz val="10"/>
        <color rgb="FF000000"/>
        <rFont val="Calibri"/>
        <family val="2"/>
      </rPr>
      <t xml:space="preserve"> cells/mL</t>
    </r>
  </si>
  <si>
    <t>Non adherent cells forming cell aggregates of 3 to 20 cell approx, may adhere very-loosely to the culture vessel</t>
  </si>
  <si>
    <t>Non Adherent cell - Partial medium changes</t>
  </si>
  <si>
    <t xml:space="preserve">Confirmed as Human cells </t>
  </si>
  <si>
    <t>Approx 7,14 days</t>
  </si>
  <si>
    <t>CD20+ = 83% / CD30+ = 67% / CD5- = 0,89% / CD10- = 0,12% / CD3- = 0,16% / IFR4 Low = 3,72%</t>
  </si>
  <si>
    <t>40 vials of 2,5M cells</t>
  </si>
  <si>
    <t xml:space="preserve">2 vials of 4M cells </t>
  </si>
  <si>
    <t>2,5M = 1 322,15
4M = 1 535,4</t>
  </si>
  <si>
    <t>CD20+, CD10-, BCL2+, BCL6+, EBV-, CD3-, CD5-, MUM1+, c-myc -</t>
  </si>
  <si>
    <t>17 vials of 2,5M cells</t>
  </si>
  <si>
    <t>2,5M = 1188,85</t>
  </si>
  <si>
    <t>IM-LYM-501</t>
  </si>
  <si>
    <t>IM-LYM-501-PDX</t>
  </si>
  <si>
    <t>10 vials of 10 tumoral fragments approx</t>
  </si>
  <si>
    <t xml:space="preserve">Fragmentation </t>
  </si>
  <si>
    <t>Tubes P12</t>
  </si>
  <si>
    <t>IM-PAN-001</t>
  </si>
  <si>
    <t>CTICC1.36</t>
  </si>
  <si>
    <t>IMOPAN-1</t>
  </si>
  <si>
    <t>IM-PAN-001-PDX-INV-001</t>
  </si>
  <si>
    <t>Pancreas body - Size 2</t>
  </si>
  <si>
    <t>PDX model at P3+2</t>
  </si>
  <si>
    <t>CB17 SCID</t>
  </si>
  <si>
    <t>%TC = 80 - Relapsed on 01/03/2013 with liver and bone metastasis</t>
  </si>
  <si>
    <t>Well differentiated Adenocarcinoma of the main pancreas section - Size 2</t>
  </si>
  <si>
    <t>Patient : Histological grade G1 - T2 - pT3 pN0 pM0 - stade 2b</t>
  </si>
  <si>
    <t>Well differentiated Adenocarcinoma</t>
  </si>
  <si>
    <t>G12V (hetero)</t>
  </si>
  <si>
    <r>
      <t>Cell harvest of about : 2,85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</si>
  <si>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Adherent epitheloid cells growing as monolayer or multilayer when 
confluent, can form aggregates loosely connected to the cell sheet</t>
  </si>
  <si>
    <r>
      <t>Seed out at 1 x 10</t>
    </r>
    <r>
      <rPr>
        <vertAlign val="superscript"/>
        <sz val="10"/>
        <color rgb="FF000000"/>
        <rFont val="Calibri"/>
        <family val="2"/>
      </rPr>
      <t>6</t>
    </r>
    <r>
      <rPr>
        <sz val="10"/>
        <color rgb="FF000000"/>
        <rFont val="Calibri"/>
        <family val="2"/>
      </rPr>
      <t>cells/ 25 cm2 on Matrigel or collagen 
coated flasks - Cells will form floating aggregates at first - 
wait until adhesion or 72h max for medium renewal</t>
    </r>
  </si>
  <si>
    <t>Confirmed as Human cells - 90,91% - inf 8,5% of Ms cells.</t>
  </si>
  <si>
    <t>CD44+ / CD326+ = 97,71% / CD105- / CD184+ / CD90.2+ = 8,53%</t>
  </si>
  <si>
    <t>90,91% of Human cells</t>
  </si>
  <si>
    <t>89 vials of 1M cells</t>
  </si>
  <si>
    <t>CTICC1.35</t>
  </si>
  <si>
    <t>Pancreas body</t>
  </si>
  <si>
    <t>Pancreas</t>
  </si>
  <si>
    <t>Well differentiated adenocarcinoma</t>
  </si>
  <si>
    <t>Yes - Liver and Bone 
metastasis on 01/03/2013</t>
  </si>
  <si>
    <t>CTIGM.Cancer1</t>
  </si>
  <si>
    <t>8 vials of 1M cells + 16 vials of 2M cells</t>
  </si>
  <si>
    <t>IM-PAN-002</t>
  </si>
  <si>
    <t>Alive</t>
  </si>
  <si>
    <t>Pancreas tail</t>
  </si>
  <si>
    <t>G3</t>
  </si>
  <si>
    <t>Undifferentiated adenocarcinoma</t>
  </si>
  <si>
    <t>Gemzar</t>
  </si>
  <si>
    <t xml:space="preserve">No </t>
  </si>
  <si>
    <t>IM-PAN-003</t>
  </si>
  <si>
    <t>Adenocarcinoma</t>
  </si>
  <si>
    <t>Yes - NA</t>
  </si>
  <si>
    <t>22 vials of 1M cells</t>
  </si>
  <si>
    <t>IM-PAN-004</t>
  </si>
  <si>
    <t>G2</t>
  </si>
  <si>
    <t>Moderately differentiated adenocarcinoma</t>
  </si>
  <si>
    <t>Yes - peritoneum 
metastasis on 15/09/2012</t>
  </si>
  <si>
    <t>47 vials of 1M cells</t>
  </si>
  <si>
    <t>IM-PAN-005</t>
  </si>
  <si>
    <t>IMOPAN-5</t>
  </si>
  <si>
    <t>IM-PAN-005-PDX-INV-001</t>
  </si>
  <si>
    <t>Pancreas head - Size 3,5</t>
  </si>
  <si>
    <t>PDX model at P</t>
  </si>
  <si>
    <t>Smoking</t>
  </si>
  <si>
    <t>%TC = 80 - Relapsed on 13/03/2012 with liver and peritoneum metastasis</t>
  </si>
  <si>
    <t>Anaplastic carcinoma</t>
  </si>
  <si>
    <t>G12D (hetero)</t>
  </si>
  <si>
    <r>
      <t>Cell harvest of about : 4,09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</si>
  <si>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Hu/Ms sorting - Epithelio-fibroblastic morphology - 
Adhesion will change depending on cell culture condition</t>
  </si>
  <si>
    <t>Approximately 4,3 days</t>
  </si>
  <si>
    <t>Negative on 16/11/2017</t>
  </si>
  <si>
    <t>50 vials of 1M cells</t>
  </si>
  <si>
    <t>14 vials of 1M cells</t>
  </si>
  <si>
    <t>Pancreas head</t>
  </si>
  <si>
    <t>VP16/cisplatine</t>
  </si>
  <si>
    <t>Yes - Peritoneum and Liver 
metastasis on 13/03/2012</t>
  </si>
  <si>
    <t>40 vials of 2M cells</t>
  </si>
  <si>
    <t>IM-PAN-006</t>
  </si>
  <si>
    <t>IMOPAN-6</t>
  </si>
  <si>
    <t>IM-PAN-006-PDX-INV-001</t>
  </si>
  <si>
    <t>%TC = 80 - Relapsed on 03/10/2013 with liver metastasis</t>
  </si>
  <si>
    <r>
      <t>Cell harvest of about : 2,44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</si>
  <si>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Adherent epitheloid cells growing as monolayer, forming 
large organized colonies or multilayer when confluent</t>
  </si>
  <si>
    <t>Approximately 30,5 days</t>
  </si>
  <si>
    <t>Negative on 13/03/2018</t>
  </si>
  <si>
    <t>Yes - Liver metastasis on 03/10/2013</t>
  </si>
  <si>
    <t>12 vials of 1M cells + 23 vials of 0,5M cells</t>
  </si>
  <si>
    <t>IM-PAN-007</t>
  </si>
  <si>
    <t>Yes - Liver metastasis on 01/03/2013</t>
  </si>
  <si>
    <t>IM-PAN-008</t>
  </si>
  <si>
    <t>IMOPAN-8</t>
  </si>
  <si>
    <t>IM-PAN-008-PDX-INV-001</t>
  </si>
  <si>
    <t xml:space="preserve">%TC = 80 </t>
  </si>
  <si>
    <t>Oui</t>
  </si>
  <si>
    <t>Adenocarcinoma of the pancreas tail</t>
  </si>
  <si>
    <t>Patient : Stade 4</t>
  </si>
  <si>
    <r>
      <t>Cell harvest of about : 1,10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</si>
  <si>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- 98.30% - inf 0,5% of Ms cells.</t>
  </si>
  <si>
    <t>Approximately 19 days</t>
  </si>
  <si>
    <t>CD44+ / CD326+ = 74,84% / CD105- / CD184+ / CD90.2+ = 0,49%</t>
  </si>
  <si>
    <t>98,30% of Human cell</t>
  </si>
  <si>
    <t>18 vials of 1M cells</t>
  </si>
  <si>
    <t>Folfirinox</t>
  </si>
  <si>
    <t>IM-PAN-009</t>
  </si>
  <si>
    <t>IMOPAN-9</t>
  </si>
  <si>
    <t>IM-PAN-009-PDX-INV-001</t>
  </si>
  <si>
    <t>%TC = 80 - No relapse</t>
  </si>
  <si>
    <t>Well differentiated adenocarcinoma of the pancreas tail</t>
  </si>
  <si>
    <t>Patient : Histological grade G1 - pT3 pN1 pM0 - Stade 2b</t>
  </si>
  <si>
    <r>
      <t>Cell harvest of about : 2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</si>
  <si>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- 76.93% - 22,61% of Ms cells.</t>
  </si>
  <si>
    <t>CD44+ = 71,75% / CD326+ = 76,93% / CD105+ / CD184+ = 8,22% / CD90.2+ = 22,61%</t>
  </si>
  <si>
    <t>76,93% of Human cell</t>
  </si>
  <si>
    <t xml:space="preserve">2 vials of 0,5M cells + 18 vials of 1M cells </t>
  </si>
  <si>
    <t xml:space="preserve">9 vials of 1M cells + 8 vials of 0,5M cells  </t>
  </si>
  <si>
    <t>35 vials of 1M cells</t>
  </si>
  <si>
    <t xml:space="preserve">44 vials of 1M cells </t>
  </si>
  <si>
    <t>25 vials of 0,5M cells</t>
  </si>
  <si>
    <t>IM-PAN-010</t>
  </si>
  <si>
    <t>IM-PAN-011</t>
  </si>
  <si>
    <t>Liver</t>
  </si>
  <si>
    <t>IM-PAN-012</t>
  </si>
  <si>
    <t>IM-PAN-013</t>
  </si>
  <si>
    <t>IMOPAN-13</t>
  </si>
  <si>
    <t>IM-PAN-013-PDX-INV-001</t>
  </si>
  <si>
    <t>adenocarcinome</t>
  </si>
  <si>
    <r>
      <t>Cell harvest of about : 1,06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</si>
  <si>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- 98,15% - 0% of Ms cells.</t>
  </si>
  <si>
    <t xml:space="preserve">Approximately 37,5 days </t>
  </si>
  <si>
    <t>CD44+ / CD326+ = 75,14% / CD105- / CD184+ =  / CD90.2 = 0%</t>
  </si>
  <si>
    <t>98,15% Human cells</t>
  </si>
  <si>
    <t>11 vials of 1M cells</t>
  </si>
  <si>
    <t>5 vials of 1M</t>
  </si>
  <si>
    <t>32 vials of 1M cells + 9 vials of 0,5M cells</t>
  </si>
  <si>
    <t>IM-PAN-014</t>
  </si>
  <si>
    <t>IMOPAN-14</t>
  </si>
  <si>
    <t>IM-PAN-014-PDX-INV-001</t>
  </si>
  <si>
    <t>G2/G3</t>
  </si>
  <si>
    <t xml:space="preserve">%TC = 80 - Local relapse to pancreas on 30/10/2013 </t>
  </si>
  <si>
    <t>Poorly to moderately differentiated adenocarcinoma of the pancreas head</t>
  </si>
  <si>
    <t>Patient : Histological grade G2/G3 - 
pT3 pN1 pM0 - Stade 2b - Size 3,5</t>
  </si>
  <si>
    <t>Low to moderately differentiated Adenocarcinoma</t>
  </si>
  <si>
    <r>
      <t>Cell harvest of about : 2,77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</si>
  <si>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- 86.74% - 12,83% of Ms cells.</t>
  </si>
  <si>
    <t>Approx 15 days</t>
  </si>
  <si>
    <t>CD44+ / CD326+ = 99,07% / CD105- / CD184+ = 9,20% / CD90.2 = 12,83%</t>
  </si>
  <si>
    <t>86,74% Human cells</t>
  </si>
  <si>
    <t>56 vials of 1M cells</t>
  </si>
  <si>
    <t xml:space="preserve">15 vials of 10M cells </t>
  </si>
  <si>
    <t>0,5M = 441
1M = 767
10M = 2301</t>
  </si>
  <si>
    <t>Yes - Localized Pancreas on 30/10/2013</t>
  </si>
  <si>
    <t>19 vials of 0,5M cells</t>
  </si>
  <si>
    <t>IM-PAN-015</t>
  </si>
  <si>
    <t>Yes - Localized Pancreas on 01/10/2013</t>
  </si>
  <si>
    <t>19 vials of 1M cells + 9 vials of 0,5M cells</t>
  </si>
  <si>
    <t>IM-PAN-016</t>
  </si>
  <si>
    <t>27 vials of 0,5M cells</t>
  </si>
  <si>
    <t>IM-PAN-017</t>
  </si>
  <si>
    <t>IMOPAN-17</t>
  </si>
  <si>
    <t>IM-PAN-017-PDX-INV-001</t>
  </si>
  <si>
    <t>Pancreas head - Size 4</t>
  </si>
  <si>
    <t>%TC = 80 - Local relapse to pancreas on 17/11/2014</t>
  </si>
  <si>
    <t>Well-differentiated adenocarcinoma on papillary 
and mucosal intracanal tumours of the pancreas</t>
  </si>
  <si>
    <t>G12R (hetero)</t>
  </si>
  <si>
    <r>
      <t>Cell harvest of about : 1,42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</si>
  <si>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Confirmed as Human cells - 99,89% - 0,02% of Ms cells.</t>
  </si>
  <si>
    <t>Approx 9,9 days</t>
  </si>
  <si>
    <t>CD44+=95,58 / CD326+ = 99,62% / CD105- / CD184= / CD90.2 = 0,02%</t>
  </si>
  <si>
    <t>99,89% Human cells</t>
  </si>
  <si>
    <t>1 vials of 0,9M cells</t>
  </si>
  <si>
    <t xml:space="preserve">16 vials of 10M cells </t>
  </si>
  <si>
    <t>0,9M = 690,3
1M = 767</t>
  </si>
  <si>
    <t>Yes - Localized Pancreas on 17/11/2014</t>
  </si>
  <si>
    <t>IM-PAN-018</t>
  </si>
  <si>
    <t>BALB/c Nude</t>
  </si>
  <si>
    <t>41 vials of 1M cells</t>
  </si>
  <si>
    <t>IM-PAN-019</t>
  </si>
  <si>
    <t>Yes - Lung metastasis on 16/05/2014</t>
  </si>
  <si>
    <t>25 vials of 1M cells</t>
  </si>
  <si>
    <t>IM-PAN-020</t>
  </si>
  <si>
    <t>IMOPAN-20</t>
  </si>
  <si>
    <t>IM-PAN-020-PDX-INV-001</t>
  </si>
  <si>
    <t>PDX model at (P3+2)</t>
  </si>
  <si>
    <t>Liver metastasis</t>
  </si>
  <si>
    <t>Liver metatstasis of well differentiated pancreas adenocarcinoma</t>
  </si>
  <si>
    <t>Adenocarcinoma on intraductal papillary 
mucinous pancreatic neoplasm (IPMN)</t>
  </si>
  <si>
    <t>Adenocarcinoma on intraductal papillary mucinous pancreatic neoplasm (IPMN)
Adenocarcinome sur tumeur intracanalaire papillaire et mucineuse du pancréas (TIPMP)</t>
  </si>
  <si>
    <r>
      <t>Cell harvest of about : 3,13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</si>
  <si>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Adherent epitheloid cells with various morphology growing as 
monolayer or multilayer when confluent, presence of mucosecretion, 
can form aggregates loosely connected to the cell sheet</t>
  </si>
  <si>
    <t>Mucosecretion</t>
  </si>
  <si>
    <t>Confirmed as Human cells - 99,70% - 0% of Ms cells.</t>
  </si>
  <si>
    <t>Approximately 43 days</t>
  </si>
  <si>
    <t>Do again aggregates</t>
  </si>
  <si>
    <t>CD44+ /CD326+ = 87,92% / CD105- / CD184+ / CD90.2 = 0%</t>
  </si>
  <si>
    <t>1 vial of 0,5M</t>
  </si>
  <si>
    <t>Adenocarcinoma on intraductal papillary mucinous pancreatic neoplasm (IPMN)</t>
  </si>
  <si>
    <t>IM-PAN-035</t>
  </si>
  <si>
    <t>3,5x3,5 cm</t>
  </si>
  <si>
    <t>well-differentiated adenocarcinoma on mucosal intracanal tumours of the pancreas</t>
  </si>
  <si>
    <t>History of endometrial cancer treated 
with surgery and radiotherapy</t>
  </si>
  <si>
    <t>Metastatic colonization of a peripancreatic lymph node</t>
  </si>
  <si>
    <t>28 vials of 2M cells</t>
  </si>
  <si>
    <t>IM-PAN-077</t>
  </si>
  <si>
    <t>Moderately differentiated ductal adenocarcinoma</t>
  </si>
  <si>
    <t>Non-Hodgkin's malignant 
lymphoma remission patient</t>
  </si>
  <si>
    <t>8 vials of 1M cells + 23 vials of 0,5M cells</t>
  </si>
  <si>
    <t>IM-PAN-083</t>
  </si>
  <si>
    <t>SA-PAN-0092</t>
  </si>
  <si>
    <t>SA-PAN-0092-PDX</t>
  </si>
  <si>
    <t>IM-PAN-092-PDX-INV-001</t>
  </si>
  <si>
    <t>PDX model at P3+3</t>
  </si>
  <si>
    <t>Invasive moderately differentiated ductal pancreatic carcinoma (G2) of the pancreatic head</t>
  </si>
  <si>
    <t>Invasive moderately differentiated, ductal pancreatic 
carcinoma (G2) of the pancreatic head</t>
  </si>
  <si>
    <t>invasive moderately differentiated, ductal pancreatic carcinoma (G2) of the pancreatic head</t>
  </si>
  <si>
    <r>
      <t>Cell harvest of about : 4 x 10</t>
    </r>
    <r>
      <rPr>
        <vertAlign val="superscript"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cells/cm²</t>
    </r>
  </si>
  <si>
    <t>Adherent epitheloid cells growing as monolayer or multilayer 
when confluent, can form aggregates loosely connected to the 
cell sheet, presence of epithelial cell with various morphologies</t>
  </si>
  <si>
    <t>Approximately 21 days</t>
  </si>
  <si>
    <t>86 vials of 1M cells</t>
  </si>
  <si>
    <t>3 vials of 2M cells</t>
  </si>
  <si>
    <t xml:space="preserve">12 vials of 10M cells </t>
  </si>
  <si>
    <t xml:space="preserve">8 vials of 10M cells </t>
  </si>
  <si>
    <t>7 vials of 3M cells</t>
  </si>
  <si>
    <t>17 vials of 1M cells</t>
  </si>
  <si>
    <t>IM-PAN-092</t>
  </si>
  <si>
    <t>IIa</t>
  </si>
  <si>
    <t>Etiology - Medical History</t>
  </si>
  <si>
    <t>Specific caracterisation</t>
  </si>
  <si>
    <t>Tube Fresh Explant</t>
  </si>
  <si>
    <t>IM-PRO-006</t>
  </si>
  <si>
    <t>CTICC1.42</t>
  </si>
  <si>
    <t>Clinical pT2bNxM0</t>
  </si>
  <si>
    <t>7(4+3) avec un grade tertiaire de 5</t>
  </si>
  <si>
    <t>pT3b</t>
  </si>
  <si>
    <t>x</t>
  </si>
  <si>
    <t>Moderately differentiated unifocal prostate adenocarcinoma
Adenocarcinome prostatique unifocal modérément différencié</t>
  </si>
  <si>
    <t>PR ; Positive biopsies : 11/15 ; mmADK : 97 ; Gleason biopsy : 7(3+4) ; PSA : 8,3 ; Serology OK ; Prostate weight (g) : 39</t>
  </si>
  <si>
    <t>IM-PRO-007</t>
  </si>
  <si>
    <t>Cutured Explants</t>
  </si>
  <si>
    <t>IM-PRO-007-INV-001</t>
  </si>
  <si>
    <t>3 + 4 = 7</t>
  </si>
  <si>
    <t>pT3a (m ; 1)</t>
  </si>
  <si>
    <t>Clinical pT1cNxMx</t>
  </si>
  <si>
    <t>Unifocal prostate adenocarcinoma, presence of perinerveous tumoral sheaths.</t>
  </si>
  <si>
    <t>PR ; Positive biopsies : 4/18 ; mmADK : 20 ; Gleason biopsy : 7(3+4) ; PSA : 6,61 ; Serology OK ; Prostate weight (g) : 54</t>
  </si>
  <si>
    <t>CTIGM.Cancer6</t>
  </si>
  <si>
    <t>1 x P0R0 Explant- 29/07/2015 + 2 x P0R1 Explant- 21/12/2015</t>
  </si>
  <si>
    <t>IM-PRO-008</t>
  </si>
  <si>
    <t>IM-PRO-008-INV-001</t>
  </si>
  <si>
    <t>9(4+5)</t>
  </si>
  <si>
    <t>Clinical pT3b, Nx, Mos</t>
  </si>
  <si>
    <t>Moderately differentiated adenocarcinoma with a lymphoepithelioma-like appearance: unifocal tumor of gleason score 4 + 5 = 9, spanning the entire height of the prostate from apex to base, presence of perinerveux tumoral sheaths.</t>
  </si>
  <si>
    <t>PR ; Positive biopsies : on resection ; Gleason biopsy : 9(4+5) ; Serology OK ; Prostate weight (g) : 26,8</t>
  </si>
  <si>
    <t>1 x P0R0 Explant-  08/10/2015 + 1 x P0R0 Explant- 07/10/2015 + 1 x P0R1 Explant- 21/12/2015</t>
  </si>
  <si>
    <t>IM-PRO-009</t>
  </si>
  <si>
    <t>IM-PRO-009-INV-001</t>
  </si>
  <si>
    <t xml:space="preserve">PR ; Positive biopsies : </t>
  </si>
  <si>
    <t>1 x P0R0 Explant - 08/10/2015 - 1 x P0R0 Explant- 08/10/2015 + 1 x P0R1 Explant- 21/12/2015 + 1 x P0R1 Explant- 21/12/2015</t>
  </si>
  <si>
    <t>IM-PRO-010</t>
  </si>
  <si>
    <t>IM-PRO-010-INV-001</t>
  </si>
  <si>
    <t>7(4+3)</t>
  </si>
  <si>
    <t>R approx</t>
  </si>
  <si>
    <t>Clinical pT2b, Nx, Mx</t>
  </si>
  <si>
    <t>Prostatic adenocarcinoma moderately differentiated from the right lobe, presence of perinervous tumoral sheaths. Presence of vascular embolus, curage of the lymph nodes : 8 n-</t>
  </si>
  <si>
    <t>PR ; Positive biopsies : 9/18 ; mmADK : 68 ; Gleason biopsy : 7(3+4) ; Serology OK ; Prostate weight (g) : 31,6</t>
  </si>
  <si>
    <t>1 x P0R0 Explant - 08/10/2015 + 1 x P0R0 Explant - 08/10/2015 + 1 x P0R1 Explant - 21/12/2015</t>
  </si>
  <si>
    <t>IM-PRO-011</t>
  </si>
  <si>
    <t>IM-PRO-011-INV-001</t>
  </si>
  <si>
    <t>Clinical pT3b, Nx, Mx</t>
  </si>
  <si>
    <t>Bilateral prostate adenocarcinoma, presence of numerous perinerveous tumor sheaths, invasion of right and left seminal vesicles.
-Invasion of the bladder neck.
-Invasion of the apex.
-Presence of vascular embolism, one in seven metastatic lymph nodes (1N+/7)</t>
  </si>
  <si>
    <t>PR ; Positive biopsies : 10/14 ; mmADK : 83 ; Gleason biopsy : 9(4+5) PSA : 45 ; Serology OK ; Prostate weight (g) : 39,4</t>
  </si>
  <si>
    <t>CTIGM.Cancer6 / CTIGM.Cancer10</t>
  </si>
  <si>
    <t>4 x P0R0 Explant - 21-22/12/2015 + 4 x P0R0 Explant - 21-22/12/2015 + 2 x P0R1 Explant - 07/01/2016 + 2 x P0R1 Explant - 07/01/2016</t>
  </si>
  <si>
    <t>IM-PRO-012</t>
  </si>
  <si>
    <t>IM-PRO-012-INV-001</t>
  </si>
  <si>
    <t>7(3+4)</t>
  </si>
  <si>
    <t>pT3a</t>
  </si>
  <si>
    <t>Clinical pT2c, N0,M0</t>
  </si>
  <si>
    <t>Voluminous single focus, bilateral, extending over the entire height of the prostate gland, Presence of perinervous sheaths, bilateral ilio-plug curage: 6N-</t>
  </si>
  <si>
    <t>PR ; Positive biopsies : 16/21 ; mmADK : 98 ; Gleason biopsy : 7(3+4) ; PSA : 9 ; Serology OK ; Prostate weight (g) : 24,6</t>
  </si>
  <si>
    <t>6 x P0R0 Explant - 21-22/12/2015 + 4 x P0R0 Explant - 21-22/12/2015</t>
  </si>
  <si>
    <t>IM-PRO-013</t>
  </si>
  <si>
    <t>IM-PRO-013-INV-001</t>
  </si>
  <si>
    <t>pT4b (paroi rectale)</t>
  </si>
  <si>
    <t>Clinical pT3a</t>
  </si>
  <si>
    <t>2016: Cystectomy the progression that appeared to be an adenocarcinoma of prostate turned out in anatomopathologie to be  to be a urothelial carcinoma of grade : pT4b (rectal wall) Nx R1.
           -Absence of carcinoma in situ. 
           -Presence of vascular emboli. 
           -Presence of perinervous sheaths. 
           -Right and left ureteral boundaries: healthy. 
           -Right ureteral meatus invaded at the subservient level. 
           -Left ureteral meatus dilated without invasion.
           Limits of lower and posterior surgical resections after tumor contact in a diffuse and multi-focal manner.</t>
  </si>
  <si>
    <t xml:space="preserve">2007: radical prostatectomy under coelio, consolidation radiotherapy - REUV in 2013 - PAC in place for chemo - Cystectomy bricker 05/11/2015- oct 2014; beginning of chemo on pelvic recurrence of prostate neo at last CT: (ADNP ,vesical infiltration, G anus lift extension, contact and narrow with anterior edge of rectum)
</t>
  </si>
  <si>
    <t>1 x P0R0 Explant - 21/12/2015 + 3 x P0R0 Explant - 21/12/2015</t>
  </si>
  <si>
    <t>IM-PRO-014</t>
  </si>
  <si>
    <t>IM-PRO-014-INV-001</t>
  </si>
  <si>
    <t>A main right posterolateral A tumoral site invading the entire height of the prostate, a 2nd left posterolateral B tumoral area invading the entire height of the prostate, Curage: 9 N-</t>
  </si>
  <si>
    <t>PR ; Positive biopsies : 10/12 ; Gleason biopsy : 7(4+3) ; PSA : 7,5 ; Serology OK ; Prostate weight (g) : 55</t>
  </si>
  <si>
    <t>3 x P0R0 Explant - 07/01/2016 + 3 x P0R0 Explant - 07/01/2016</t>
  </si>
  <si>
    <t>CTICC1.41</t>
  </si>
  <si>
    <t xml:space="preserve"> Prostatic primary epithelial cells</t>
  </si>
  <si>
    <t>3 vials of 1,5M cells</t>
  </si>
  <si>
    <t>1,5M = 1 066,25</t>
  </si>
  <si>
    <t>IM-PRO-019</t>
  </si>
  <si>
    <t>Fresh Explants</t>
  </si>
  <si>
    <t>IM-PRO-019-INV-001</t>
  </si>
  <si>
    <t>LN</t>
  </si>
  <si>
    <t>Clinical pT3b</t>
  </si>
  <si>
    <t>Cleaning of inguinal ilioobturator ; PSA : 2,9 before cleaning ; Serology OK</t>
  </si>
  <si>
    <t xml:space="preserve">2003 radical prostatectomy - 2005 radiotherapy </t>
  </si>
  <si>
    <t>1 x Fresh - 07/06/2016</t>
  </si>
  <si>
    <t>1 x P0R0 Explant- 30/06/2016</t>
  </si>
  <si>
    <t>IM-PRO-513</t>
  </si>
  <si>
    <t>IM-PRO-513-INV-001</t>
  </si>
  <si>
    <t>7(3+4) undifferentiated 10%</t>
  </si>
  <si>
    <t>pT3</t>
  </si>
  <si>
    <t>Clinical pT1cNxMX</t>
  </si>
  <si>
    <t>Peripheral type: right apex, left apex, inferio posterolateral right and left part. Blocks 1, 2, 5, 6, 7, 8, 9, 10</t>
  </si>
  <si>
    <t>PT voie ouverte ; Positive biopsies : 6/13 ; mmADK : 24,5 ; Gleason biopsy : 7(3+4) ; PSA : 7,2 ; Serology OK ; Prostate weight (g) : 32</t>
  </si>
  <si>
    <t>1 x P0R5 Explant - 07/10/2015</t>
  </si>
  <si>
    <t>9 vials of 0,5M cells + 6 vials of 0,5M cells + 2 vials of 0,5M cells + 2 vials of 0,5M cells</t>
  </si>
  <si>
    <t>5 vials of 0,5M cells + 2 vials of 1,7M cells + 1 vials of 1,25M cells + 1 vial of 0,1M cells</t>
  </si>
  <si>
    <t>0,1M = 98
0,5M = 490
1,25M = 938,3
1,7M = 1 108,9</t>
  </si>
  <si>
    <t xml:space="preserve"> 2 vials of 0,45M cells</t>
  </si>
  <si>
    <t>0,45M = 421,2</t>
  </si>
  <si>
    <t>IM-PRO-514</t>
  </si>
  <si>
    <t>IM-PRO-514-INV-001</t>
  </si>
  <si>
    <t>7(3+4) undifferentiated 40%</t>
  </si>
  <si>
    <t>Clinical pT2aNxMx</t>
  </si>
  <si>
    <t>PT robot ; Positive biopsies : 7/14 ; mmADK : 31,5 ; Gleason biopsy : 7(3+4) ; PSA : 20,27 ; Serology OK ; Prostate weight (g) : 86</t>
  </si>
  <si>
    <t>1 x P0R5 Explant - 07/10/2015 + 1 x P0R3 Needle Biopsy Explant- 05/08/2015</t>
  </si>
  <si>
    <t xml:space="preserve"> 8 vials of 0,45M cells</t>
  </si>
  <si>
    <t>0,45M = 441</t>
  </si>
  <si>
    <t xml:space="preserve"> 1 vial of 0,5M cells</t>
  </si>
  <si>
    <t>5 vials of 0,5M cells + 1 vial of 0,4M cells</t>
  </si>
  <si>
    <t xml:space="preserve"> 2 vials of 0,5M cells</t>
  </si>
  <si>
    <t>0,4M = 374,4
0,5M = 468</t>
  </si>
  <si>
    <t>IM-PRO-515</t>
  </si>
  <si>
    <t>IM-PRO-515-INV-001</t>
  </si>
  <si>
    <t>7(3+4) undifferentiated 5%</t>
  </si>
  <si>
    <t>Clinical pT2NxM0</t>
  </si>
  <si>
    <t>Peripheral type: right apex, left apex, inferio posterolateral right</t>
  </si>
  <si>
    <t>PT robot ; Positive biopsies : 4/11 ; mmADK : 17 ; Gleason biopsy : 7(3+4) ; PSA : 2,17 ; Serology OK ; Prostate weight (g) : 44</t>
  </si>
  <si>
    <t>Angioplasty with urethral stent placement in 2004 kardegic 75 atenolone</t>
  </si>
  <si>
    <t>Dosage PSA Culture medium</t>
  </si>
  <si>
    <t>1 x P0R0 Biopsy Explant - 10/07/2015 + 1 x P0R3 Explants - 08/10/2015</t>
  </si>
  <si>
    <t>2 vials of 0,5M cells +  1 vial of 0,5M cells</t>
  </si>
  <si>
    <t xml:space="preserve"> 4 vials of 0,5M cells</t>
  </si>
  <si>
    <t>1 vial of 0,03M cells + 1 vial of 0,2M cells</t>
  </si>
  <si>
    <t xml:space="preserve"> 1 vial of 0,8M cells</t>
  </si>
  <si>
    <t>0,03M = 2,81
0,2M = 187,2
0,8M = 651,2</t>
  </si>
  <si>
    <t>IM-PRO-516</t>
  </si>
  <si>
    <t>IM-PRO-516-INV-001</t>
  </si>
  <si>
    <t>7(3+4) undifferentiated 50%</t>
  </si>
  <si>
    <t>pT3c</t>
  </si>
  <si>
    <t>Clinical pT3bNxMx</t>
  </si>
  <si>
    <t>Peripheral type: right apex, left apex, antero-lateral right part, right base</t>
  </si>
  <si>
    <t>PT robot ; Positive biopsies : 6/18 ; mmADK : 28 ; Gleason biopsy : 8(4+4) ; PSA : 10 ; Serology OK ; Prostate weight (g) : 42</t>
  </si>
  <si>
    <t>Rectal ADK treated in 2006 with radiochemotherapy and low colo-anal anastomosis casodex 50</t>
  </si>
  <si>
    <t>Castration resistance</t>
  </si>
  <si>
    <t>1 x P0R0 Biopsy Explant - 10/07/2015 + 2 x P0R1 Biopsy Explant- 05/08/2015</t>
  </si>
  <si>
    <t xml:space="preserve">2 vials of 0,5M + 4 vials of 0,5M </t>
  </si>
  <si>
    <t>IM-PRO-517</t>
  </si>
  <si>
    <t>IM-PRO-516-INV-002</t>
  </si>
  <si>
    <t>7(3+4) undifferentiated 20%</t>
  </si>
  <si>
    <t>pT2c</t>
  </si>
  <si>
    <t>Clinical pT2NxMx</t>
  </si>
  <si>
    <t>Peripheral type: right apex, left apex, right posterolateral part, right anterolateral part and left anterolateral part</t>
  </si>
  <si>
    <t>PT robot ; Positive biopsies : 3/14 ; mmADK : 27 ; Gleason biopsy : 7(3+4) ; PSA : 8,5 ; Serology OK ; Prostate weight (g) : 95</t>
  </si>
  <si>
    <t>HTA treated with LERCAN and CO-APROVEL Type II diabetes treated with DAONIL and METFORMIN (risk factors) KARDEGIC 75</t>
  </si>
  <si>
    <t>2 x P0R1 Explant - 08/10/2015 + 21/12/2015 + 1 x P0R1 Explant - 21/12/2015 + 1 x P0R2 Explant- 21/12/2015</t>
  </si>
  <si>
    <t>IM-PRO-517-INV-001</t>
  </si>
  <si>
    <t>1 vial of 0,6M cells + 1 vial of 0,1M cells +1 vial of 0,37M cells</t>
  </si>
  <si>
    <t>0,1M = 93,6
0,37M = 346,32
0,6M = 488,4</t>
  </si>
  <si>
    <t>IM-PRO-518</t>
  </si>
  <si>
    <t>Clinical pT4NxMx</t>
  </si>
  <si>
    <t>It is an entirely tumourous material occupied by adenocarcinomatous proliferation in the form of compact cellular patches or cords or hollowed small adenoid cavities /CONCLUSION: Prostate adenocarcinoma with a Gleason score of 9 (5+4).</t>
  </si>
  <si>
    <t>Prostatic boring ; Positive biopsies : 4/7 ; mmADK : 31 ; Gleason biopsy : 7(4+5) ; PSA : 6 ; Serology OK ; Prostate weight (g) : 1</t>
  </si>
  <si>
    <t>high-grade vesical cancer: 27/01/2011 under hormone therapy 03/05/2012 red plate at the dome but no papillary lesion =&gt; cythological study 23/05/2013 red plate at the dome but no papillary lesion =&gt; cythological study 07/06/2013 irritative aspect 19/06/2014 washing =&gt; cytological study 
ADK prostate: 28/04/2010 ADK on biopsy puncture 9 (4+5) =&gt; complete androgenic blockage  0.03 27/01/2011 complete androgenic blockage ↘PSA 0.03 =&gt; intermittent treatment with PSA monitoring 05/2012 stop intermittent treatment 23/05/2013 prostate remains nodular, PSA to 2.5 19/06/2014 affected rectal pathology, PSA 6 hormone therapy ORMANDYL 50mg/1m + injection SC ENANTONE 30mg</t>
  </si>
  <si>
    <t>8 x Fresh explant - 07/08/2015</t>
  </si>
  <si>
    <t>2 x P0R0 Explants - 21/12/2015 - 3 x P0R0 Explants - 21/12/2015</t>
  </si>
  <si>
    <t>IM-PRO-519</t>
  </si>
  <si>
    <t>Clinical pT2cNxM1</t>
  </si>
  <si>
    <t>Infiltration of more than 80% of the prostatic material transmitted by adenocarcinoma constituted by glands (40% of zones) and by large tumoral area or spans (60% of zones). Presence of mucin patches. Presence of intra-channel dysplasia: not identified. Lympho-vascular emboli: unidentified. Peri-neural invasion: unidentified. CONCLUSION : Conventional prostate adenocarcinoma with minimal remodeling by hormonal therapy of estimated Gleason grade 8 (5+3) involving 80% of the material</t>
  </si>
  <si>
    <t>Prostatic boring ; Positive biopsies : NR ; mmADK : NR ; Gleason biopsy : NR ; PSA : NR ; Serology OK ; Prostate weight (g) : 1</t>
  </si>
  <si>
    <t>26/06/2015 supraclavicular lymph node biopsy =&gt; ADK prostatic metastatic bone and with remote lymph node localization hormone therapy DECAPEPTIL, CASODEX</t>
  </si>
  <si>
    <t>1 x P0R0 Explant - 07/10/2015 + 2 x P0R0 Explant - 07/10/2015 + 4 x P0R1 Explant - 21/12/2015 + 2 x P0R1 Explant - 21/12/2015</t>
  </si>
  <si>
    <t>8(5+3)</t>
  </si>
  <si>
    <t xml:space="preserve">Infiltration of more than 80% of the prostatic material transmitted by adenocarcinoma constituted by glands (40% of zones) and by large tumoral area or spans (60% of zones). Presence of mucin patches. Presence of intra-channel dysplasia: not identified. Lympho-vascular emboli: unidentified. Peri-neural invasion: unidentified. CONCLUSION : Conventional prostate adenocarcinoma with minimal remodeling by hormonal therapy of estimated Gleason grade 8 (5+3) involving 80% of the material
</t>
  </si>
  <si>
    <t>IM-PRO-520</t>
  </si>
  <si>
    <t>IM-PRO-520-INV-001</t>
  </si>
  <si>
    <t>7(3+4) undifferentiated 49%</t>
  </si>
  <si>
    <t>Type peripheral acinar adenocarcinoma: right apex, left apex, right lateral part, left lateral part, (block 3 to 9)</t>
  </si>
  <si>
    <t>PT voie ouverte ; Positive biopsies : 2/12 ; mmADK : 13 ; Gleason biopsy : 6(3+3) ; PSA : 4,5 ; Serology OK ; Prostate weight (g) : 30</t>
  </si>
  <si>
    <t>CD44+ CD326+ CD49b+ CD57+ CD13+</t>
  </si>
  <si>
    <t>1 x P0R0 Explant - 12/05/2016 + 1 x P0R0 Explant - 13/04/2016 + 1 x P0R1 Explant - 12/05/2016</t>
  </si>
  <si>
    <t>18 vials of 0,5M cells</t>
  </si>
  <si>
    <t>IM-PRO-521</t>
  </si>
  <si>
    <t>IM-PRO-521-INV-001</t>
  </si>
  <si>
    <t>7(4+3) undifferentiated 90%</t>
  </si>
  <si>
    <t>Clinical pT3aNxMx</t>
  </si>
  <si>
    <t>Peripheral and central: right apex, left apex, right posterolateral part, left posterolateral part, right base, left base (tumor blocks 18-20; 23; 24-25; 26-30; 32-35)</t>
  </si>
  <si>
    <t>PT voie ouverte ; Positive biopsies : 12/12 ; mmADK : 100 ; Gleason biopsy : 8(4+4) ; PSA : 25,6 ; Serology OK ; Prostate weight (g) : 74</t>
  </si>
  <si>
    <t>1 x P0R0 Explant - 13/04/2016 + 1 x P0R1 - 12/05/2016</t>
  </si>
  <si>
    <t>IM-PRO-522</t>
  </si>
  <si>
    <t>Clinical pT2bNxMx</t>
  </si>
  <si>
    <t>Peripheral type: right apex, right anterolateral part, left anterolateral part, right base, left base (tumor blocks 16 to 18, 22, 23, 26, 30)</t>
  </si>
  <si>
    <t>PT voie ouverte ; Positive biopsies : 9/27 ; mmADK : 44 ; Gleason biopsy : 7(3+4) ; PSA : 8 ; Serology OK ; Prostate weight (g) : 38</t>
  </si>
  <si>
    <t>1 x P0R0 Explant - 12/05/2016 + 1 x P0R0 Explant - 21/06/2016</t>
  </si>
  <si>
    <t>IM-PRO-523</t>
  </si>
  <si>
    <t>Infiltration of 10% of the chips by a conventional prostate adenocarcinoma, with a Gleason 8 (4+4) score (Group 4 ISUP 2014-OMS 2016), associated with a significant intraducal carcinoma component.</t>
  </si>
  <si>
    <t>Prostatic boring ; Positive biopsies : 7/13 ; mmADK : 21 ; Gleason biopsy : 8(4+4) ; PSA : 4,8 ; Serology OK ; Prostate weight (g) : 18</t>
  </si>
  <si>
    <t>7 x Fresh Explants - 29/04/2016</t>
  </si>
  <si>
    <t>1 x P0R0 Explant - 12/05/2016 + 1 x P0R0 Explant - 12/05/2016 + 1 x P0R0 Explant - 21/06/2016</t>
  </si>
  <si>
    <t>IM-PRO-524</t>
  </si>
  <si>
    <t>Infiltration of 40% of the chips by a conventional prostate adenocarcinoma with a Gleason score of 8 (3+5) (Group 4 ISUP 2014-OMS 2016).</t>
  </si>
  <si>
    <t>Prostatic boring ; Positive biopsies : NR ; mmADK : NR ; Gleason biopsy : 9(5+4) ; PSA : 7 ; Serology OK ; Prostate weight (g) : 24</t>
  </si>
  <si>
    <t>CASODEX DECAPEPTYL</t>
  </si>
  <si>
    <t>6 x Fresh Explants - 29/04/2016</t>
  </si>
  <si>
    <t>1 x P0R0 Explant - 30/06/2016</t>
  </si>
  <si>
    <t>9(5+4)</t>
  </si>
  <si>
    <t>IM-PRO-525</t>
  </si>
  <si>
    <t>IM-PRO-525-INV-001</t>
  </si>
  <si>
    <t>6(3+3)</t>
  </si>
  <si>
    <t>Peripheral type: right apex, left apex, right posterolateral part, left posterolateral part, left base (tumour blocks 1-10 ;18-19).</t>
  </si>
  <si>
    <t>PT robot ; Positive biopsies : 7/15 ; mmADK : 32 ; Gleason biopsy : 7(3+4) ; PSA : 5,65 ; Serology OK ; Prostate weight (g) : 37</t>
  </si>
  <si>
    <t>5 x Fresh Explants - 02/06/2016</t>
  </si>
  <si>
    <t>CTIGM.Cancer6 / CTIGM.Cancer11</t>
  </si>
  <si>
    <t>1 x P0R0 Explant - 21/06/2016 + 1 x P0R0 Explant - 21/06/2016</t>
  </si>
  <si>
    <t>IM-PRO-526</t>
  </si>
  <si>
    <t>pT1b</t>
  </si>
  <si>
    <t>Prostate adenocarcinoma of Gleason score 7 (4 + 3), interesting 80% of the chips. Absence of identified peri-nervous sheaths. Presence of vascular emboli. Peri-prostatic tissue not seen on these specimens</t>
  </si>
  <si>
    <t>Prostatic boring ; Positive biopsies : 7/13 ; mmADK : 86 ; Gleason biopsy : 7(4+3) ; PSA : 110 ; Serology OK ; Prostate weight (g) : 30</t>
  </si>
  <si>
    <t>10 x Fresh Explants - 04/06/2016</t>
  </si>
  <si>
    <t>IM-PRO-529</t>
  </si>
  <si>
    <t>7(3+4) undifferentiated 30%</t>
  </si>
  <si>
    <t>Peripheral type: right apex, left apex, right posterolateral part, left posterolateral part, right base (tumor blocks 1-8, 10-12, 17)</t>
  </si>
  <si>
    <t>PT robot ; Positive biopsies : 6/12 ; mmADK : 28,5 ; Gleason biopsy : 7(3+4) ; PSA : 6,6 ; Serology OK ; Prostate weight (g) : 45</t>
  </si>
  <si>
    <t>1 x P0R0 Explant - 01/08/2016 + 1 x P0R0 Explant - 01/08/2016</t>
  </si>
  <si>
    <t>IM-PRO-530</t>
  </si>
  <si>
    <t>pT1a</t>
  </si>
  <si>
    <t>Clinical pT2cNxMx</t>
  </si>
  <si>
    <t>Prostate adenocarcinoma with a Gleason 8 (4 + 4), (Group 4 ISUP 2014-OMS 2016) score of interest &lt;1% of chips.
Absence of peri-nervous sheathing. No tumor embolization.
Absence of invasiveness of the peri-prostatic tissue.</t>
  </si>
  <si>
    <t>Prostatic boring ; Positive biopsies : 6/15 ; mmADK : 21 ; Gleason biopsy : 8(4+4) ; PSA : 30 ; Serology OK ; Prostate weight (g) : 7</t>
  </si>
  <si>
    <t>Treated with LACTULOSIS and ALFUSOZINE abdominal hernia abdominal hypertrophy of prostate left lobe - sphincterotomy for a calcul of the biliary route - treatment LH-RH DECAPEPTLYL + CACIT hemoptysis =&gt; atypical lung disease =&gt; antibiotic therapy (AUGMENTIN and ROVAMYCINE) liver disturbance migration lithias taken care of by gastroenterologists CPRE thickening of the bronchial walls</t>
  </si>
  <si>
    <t>4 x Fresh Explants - 30/03/2016</t>
  </si>
  <si>
    <t>IM-PRO-531</t>
  </si>
  <si>
    <t>Na</t>
  </si>
  <si>
    <t>Clinical pT3NxMx</t>
  </si>
  <si>
    <t>Prostate adenocarcinoma with a Gleason 8 (4 + 4), (Group 4 ISUP 2014-OMS 2016) score of 20% of chips.
Absence of peri-nervous sheathing.</t>
  </si>
  <si>
    <t>Prostatic boring ; Positive biopsies : 6/6 ; mmADK : 62 ; Gleason biopsy : 8(4+4) ; PSA : 6,12 ; Serology OK ; Prostate weight (g) : 12</t>
  </si>
  <si>
    <t>Take for prostatic adenoma COMBOBART+PERMIXON allergy =&gt; PRIMALAN permixon change by XATRAL LP coronary stent =&gt; KARDEGIC prostate obstructive with bladder prostatitis control</t>
  </si>
  <si>
    <t>10 x Fresh Explants - 01/07/2016</t>
  </si>
  <si>
    <t>IM-PRO-532</t>
  </si>
  <si>
    <t>IM-PRO-532-INV-001</t>
  </si>
  <si>
    <t>7(4+3) undifferentiated 23%</t>
  </si>
  <si>
    <t>Peripheral type: right apex, left apex, right posterolateral part, left posterolateral part, right base, left base (tumoral blocks 1,5,6,7,8,14,16,17,18,20,21)</t>
  </si>
  <si>
    <t>PT robot ; Positive biopsies : 4 ; mmADK : 39 ; Gleason biopsy : 7(4+3) ; PSA : 4,4 ; Serology OK ; Prostate weight (g) : 40</t>
  </si>
  <si>
    <t>Cell ICC caracterisation - TLS
Explant IHC caracterisation TLS</t>
  </si>
  <si>
    <t>1 x P0R2 Explant - 08/12/2016 + 1 x P0R4 Explant - 08/12/2016</t>
  </si>
  <si>
    <t>4 vials of 0,5M cells + 2 vials of 0,5M cells + 3 vials of 0,5M cells + 4 vials of 0,5M cells</t>
  </si>
  <si>
    <t xml:space="preserve">3 vials of 0,5M cells + 2 vials of 0,5M cells + 4 vials of 0,5M cells </t>
  </si>
  <si>
    <t xml:space="preserve">9 vials of 0,5M cells + 6 vials of 0,5M cells </t>
  </si>
  <si>
    <t xml:space="preserve">5 vials of 0,5M cells </t>
  </si>
  <si>
    <t>IM-PRO-533</t>
  </si>
  <si>
    <t>Clinical pT4</t>
  </si>
  <si>
    <t>ADK prostatic score of Gleason 8 (4 + 4), (Group 4 ISUP 2014-OMS 2016) involving 80% of chips. No tumoral embolus.</t>
  </si>
  <si>
    <t>Prostatic boring ; Positive biopsies : 2 ; mmADK : 6 ; Gleason biopsy : 7(4+3) ; PSA : 998-285 with treatment ; Serology OK ; Prostate weight (g) : 14</t>
  </si>
  <si>
    <t>2007 venting surgical repair surgery with prosthetic plate 2010 ADK HP T1c, T2a IRM, N0 Mx, 7 (4+3) =&gt; operation or hormone therapy no follow-up =&gt; aggravation T4 metastasis to bone bladder and rectum COMBODART 1cp in the evening / FIRMAGON + XGEVA</t>
  </si>
  <si>
    <t>10 x Fresh Explants - 04/11/2016</t>
  </si>
  <si>
    <t>3 x P0R0 Explant - 07/12/2016 + 3 x P0R0 Explant - 07/12/2016</t>
  </si>
  <si>
    <t xml:space="preserve">ADK prostatic score of Gleason 8 (4 + 4), (Group 4 ISUP 2014-OMS 2016) involving 80% of chips. No tumoral embolus.
</t>
  </si>
  <si>
    <t>IM-PRO-534</t>
  </si>
  <si>
    <t>IM-PRO-534-INV-001</t>
  </si>
  <si>
    <t>Clinical pT2a</t>
  </si>
  <si>
    <t>Anterior type: right apex, left apex, anterior part (tumor blocks 11 to 21); presence of extra-capsular extension</t>
  </si>
  <si>
    <t>PT voie ouverte ; Positive biopsies : 5/14 ; mmADK : 27,5 ; Gleason biopsy : 7(3+4) ; PSA : 5,5 ; Serology OK ; Prostate weight (g) : 56</t>
  </si>
  <si>
    <t>2 x Fresh Explants - 01/12/2016</t>
  </si>
  <si>
    <t>CTIGM.Cancer6 / CTIGM.Cancer7</t>
  </si>
  <si>
    <t>1 vial of 0,7M cells + 1 vial of 0,8M cells</t>
  </si>
  <si>
    <t>3 vials of 0,5M cells + 10 vials of 1M cells + 2 vials of 1,4M cells</t>
  </si>
  <si>
    <t xml:space="preserve">2 vials of 1M cells </t>
  </si>
  <si>
    <t>0,5M = 490
0,7M = 597,1
0,8M = 682,4
1M = 853
1,4M = 1 023,6</t>
  </si>
  <si>
    <t>0,5M = 468
0,9M = 732,6</t>
  </si>
  <si>
    <t>IM-PRO-535</t>
  </si>
  <si>
    <t>IM-PRO-535-INV-001</t>
  </si>
  <si>
    <t>Peripheral type: right apex, left apex, left posterolateral part (tumor blocks 19 to 25); adenolaiomatous hyperplasia of the ZT</t>
  </si>
  <si>
    <t>PT robot ; Positive biopsies : 5/12 ; mmADK : 44 ; Gleason biopsy : 7(3+4) ; PSA : 6,32 ; Serology OK ; Prostate weight (g) : 50</t>
  </si>
  <si>
    <t>4 x Fresh Explants - 01/12/2016</t>
  </si>
  <si>
    <t>IM-PRO-536</t>
  </si>
  <si>
    <t>IM-PRO-536-INV-001</t>
  </si>
  <si>
    <t>Clinical pT2</t>
  </si>
  <si>
    <t>Peripheral type: prostatic body: left lateral, anterior, posterior and base (blocks 48, 51, 49, 51, 52, 52, 57, 59, 60, 21 to 24, 25 to 31, 9 to 11, 12, 13 ,15 to 19); presence of extra-capsular extension and infiltration of the seminal vesicles</t>
  </si>
  <si>
    <t>PT robot ; Positive biopsies : 5/12 ; mmADK : 44 ; Gleason biopsy : 7(3+4) ; PSA : 6,32 ; Serology OK ; Prostate weight (g) : 164</t>
  </si>
  <si>
    <t>1 x P0R1 Explant - 17/05/2017 + 1 x P0R3 Explant - 04/10/2017 + 1 x P0R3 Explant - 04/10/2017 + 1 x P0R3 Explant - 04/10/2017</t>
  </si>
  <si>
    <t xml:space="preserve">CTIGM.Cancer6 / CTIGM.Cancer7 / CTIGM.Cancer8 </t>
  </si>
  <si>
    <t>1 vial of 1M cells + 1 vial of 0,8M cells</t>
  </si>
  <si>
    <t xml:space="preserve">4 vials of 1M cells + 2 vials of 1M cells </t>
  </si>
  <si>
    <t>0,8M = 682,4
1M = 853</t>
  </si>
  <si>
    <t xml:space="preserve">51 vials of 1M cells </t>
  </si>
  <si>
    <t>28 vials of 1M cells</t>
  </si>
  <si>
    <r>
      <t xml:space="preserve">Human Cord Blood CD34+ Stem/Progenitor Cells, Cryopreserved </t>
    </r>
    <r>
      <rPr>
        <b/>
        <sz val="11"/>
        <color rgb="FFFF0000"/>
        <rFont val="Arial Narrow"/>
        <family val="2"/>
      </rPr>
      <t>RESERVED ORDER</t>
    </r>
  </si>
  <si>
    <t>SK1138</t>
  </si>
  <si>
    <t>CB4004</t>
  </si>
  <si>
    <t>CB4007</t>
  </si>
  <si>
    <t>CB4008</t>
  </si>
  <si>
    <t>CB4009</t>
  </si>
  <si>
    <t>CB4010</t>
  </si>
  <si>
    <t>CB4019</t>
  </si>
  <si>
    <t>CB4074</t>
  </si>
  <si>
    <t>CB4076</t>
  </si>
  <si>
    <t>CB4079</t>
  </si>
  <si>
    <t>CB4081</t>
  </si>
  <si>
    <t>CB4082</t>
  </si>
  <si>
    <t>CB4083</t>
  </si>
  <si>
    <t>CB4086</t>
  </si>
  <si>
    <t>CB3910</t>
  </si>
  <si>
    <t>CB3927</t>
  </si>
  <si>
    <t>CB4003</t>
  </si>
  <si>
    <t>CB4005</t>
  </si>
  <si>
    <t>CB4006</t>
  </si>
  <si>
    <t>CB4062</t>
  </si>
  <si>
    <t>CB4065</t>
  </si>
  <si>
    <t>CB4084</t>
  </si>
  <si>
    <t>CB4085</t>
  </si>
  <si>
    <t>CB4087</t>
  </si>
  <si>
    <t>CB4088</t>
  </si>
  <si>
    <t>CB4089</t>
  </si>
  <si>
    <t>1 vial of 1M cells</t>
  </si>
  <si>
    <t>15 vials of 1M cells</t>
  </si>
  <si>
    <t>26 vials of 1M cells</t>
  </si>
  <si>
    <t>10 vials of 1M cells + 10 vials of 0,5M cells</t>
  </si>
  <si>
    <t xml:space="preserve">5 vials of 1M cells </t>
  </si>
  <si>
    <t xml:space="preserve">FFPE </t>
  </si>
  <si>
    <t>CB4057</t>
  </si>
  <si>
    <t>CB4090</t>
  </si>
  <si>
    <t>CB4096</t>
  </si>
  <si>
    <t>CB4095</t>
  </si>
  <si>
    <r>
      <t xml:space="preserve">Human Juvenile Melanocytes </t>
    </r>
    <r>
      <rPr>
        <b/>
        <sz val="11"/>
        <color rgb="FFFF0000"/>
        <rFont val="Arial Narrow"/>
        <family val="2"/>
      </rPr>
      <t xml:space="preserve">x25 RESERVED </t>
    </r>
  </si>
  <si>
    <r>
      <t xml:space="preserve">Human Juvenile Melanocytes </t>
    </r>
    <r>
      <rPr>
        <b/>
        <sz val="11"/>
        <color rgb="FFFF0000"/>
        <rFont val="Arial Narrow"/>
        <family val="2"/>
      </rPr>
      <t xml:space="preserve">x5 RESERVED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</si>
</sst>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7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0"/>
      <name val="Bahnschrift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charset val="128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charset val="12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</font>
    <font>
      <sz val="1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vertAlign val="superscript"/>
      <sz val="10"/>
      <name val="Calibri"/>
      <family val="2"/>
    </font>
    <font>
      <vertAlign val="superscript"/>
      <sz val="10"/>
      <color rgb="FF000000"/>
      <name val="Calibri"/>
      <family val="2"/>
    </font>
    <font>
      <vertAlign val="superscript"/>
      <sz val="11"/>
      <name val="Calibri"/>
      <family val="2"/>
      <scheme val="minor"/>
    </font>
    <font>
      <b/>
      <sz val="10"/>
      <color theme="9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000000"/>
      <name val="Calibri"/>
      <family val="2"/>
    </font>
    <font>
      <sz val="10"/>
      <color rgb="FF00B050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3" tint="0.39997558519241921"/>
      <name val="Calibri"/>
      <family val="2"/>
    </font>
    <font>
      <b/>
      <sz val="12"/>
      <color rgb="FFFF0000"/>
      <name val="Arial Narrow"/>
      <family val="2"/>
    </font>
    <font>
      <b/>
      <vertAlign val="superscript"/>
      <sz val="11"/>
      <color theme="1"/>
      <name val="Arial Narrow"/>
      <family val="2"/>
    </font>
    <font>
      <sz val="8"/>
      <name val="Arial"/>
      <family val="2"/>
    </font>
    <font>
      <b/>
      <sz val="14"/>
      <color rgb="FFE87722"/>
      <name val="Arial Narrow"/>
      <family val="2"/>
    </font>
    <font>
      <sz val="14"/>
      <color rgb="FFE87722"/>
      <name val="Arial Narrow"/>
      <family val="2"/>
    </font>
    <font>
      <sz val="11"/>
      <color rgb="FFFF0000"/>
      <name val="Arial"/>
      <family val="2"/>
    </font>
    <font>
      <b/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C00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rgb="FFD1FF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D9C2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9FFE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rgb="FF005670"/>
        <bgColor indexed="64"/>
      </patternFill>
    </fill>
    <fill>
      <patternFill patternType="solid">
        <fgColor rgb="FFA5A5A5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indexed="64"/>
      </left>
      <right style="hair">
        <color auto="1"/>
      </right>
      <top style="dashed">
        <color indexed="64"/>
      </top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hair">
        <color indexed="64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rgb="FF005670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/>
  </cellStyleXfs>
  <cellXfs count="1623">
    <xf numFmtId="0" fontId="0" fillId="0" borderId="0" xfId="0"/>
    <xf numFmtId="0" fontId="6" fillId="0" borderId="0" xfId="0" applyFont="1"/>
    <xf numFmtId="0" fontId="6" fillId="4" borderId="0" xfId="0" applyFont="1" applyFill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 textRotation="45"/>
    </xf>
    <xf numFmtId="0" fontId="8" fillId="4" borderId="4" xfId="0" applyFont="1" applyFill="1" applyBorder="1" applyAlignment="1">
      <alignment horizontal="left" vertical="center" textRotation="45" wrapText="1"/>
    </xf>
    <xf numFmtId="0" fontId="8" fillId="4" borderId="5" xfId="0" applyFont="1" applyFill="1" applyBorder="1" applyAlignment="1">
      <alignment horizontal="left" vertical="center" textRotation="45"/>
    </xf>
    <xf numFmtId="0" fontId="10" fillId="0" borderId="5" xfId="0" applyFont="1" applyBorder="1" applyAlignment="1">
      <alignment horizontal="left" vertical="center" textRotation="45" wrapText="1"/>
    </xf>
    <xf numFmtId="0" fontId="12" fillId="4" borderId="8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44" fontId="12" fillId="4" borderId="11" xfId="1" applyFont="1" applyFill="1" applyBorder="1" applyAlignment="1">
      <alignment horizontal="center" vertical="center"/>
    </xf>
    <xf numFmtId="0" fontId="12" fillId="0" borderId="0" xfId="0" applyFont="1"/>
    <xf numFmtId="0" fontId="12" fillId="4" borderId="7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12" fillId="4" borderId="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left" vertical="center"/>
    </xf>
    <xf numFmtId="0" fontId="12" fillId="4" borderId="30" xfId="0" applyFont="1" applyFill="1" applyBorder="1" applyAlignment="1">
      <alignment horizontal="left" vertical="center"/>
    </xf>
    <xf numFmtId="44" fontId="12" fillId="4" borderId="18" xfId="1" applyFont="1" applyFill="1" applyBorder="1" applyAlignment="1">
      <alignment horizontal="left" vertical="center"/>
    </xf>
    <xf numFmtId="44" fontId="12" fillId="0" borderId="0" xfId="0" applyNumberFormat="1" applyFont="1"/>
    <xf numFmtId="0" fontId="6" fillId="4" borderId="8" xfId="0" applyFont="1" applyFill="1" applyBorder="1" applyAlignment="1">
      <alignment horizontal="left" vertical="center"/>
    </xf>
    <xf numFmtId="44" fontId="12" fillId="4" borderId="11" xfId="1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/>
    </xf>
    <xf numFmtId="0" fontId="11" fillId="6" borderId="34" xfId="2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left" vertical="center"/>
    </xf>
    <xf numFmtId="0" fontId="12" fillId="4" borderId="36" xfId="0" applyFont="1" applyFill="1" applyBorder="1" applyAlignment="1">
      <alignment horizontal="left" vertical="center"/>
    </xf>
    <xf numFmtId="0" fontId="12" fillId="4" borderId="37" xfId="0" applyFont="1" applyFill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4" borderId="33" xfId="0" applyFont="1" applyFill="1" applyBorder="1" applyAlignment="1">
      <alignment horizontal="left" vertical="center"/>
    </xf>
    <xf numFmtId="0" fontId="12" fillId="4" borderId="39" xfId="0" applyFont="1" applyFill="1" applyBorder="1" applyAlignment="1">
      <alignment horizontal="left" vertical="center"/>
    </xf>
    <xf numFmtId="44" fontId="12" fillId="4" borderId="42" xfId="1" applyFont="1" applyFill="1" applyBorder="1" applyAlignment="1">
      <alignment horizontal="left" vertical="center"/>
    </xf>
    <xf numFmtId="44" fontId="12" fillId="4" borderId="41" xfId="1" applyFont="1" applyFill="1" applyBorder="1" applyAlignment="1">
      <alignment horizontal="left" vertical="center"/>
    </xf>
    <xf numFmtId="0" fontId="11" fillId="6" borderId="36" xfId="2" applyFont="1" applyFill="1" applyBorder="1" applyAlignment="1">
      <alignment horizontal="center" vertical="center" wrapText="1"/>
    </xf>
    <xf numFmtId="44" fontId="12" fillId="4" borderId="18" xfId="1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left" vertical="center"/>
    </xf>
    <xf numFmtId="44" fontId="12" fillId="4" borderId="44" xfId="1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44" fontId="12" fillId="0" borderId="47" xfId="1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left" vertical="center"/>
    </xf>
    <xf numFmtId="0" fontId="12" fillId="4" borderId="48" xfId="0" applyFont="1" applyFill="1" applyBorder="1" applyAlignment="1">
      <alignment horizontal="left" vertical="center"/>
    </xf>
    <xf numFmtId="44" fontId="12" fillId="4" borderId="42" xfId="1" applyFont="1" applyFill="1" applyBorder="1" applyAlignment="1">
      <alignment horizontal="center" vertical="center"/>
    </xf>
    <xf numFmtId="44" fontId="12" fillId="4" borderId="41" xfId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44" fontId="12" fillId="0" borderId="18" xfId="1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49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2" fillId="4" borderId="50" xfId="0" applyFont="1" applyFill="1" applyBorder="1" applyAlignment="1">
      <alignment horizontal="left" vertical="center"/>
    </xf>
    <xf numFmtId="0" fontId="11" fillId="6" borderId="14" xfId="2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44" fontId="12" fillId="4" borderId="53" xfId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/>
    </xf>
    <xf numFmtId="44" fontId="12" fillId="4" borderId="33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left" vertical="center"/>
    </xf>
    <xf numFmtId="44" fontId="12" fillId="4" borderId="47" xfId="1" applyFont="1" applyFill="1" applyBorder="1" applyAlignment="1">
      <alignment horizontal="center" vertical="center"/>
    </xf>
    <xf numFmtId="0" fontId="12" fillId="0" borderId="49" xfId="0" applyFont="1" applyBorder="1" applyAlignment="1">
      <alignment horizontal="left" vertical="center"/>
    </xf>
    <xf numFmtId="0" fontId="6" fillId="4" borderId="0" xfId="0" applyFont="1" applyFill="1"/>
    <xf numFmtId="0" fontId="12" fillId="4" borderId="4" xfId="0" applyFont="1" applyFill="1" applyBorder="1" applyAlignment="1">
      <alignment horizontal="left" vertical="center"/>
    </xf>
    <xf numFmtId="0" fontId="11" fillId="5" borderId="7" xfId="2" applyFont="1" applyFill="1" applyBorder="1" applyAlignment="1">
      <alignment horizontal="center" vertical="center" textRotation="45" wrapText="1"/>
    </xf>
    <xf numFmtId="0" fontId="12" fillId="4" borderId="49" xfId="0" applyFont="1" applyFill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49" fontId="16" fillId="0" borderId="61" xfId="0" applyNumberFormat="1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44" fontId="12" fillId="0" borderId="63" xfId="1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left" vertical="center"/>
    </xf>
    <xf numFmtId="0" fontId="12" fillId="4" borderId="64" xfId="0" applyFont="1" applyFill="1" applyBorder="1" applyAlignment="1">
      <alignment horizontal="left" vertical="center"/>
    </xf>
    <xf numFmtId="49" fontId="16" fillId="4" borderId="64" xfId="0" applyNumberFormat="1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left" vertical="center"/>
    </xf>
    <xf numFmtId="49" fontId="16" fillId="4" borderId="65" xfId="0" applyNumberFormat="1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2" fillId="4" borderId="67" xfId="0" applyFont="1" applyFill="1" applyBorder="1" applyAlignment="1">
      <alignment horizontal="left" vertical="center"/>
    </xf>
    <xf numFmtId="0" fontId="12" fillId="4" borderId="68" xfId="0" applyFont="1" applyFill="1" applyBorder="1" applyAlignment="1">
      <alignment horizontal="left" vertical="center"/>
    </xf>
    <xf numFmtId="49" fontId="16" fillId="4" borderId="66" xfId="0" applyNumberFormat="1" applyFont="1" applyFill="1" applyBorder="1" applyAlignment="1">
      <alignment horizontal="left" vertical="center"/>
    </xf>
    <xf numFmtId="49" fontId="16" fillId="4" borderId="0" xfId="0" applyNumberFormat="1" applyFont="1" applyFill="1" applyAlignment="1">
      <alignment horizontal="left" vertical="center"/>
    </xf>
    <xf numFmtId="0" fontId="12" fillId="4" borderId="70" xfId="0" applyFont="1" applyFill="1" applyBorder="1" applyAlignment="1">
      <alignment horizontal="left" vertical="center"/>
    </xf>
    <xf numFmtId="0" fontId="12" fillId="4" borderId="72" xfId="0" applyFont="1" applyFill="1" applyBorder="1" applyAlignment="1">
      <alignment horizontal="left" vertical="center"/>
    </xf>
    <xf numFmtId="0" fontId="12" fillId="4" borderId="73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44" fontId="12" fillId="4" borderId="76" xfId="1" applyFont="1" applyFill="1" applyBorder="1" applyAlignment="1">
      <alignment horizontal="center" vertical="center"/>
    </xf>
    <xf numFmtId="0" fontId="12" fillId="4" borderId="77" xfId="0" applyFont="1" applyFill="1" applyBorder="1" applyAlignment="1">
      <alignment horizontal="left" vertical="center"/>
    </xf>
    <xf numFmtId="0" fontId="12" fillId="4" borderId="78" xfId="0" applyFont="1" applyFill="1" applyBorder="1" applyAlignment="1">
      <alignment horizontal="left" vertical="center"/>
    </xf>
    <xf numFmtId="44" fontId="12" fillId="4" borderId="79" xfId="1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left" vertical="center"/>
    </xf>
    <xf numFmtId="0" fontId="12" fillId="4" borderId="81" xfId="0" applyFont="1" applyFill="1" applyBorder="1" applyAlignment="1">
      <alignment horizontal="left" vertical="center"/>
    </xf>
    <xf numFmtId="0" fontId="12" fillId="4" borderId="82" xfId="0" applyFont="1" applyFill="1" applyBorder="1" applyAlignment="1">
      <alignment horizontal="left" vertical="center"/>
    </xf>
    <xf numFmtId="49" fontId="16" fillId="4" borderId="55" xfId="0" applyNumberFormat="1" applyFont="1" applyFill="1" applyBorder="1" applyAlignment="1">
      <alignment horizontal="left" vertical="center"/>
    </xf>
    <xf numFmtId="44" fontId="12" fillId="4" borderId="83" xfId="1" applyFont="1" applyFill="1" applyBorder="1" applyAlignment="1">
      <alignment horizontal="center" vertical="center"/>
    </xf>
    <xf numFmtId="49" fontId="16" fillId="4" borderId="9" xfId="0" applyNumberFormat="1" applyFont="1" applyFill="1" applyBorder="1" applyAlignment="1">
      <alignment horizontal="left" vertical="center"/>
    </xf>
    <xf numFmtId="0" fontId="11" fillId="4" borderId="17" xfId="2" applyFont="1" applyFill="1" applyBorder="1" applyAlignment="1">
      <alignment horizontal="center" vertical="center"/>
    </xf>
    <xf numFmtId="0" fontId="12" fillId="4" borderId="0" xfId="0" applyFont="1" applyFill="1"/>
    <xf numFmtId="0" fontId="12" fillId="4" borderId="5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84" xfId="0" applyFont="1" applyFill="1" applyBorder="1" applyAlignment="1">
      <alignment horizontal="left" vertical="center"/>
    </xf>
    <xf numFmtId="49" fontId="16" fillId="4" borderId="8" xfId="0" applyNumberFormat="1" applyFont="1" applyFill="1" applyBorder="1" applyAlignment="1">
      <alignment horizontal="left" vertical="center"/>
    </xf>
    <xf numFmtId="44" fontId="12" fillId="4" borderId="80" xfId="1" applyFont="1" applyFill="1" applyBorder="1" applyAlignment="1">
      <alignment horizontal="center" vertical="center"/>
    </xf>
    <xf numFmtId="44" fontId="12" fillId="4" borderId="85" xfId="1" applyFont="1" applyFill="1" applyBorder="1" applyAlignment="1">
      <alignment horizontal="center" vertical="center"/>
    </xf>
    <xf numFmtId="0" fontId="12" fillId="4" borderId="86" xfId="0" applyFont="1" applyFill="1" applyBorder="1" applyAlignment="1">
      <alignment horizontal="left" vertical="center"/>
    </xf>
    <xf numFmtId="49" fontId="16" fillId="4" borderId="86" xfId="0" applyNumberFormat="1" applyFont="1" applyFill="1" applyBorder="1" applyAlignment="1">
      <alignment horizontal="left" vertical="center"/>
    </xf>
    <xf numFmtId="0" fontId="12" fillId="4" borderId="87" xfId="0" applyFont="1" applyFill="1" applyBorder="1" applyAlignment="1">
      <alignment horizontal="left" vertical="center"/>
    </xf>
    <xf numFmtId="49" fontId="16" fillId="4" borderId="61" xfId="0" applyNumberFormat="1" applyFont="1" applyFill="1" applyBorder="1" applyAlignment="1">
      <alignment horizontal="left" vertical="center"/>
    </xf>
    <xf numFmtId="49" fontId="16" fillId="4" borderId="32" xfId="0" applyNumberFormat="1" applyFont="1" applyFill="1" applyBorder="1" applyAlignment="1">
      <alignment horizontal="left" vertical="center"/>
    </xf>
    <xf numFmtId="44" fontId="12" fillId="4" borderId="40" xfId="1" applyFont="1" applyFill="1" applyBorder="1" applyAlignment="1">
      <alignment horizontal="center" vertical="center"/>
    </xf>
    <xf numFmtId="0" fontId="11" fillId="2" borderId="9" xfId="2" applyFont="1" applyBorder="1" applyAlignment="1">
      <alignment vertical="center"/>
    </xf>
    <xf numFmtId="49" fontId="16" fillId="4" borderId="70" xfId="0" applyNumberFormat="1" applyFont="1" applyFill="1" applyBorder="1" applyAlignment="1">
      <alignment horizontal="left" vertical="center"/>
    </xf>
    <xf numFmtId="0" fontId="11" fillId="2" borderId="8" xfId="2" applyFont="1" applyBorder="1" applyAlignment="1">
      <alignment vertical="center"/>
    </xf>
    <xf numFmtId="0" fontId="12" fillId="4" borderId="88" xfId="0" applyFont="1" applyFill="1" applyBorder="1" applyAlignment="1">
      <alignment horizontal="left" vertical="center"/>
    </xf>
    <xf numFmtId="0" fontId="12" fillId="4" borderId="89" xfId="0" applyFont="1" applyFill="1" applyBorder="1" applyAlignment="1">
      <alignment horizontal="left" vertical="center"/>
    </xf>
    <xf numFmtId="49" fontId="16" fillId="4" borderId="77" xfId="0" applyNumberFormat="1" applyFont="1" applyFill="1" applyBorder="1" applyAlignment="1">
      <alignment horizontal="left" vertical="center"/>
    </xf>
    <xf numFmtId="49" fontId="16" fillId="4" borderId="88" xfId="0" applyNumberFormat="1" applyFont="1" applyFill="1" applyBorder="1" applyAlignment="1">
      <alignment horizontal="left" vertical="center"/>
    </xf>
    <xf numFmtId="44" fontId="12" fillId="4" borderId="38" xfId="1" applyFont="1" applyFill="1" applyBorder="1" applyAlignment="1">
      <alignment horizontal="center" vertical="center"/>
    </xf>
    <xf numFmtId="0" fontId="12" fillId="4" borderId="90" xfId="0" applyFont="1" applyFill="1" applyBorder="1" applyAlignment="1">
      <alignment horizontal="left" vertical="center"/>
    </xf>
    <xf numFmtId="49" fontId="16" fillId="0" borderId="8" xfId="0" applyNumberFormat="1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49" fontId="16" fillId="0" borderId="32" xfId="0" applyNumberFormat="1" applyFont="1" applyBorder="1" applyAlignment="1">
      <alignment horizontal="left" vertical="center"/>
    </xf>
    <xf numFmtId="0" fontId="11" fillId="2" borderId="1" xfId="2" applyFont="1" applyBorder="1" applyAlignment="1">
      <alignment vertical="center"/>
    </xf>
    <xf numFmtId="49" fontId="16" fillId="4" borderId="21" xfId="0" applyNumberFormat="1" applyFont="1" applyFill="1" applyBorder="1" applyAlignment="1">
      <alignment horizontal="left" vertical="center"/>
    </xf>
    <xf numFmtId="44" fontId="12" fillId="4" borderId="92" xfId="1" applyFont="1" applyFill="1" applyBorder="1" applyAlignment="1">
      <alignment horizontal="center" vertical="center"/>
    </xf>
    <xf numFmtId="0" fontId="12" fillId="0" borderId="86" xfId="0" applyFont="1" applyBorder="1" applyAlignment="1">
      <alignment horizontal="left" vertical="center"/>
    </xf>
    <xf numFmtId="49" fontId="16" fillId="0" borderId="86" xfId="0" applyNumberFormat="1" applyFont="1" applyBorder="1" applyAlignment="1">
      <alignment horizontal="left" vertical="center"/>
    </xf>
    <xf numFmtId="44" fontId="12" fillId="0" borderId="87" xfId="1" applyFont="1" applyFill="1" applyBorder="1" applyAlignment="1">
      <alignment horizontal="center" vertical="center"/>
    </xf>
    <xf numFmtId="44" fontId="12" fillId="0" borderId="33" xfId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49" fontId="16" fillId="0" borderId="46" xfId="0" applyNumberFormat="1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44" fontId="12" fillId="0" borderId="48" xfId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left" vertical="center"/>
    </xf>
    <xf numFmtId="0" fontId="12" fillId="0" borderId="6" xfId="0" applyFont="1" applyBorder="1"/>
    <xf numFmtId="0" fontId="11" fillId="6" borderId="94" xfId="2" applyFont="1" applyFill="1" applyBorder="1" applyAlignment="1">
      <alignment horizontal="center" vertical="center" wrapText="1"/>
    </xf>
    <xf numFmtId="49" fontId="16" fillId="0" borderId="36" xfId="0" applyNumberFormat="1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44" fontId="12" fillId="0" borderId="37" xfId="1" applyFont="1" applyFill="1" applyBorder="1" applyAlignment="1">
      <alignment horizontal="center" vertical="center"/>
    </xf>
    <xf numFmtId="0" fontId="11" fillId="7" borderId="36" xfId="2" applyFont="1" applyFill="1" applyBorder="1" applyAlignment="1">
      <alignment horizontal="center" vertical="center" wrapText="1"/>
    </xf>
    <xf numFmtId="0" fontId="6" fillId="0" borderId="0" xfId="3" applyFont="1"/>
    <xf numFmtId="0" fontId="8" fillId="4" borderId="16" xfId="3" applyFont="1" applyFill="1" applyBorder="1" applyAlignment="1">
      <alignment vertical="center" textRotation="45"/>
    </xf>
    <xf numFmtId="0" fontId="8" fillId="4" borderId="96" xfId="3" applyFont="1" applyFill="1" applyBorder="1" applyAlignment="1">
      <alignment horizontal="left" vertical="center" textRotation="45"/>
    </xf>
    <xf numFmtId="0" fontId="8" fillId="4" borderId="97" xfId="3" applyFont="1" applyFill="1" applyBorder="1" applyAlignment="1">
      <alignment horizontal="left" vertical="center" textRotation="45"/>
    </xf>
    <xf numFmtId="0" fontId="2" fillId="0" borderId="0" xfId="3"/>
    <xf numFmtId="0" fontId="17" fillId="0" borderId="0" xfId="3" applyFont="1"/>
    <xf numFmtId="0" fontId="2" fillId="0" borderId="0" xfId="3" applyAlignment="1">
      <alignment horizontal="right"/>
    </xf>
    <xf numFmtId="0" fontId="12" fillId="4" borderId="95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44" fontId="12" fillId="4" borderId="0" xfId="1" applyFont="1" applyFill="1" applyBorder="1" applyAlignment="1">
      <alignment horizontal="center" vertical="center"/>
    </xf>
    <xf numFmtId="0" fontId="11" fillId="5" borderId="20" xfId="2" applyFont="1" applyFill="1" applyBorder="1" applyAlignment="1">
      <alignment horizontal="center" vertical="center" textRotation="45" wrapText="1"/>
    </xf>
    <xf numFmtId="0" fontId="11" fillId="7" borderId="97" xfId="2" applyFont="1" applyFill="1" applyBorder="1" applyAlignment="1">
      <alignment horizontal="center" vertical="center" textRotation="45" wrapText="1"/>
    </xf>
    <xf numFmtId="0" fontId="12" fillId="0" borderId="97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9" fillId="0" borderId="52" xfId="5" applyBorder="1">
      <alignment vertical="center"/>
    </xf>
    <xf numFmtId="0" fontId="20" fillId="0" borderId="22" xfId="5" applyFont="1" applyBorder="1" applyAlignment="1">
      <alignment horizontal="center" vertical="center" wrapText="1"/>
    </xf>
    <xf numFmtId="0" fontId="20" fillId="0" borderId="102" xfId="5" applyFont="1" applyBorder="1" applyAlignment="1">
      <alignment horizontal="center" vertical="center" wrapText="1"/>
    </xf>
    <xf numFmtId="0" fontId="20" fillId="0" borderId="106" xfId="5" applyFont="1" applyBorder="1" applyAlignment="1">
      <alignment horizontal="center" vertical="center" wrapText="1"/>
    </xf>
    <xf numFmtId="0" fontId="3" fillId="0" borderId="52" xfId="5" applyFont="1" applyBorder="1" applyAlignment="1">
      <alignment horizontal="center" vertical="center" wrapText="1"/>
    </xf>
    <xf numFmtId="1" fontId="3" fillId="0" borderId="52" xfId="5" applyNumberFormat="1" applyFont="1" applyBorder="1" applyAlignment="1">
      <alignment horizontal="center" vertical="center" wrapText="1"/>
    </xf>
    <xf numFmtId="9" fontId="3" fillId="0" borderId="52" xfId="6" applyFont="1" applyBorder="1" applyAlignment="1">
      <alignment horizontal="center" vertical="center" wrapText="1"/>
    </xf>
    <xf numFmtId="0" fontId="21" fillId="0" borderId="107" xfId="5" applyFont="1" applyBorder="1" applyAlignment="1">
      <alignment horizontal="center" vertical="center" wrapText="1"/>
    </xf>
    <xf numFmtId="0" fontId="21" fillId="0" borderId="22" xfId="5" applyFont="1" applyBorder="1" applyAlignment="1">
      <alignment horizontal="center" vertical="center" wrapText="1"/>
    </xf>
    <xf numFmtId="0" fontId="20" fillId="0" borderId="106" xfId="5" applyFont="1" applyBorder="1" applyAlignment="1">
      <alignment horizontal="left" vertical="center" wrapText="1"/>
    </xf>
    <xf numFmtId="0" fontId="3" fillId="0" borderId="108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0" fillId="0" borderId="109" xfId="5" applyFont="1" applyBorder="1" applyAlignment="1">
      <alignment horizontal="center" vertical="center" wrapText="1"/>
    </xf>
    <xf numFmtId="0" fontId="20" fillId="0" borderId="107" xfId="5" applyFont="1" applyBorder="1" applyAlignment="1">
      <alignment horizontal="center" vertical="center" wrapText="1"/>
    </xf>
    <xf numFmtId="0" fontId="20" fillId="0" borderId="110" xfId="5" applyFont="1" applyBorder="1" applyAlignment="1">
      <alignment horizontal="center" vertical="center" wrapText="1"/>
    </xf>
    <xf numFmtId="0" fontId="22" fillId="0" borderId="22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 wrapText="1"/>
    </xf>
    <xf numFmtId="0" fontId="19" fillId="0" borderId="0" xfId="5">
      <alignment vertical="center"/>
    </xf>
    <xf numFmtId="0" fontId="19" fillId="8" borderId="109" xfId="5" applyFill="1" applyBorder="1">
      <alignment vertical="center"/>
    </xf>
    <xf numFmtId="0" fontId="3" fillId="8" borderId="109" xfId="5" applyFont="1" applyFill="1" applyBorder="1" applyAlignment="1">
      <alignment horizontal="center" vertical="center"/>
    </xf>
    <xf numFmtId="0" fontId="17" fillId="8" borderId="109" xfId="5" applyFont="1" applyFill="1" applyBorder="1">
      <alignment vertical="center"/>
    </xf>
    <xf numFmtId="0" fontId="17" fillId="8" borderId="109" xfId="5" applyFont="1" applyFill="1" applyBorder="1" applyAlignment="1">
      <alignment horizontal="center" vertical="center"/>
    </xf>
    <xf numFmtId="0" fontId="17" fillId="8" borderId="109" xfId="5" applyFont="1" applyFill="1" applyBorder="1" applyAlignment="1">
      <alignment vertical="center" wrapText="1"/>
    </xf>
    <xf numFmtId="0" fontId="17" fillId="8" borderId="109" xfId="5" applyFont="1" applyFill="1" applyBorder="1" applyAlignment="1">
      <alignment horizontal="center" vertical="center" wrapText="1"/>
    </xf>
    <xf numFmtId="1" fontId="17" fillId="8" borderId="109" xfId="5" applyNumberFormat="1" applyFont="1" applyFill="1" applyBorder="1" applyAlignment="1">
      <alignment horizontal="center" vertical="center" wrapText="1"/>
    </xf>
    <xf numFmtId="0" fontId="17" fillId="8" borderId="109" xfId="5" applyFont="1" applyFill="1" applyBorder="1" applyAlignment="1">
      <alignment horizontal="left" vertical="center" wrapText="1"/>
    </xf>
    <xf numFmtId="0" fontId="24" fillId="8" borderId="0" xfId="5" applyFont="1" applyFill="1" applyAlignment="1">
      <alignment horizontal="center" vertical="center" wrapText="1"/>
    </xf>
    <xf numFmtId="0" fontId="25" fillId="9" borderId="111" xfId="5" applyFont="1" applyFill="1" applyBorder="1">
      <alignment vertical="center"/>
    </xf>
    <xf numFmtId="0" fontId="19" fillId="8" borderId="112" xfId="5" applyFill="1" applyBorder="1">
      <alignment vertical="center"/>
    </xf>
    <xf numFmtId="0" fontId="19" fillId="8" borderId="113" xfId="5" applyFill="1" applyBorder="1">
      <alignment vertical="center"/>
    </xf>
    <xf numFmtId="0" fontId="19" fillId="8" borderId="0" xfId="5" applyFill="1">
      <alignment vertical="center"/>
    </xf>
    <xf numFmtId="0" fontId="26" fillId="8" borderId="113" xfId="5" applyFont="1" applyFill="1" applyBorder="1">
      <alignment vertical="center"/>
    </xf>
    <xf numFmtId="0" fontId="27" fillId="8" borderId="113" xfId="5" applyFont="1" applyFill="1" applyBorder="1">
      <alignment vertical="center"/>
    </xf>
    <xf numFmtId="9" fontId="17" fillId="8" borderId="109" xfId="6" applyFont="1" applyFill="1" applyBorder="1" applyAlignment="1">
      <alignment horizontal="center" vertical="center" wrapText="1"/>
    </xf>
    <xf numFmtId="0" fontId="24" fillId="8" borderId="109" xfId="5" applyFont="1" applyFill="1" applyBorder="1" applyAlignment="1">
      <alignment horizontal="center" vertical="center" wrapText="1"/>
    </xf>
    <xf numFmtId="0" fontId="19" fillId="10" borderId="22" xfId="5" applyFill="1" applyBorder="1">
      <alignment vertical="center"/>
    </xf>
    <xf numFmtId="0" fontId="19" fillId="8" borderId="22" xfId="5" applyFill="1" applyBorder="1">
      <alignment vertical="center"/>
    </xf>
    <xf numFmtId="0" fontId="26" fillId="8" borderId="22" xfId="5" applyFont="1" applyFill="1" applyBorder="1">
      <alignment vertical="center"/>
    </xf>
    <xf numFmtId="0" fontId="27" fillId="8" borderId="22" xfId="5" applyFont="1" applyFill="1" applyBorder="1">
      <alignment vertical="center"/>
    </xf>
    <xf numFmtId="1" fontId="17" fillId="8" borderId="109" xfId="5" quotePrefix="1" applyNumberFormat="1" applyFont="1" applyFill="1" applyBorder="1" applyAlignment="1">
      <alignment horizontal="center" vertical="center" wrapText="1"/>
    </xf>
    <xf numFmtId="9" fontId="17" fillId="8" borderId="109" xfId="5" applyNumberFormat="1" applyFont="1" applyFill="1" applyBorder="1" applyAlignment="1">
      <alignment horizontal="center" vertical="center" wrapText="1"/>
    </xf>
    <xf numFmtId="0" fontId="19" fillId="9" borderId="22" xfId="5" applyFill="1" applyBorder="1">
      <alignment vertical="center"/>
    </xf>
    <xf numFmtId="0" fontId="19" fillId="8" borderId="114" xfId="5" applyFill="1" applyBorder="1">
      <alignment vertical="center"/>
    </xf>
    <xf numFmtId="0" fontId="3" fillId="8" borderId="114" xfId="5" applyFont="1" applyFill="1" applyBorder="1" applyAlignment="1">
      <alignment horizontal="center" vertical="center"/>
    </xf>
    <xf numFmtId="0" fontId="17" fillId="8" borderId="114" xfId="5" applyFont="1" applyFill="1" applyBorder="1">
      <alignment vertical="center"/>
    </xf>
    <xf numFmtId="0" fontId="17" fillId="8" borderId="114" xfId="5" applyFont="1" applyFill="1" applyBorder="1" applyAlignment="1">
      <alignment horizontal="center" vertical="center"/>
    </xf>
    <xf numFmtId="0" fontId="17" fillId="8" borderId="114" xfId="5" applyFont="1" applyFill="1" applyBorder="1" applyAlignment="1">
      <alignment horizontal="center" vertical="center" wrapText="1"/>
    </xf>
    <xf numFmtId="1" fontId="17" fillId="8" borderId="114" xfId="5" applyNumberFormat="1" applyFont="1" applyFill="1" applyBorder="1" applyAlignment="1">
      <alignment horizontal="center" vertical="center" wrapText="1"/>
    </xf>
    <xf numFmtId="1" fontId="17" fillId="8" borderId="114" xfId="5" quotePrefix="1" applyNumberFormat="1" applyFont="1" applyFill="1" applyBorder="1" applyAlignment="1">
      <alignment horizontal="center" vertical="center" wrapText="1"/>
    </xf>
    <xf numFmtId="9" fontId="17" fillId="8" borderId="114" xfId="6" applyFont="1" applyFill="1" applyBorder="1" applyAlignment="1">
      <alignment horizontal="center" wrapText="1"/>
    </xf>
    <xf numFmtId="9" fontId="17" fillId="8" borderId="114" xfId="6" applyFont="1" applyFill="1" applyBorder="1" applyAlignment="1">
      <alignment horizontal="center" vertical="center" wrapText="1"/>
    </xf>
    <xf numFmtId="9" fontId="17" fillId="8" borderId="114" xfId="5" applyNumberFormat="1" applyFont="1" applyFill="1" applyBorder="1" applyAlignment="1">
      <alignment horizontal="center" vertical="center" wrapText="1"/>
    </xf>
    <xf numFmtId="0" fontId="17" fillId="8" borderId="114" xfId="5" applyFont="1" applyFill="1" applyBorder="1" applyAlignment="1">
      <alignment horizontal="left" vertical="center" wrapText="1"/>
    </xf>
    <xf numFmtId="0" fontId="17" fillId="8" borderId="114" xfId="5" applyFont="1" applyFill="1" applyBorder="1" applyAlignment="1">
      <alignment vertical="center" wrapText="1"/>
    </xf>
    <xf numFmtId="0" fontId="24" fillId="8" borderId="114" xfId="5" applyFont="1" applyFill="1" applyBorder="1" applyAlignment="1">
      <alignment horizontal="center" vertical="center" wrapText="1"/>
    </xf>
    <xf numFmtId="0" fontId="19" fillId="9" borderId="24" xfId="5" applyFill="1" applyBorder="1">
      <alignment vertical="center"/>
    </xf>
    <xf numFmtId="0" fontId="19" fillId="8" borderId="24" xfId="5" applyFill="1" applyBorder="1">
      <alignment vertical="center"/>
    </xf>
    <xf numFmtId="0" fontId="26" fillId="8" borderId="24" xfId="5" applyFont="1" applyFill="1" applyBorder="1">
      <alignment vertical="center"/>
    </xf>
    <xf numFmtId="0" fontId="27" fillId="8" borderId="24" xfId="5" applyFont="1" applyFill="1" applyBorder="1">
      <alignment vertical="center"/>
    </xf>
    <xf numFmtId="0" fontId="3" fillId="8" borderId="52" xfId="5" applyFont="1" applyFill="1" applyBorder="1" applyAlignment="1">
      <alignment horizontal="center" vertical="center"/>
    </xf>
    <xf numFmtId="0" fontId="19" fillId="8" borderId="52" xfId="5" applyFill="1" applyBorder="1">
      <alignment vertical="center"/>
    </xf>
    <xf numFmtId="0" fontId="17" fillId="8" borderId="52" xfId="5" applyFont="1" applyFill="1" applyBorder="1">
      <alignment vertical="center"/>
    </xf>
    <xf numFmtId="0" fontId="17" fillId="8" borderId="52" xfId="5" applyFont="1" applyFill="1" applyBorder="1" applyAlignment="1">
      <alignment horizontal="center" vertical="center"/>
    </xf>
    <xf numFmtId="0" fontId="17" fillId="8" borderId="52" xfId="5" applyFont="1" applyFill="1" applyBorder="1" applyAlignment="1">
      <alignment vertical="center" wrapText="1"/>
    </xf>
    <xf numFmtId="0" fontId="17" fillId="8" borderId="52" xfId="5" applyFont="1" applyFill="1" applyBorder="1" applyAlignment="1">
      <alignment horizontal="center" vertical="center" wrapText="1"/>
    </xf>
    <xf numFmtId="1" fontId="17" fillId="8" borderId="52" xfId="5" applyNumberFormat="1" applyFont="1" applyFill="1" applyBorder="1" applyAlignment="1">
      <alignment horizontal="center" vertical="center" wrapText="1"/>
    </xf>
    <xf numFmtId="1" fontId="17" fillId="8" borderId="52" xfId="5" quotePrefix="1" applyNumberFormat="1" applyFont="1" applyFill="1" applyBorder="1" applyAlignment="1">
      <alignment horizontal="center" vertical="center" wrapText="1"/>
    </xf>
    <xf numFmtId="9" fontId="17" fillId="8" borderId="52" xfId="6" applyFont="1" applyFill="1" applyBorder="1" applyAlignment="1">
      <alignment horizontal="center" vertical="center" wrapText="1"/>
    </xf>
    <xf numFmtId="0" fontId="17" fillId="8" borderId="52" xfId="5" applyFont="1" applyFill="1" applyBorder="1" applyAlignment="1">
      <alignment horizontal="left" vertical="center" wrapText="1"/>
    </xf>
    <xf numFmtId="0" fontId="24" fillId="8" borderId="52" xfId="5" applyFont="1" applyFill="1" applyBorder="1" applyAlignment="1">
      <alignment horizontal="center" vertical="center" wrapText="1"/>
    </xf>
    <xf numFmtId="0" fontId="19" fillId="9" borderId="111" xfId="5" applyFill="1" applyBorder="1">
      <alignment vertical="center"/>
    </xf>
    <xf numFmtId="0" fontId="19" fillId="8" borderId="111" xfId="5" applyFill="1" applyBorder="1">
      <alignment vertical="center"/>
    </xf>
    <xf numFmtId="0" fontId="26" fillId="8" borderId="111" xfId="5" applyFont="1" applyFill="1" applyBorder="1">
      <alignment vertical="center"/>
    </xf>
    <xf numFmtId="0" fontId="27" fillId="8" borderId="111" xfId="5" applyFont="1" applyFill="1" applyBorder="1">
      <alignment vertical="center"/>
    </xf>
    <xf numFmtId="0" fontId="3" fillId="11" borderId="1" xfId="5" applyFont="1" applyFill="1" applyBorder="1" applyAlignment="1">
      <alignment horizontal="center" vertical="center"/>
    </xf>
    <xf numFmtId="0" fontId="28" fillId="11" borderId="1" xfId="5" applyFont="1" applyFill="1" applyBorder="1" applyAlignment="1">
      <alignment vertical="center" wrapText="1"/>
    </xf>
    <xf numFmtId="0" fontId="19" fillId="11" borderId="1" xfId="5" applyFill="1" applyBorder="1" applyAlignment="1">
      <alignment vertical="center" wrapText="1"/>
    </xf>
    <xf numFmtId="0" fontId="29" fillId="11" borderId="1" xfId="5" applyFont="1" applyFill="1" applyBorder="1" applyAlignment="1">
      <alignment vertical="center" wrapText="1"/>
    </xf>
    <xf numFmtId="0" fontId="29" fillId="11" borderId="1" xfId="5" applyFont="1" applyFill="1" applyBorder="1" applyAlignment="1">
      <alignment horizontal="center" vertical="center" wrapText="1"/>
    </xf>
    <xf numFmtId="0" fontId="17" fillId="11" borderId="1" xfId="5" applyFont="1" applyFill="1" applyBorder="1" applyAlignment="1">
      <alignment horizontal="center" wrapText="1"/>
    </xf>
    <xf numFmtId="0" fontId="17" fillId="11" borderId="1" xfId="5" applyFont="1" applyFill="1" applyBorder="1" applyAlignment="1">
      <alignment wrapText="1"/>
    </xf>
    <xf numFmtId="0" fontId="17" fillId="11" borderId="1" xfId="5" applyFont="1" applyFill="1" applyBorder="1" applyAlignment="1"/>
    <xf numFmtId="0" fontId="17" fillId="11" borderId="1" xfId="5" applyFont="1" applyFill="1" applyBorder="1" applyAlignment="1">
      <alignment vertical="center" wrapText="1"/>
    </xf>
    <xf numFmtId="0" fontId="17" fillId="11" borderId="1" xfId="5" applyFont="1" applyFill="1" applyBorder="1" applyAlignment="1">
      <alignment horizontal="left" vertical="center" wrapText="1"/>
    </xf>
    <xf numFmtId="0" fontId="24" fillId="11" borderId="1" xfId="5" applyFont="1" applyFill="1" applyBorder="1" applyAlignment="1">
      <alignment horizontal="center" vertical="center" wrapText="1"/>
    </xf>
    <xf numFmtId="0" fontId="19" fillId="11" borderId="115" xfId="5" applyFill="1" applyBorder="1" applyAlignment="1"/>
    <xf numFmtId="0" fontId="19" fillId="11" borderId="115" xfId="5" applyFill="1" applyBorder="1" applyAlignment="1">
      <alignment wrapText="1"/>
    </xf>
    <xf numFmtId="0" fontId="30" fillId="11" borderId="115" xfId="5" applyFont="1" applyFill="1" applyBorder="1">
      <alignment vertical="center"/>
    </xf>
    <xf numFmtId="0" fontId="31" fillId="11" borderId="115" xfId="5" applyFont="1" applyFill="1" applyBorder="1" applyAlignment="1">
      <alignment vertical="center" wrapText="1"/>
    </xf>
    <xf numFmtId="0" fontId="3" fillId="11" borderId="0" xfId="5" applyFont="1" applyFill="1" applyAlignment="1">
      <alignment horizontal="center" vertical="center"/>
    </xf>
    <xf numFmtId="0" fontId="28" fillId="11" borderId="0" xfId="5" applyFont="1" applyFill="1" applyAlignment="1">
      <alignment vertical="center" wrapText="1"/>
    </xf>
    <xf numFmtId="0" fontId="19" fillId="11" borderId="0" xfId="5" applyFill="1" applyAlignment="1">
      <alignment vertical="center" wrapText="1"/>
    </xf>
    <xf numFmtId="0" fontId="29" fillId="11" borderId="0" xfId="5" applyFont="1" applyFill="1" applyAlignment="1">
      <alignment vertical="center" wrapText="1"/>
    </xf>
    <xf numFmtId="0" fontId="29" fillId="11" borderId="0" xfId="5" applyFont="1" applyFill="1" applyAlignment="1">
      <alignment horizontal="center" vertical="center" wrapText="1"/>
    </xf>
    <xf numFmtId="0" fontId="17" fillId="11" borderId="0" xfId="5" applyFont="1" applyFill="1" applyAlignment="1">
      <alignment horizontal="center" wrapText="1"/>
    </xf>
    <xf numFmtId="0" fontId="17" fillId="11" borderId="0" xfId="5" applyFont="1" applyFill="1" applyAlignment="1">
      <alignment wrapText="1"/>
    </xf>
    <xf numFmtId="0" fontId="17" fillId="11" borderId="0" xfId="5" applyFont="1" applyFill="1" applyAlignment="1"/>
    <xf numFmtId="0" fontId="17" fillId="11" borderId="0" xfId="5" applyFont="1" applyFill="1" applyAlignment="1">
      <alignment vertical="center" wrapText="1"/>
    </xf>
    <xf numFmtId="0" fontId="17" fillId="11" borderId="0" xfId="5" applyFont="1" applyFill="1" applyAlignment="1">
      <alignment horizontal="left" vertical="center" wrapText="1"/>
    </xf>
    <xf numFmtId="0" fontId="19" fillId="9" borderId="115" xfId="5" applyFill="1" applyBorder="1" applyAlignment="1">
      <alignment wrapText="1"/>
    </xf>
    <xf numFmtId="0" fontId="19" fillId="8" borderId="16" xfId="5" applyFill="1" applyBorder="1">
      <alignment vertical="center"/>
    </xf>
    <xf numFmtId="0" fontId="3" fillId="8" borderId="17" xfId="5" applyFont="1" applyFill="1" applyBorder="1" applyAlignment="1">
      <alignment horizontal="center" vertical="center"/>
    </xf>
    <xf numFmtId="0" fontId="19" fillId="8" borderId="17" xfId="5" applyFill="1" applyBorder="1">
      <alignment vertical="center"/>
    </xf>
    <xf numFmtId="0" fontId="17" fillId="8" borderId="17" xfId="5" applyFont="1" applyFill="1" applyBorder="1">
      <alignment vertical="center"/>
    </xf>
    <xf numFmtId="0" fontId="17" fillId="8" borderId="17" xfId="5" applyFont="1" applyFill="1" applyBorder="1" applyAlignment="1">
      <alignment horizontal="center" vertical="center"/>
    </xf>
    <xf numFmtId="0" fontId="17" fillId="8" borderId="17" xfId="5" applyFont="1" applyFill="1" applyBorder="1" applyAlignment="1">
      <alignment horizontal="center" vertical="center" wrapText="1"/>
    </xf>
    <xf numFmtId="1" fontId="17" fillId="8" borderId="17" xfId="5" applyNumberFormat="1" applyFont="1" applyFill="1" applyBorder="1" applyAlignment="1">
      <alignment horizontal="center" vertical="center" wrapText="1"/>
    </xf>
    <xf numFmtId="1" fontId="17" fillId="8" borderId="17" xfId="5" quotePrefix="1" applyNumberFormat="1" applyFont="1" applyFill="1" applyBorder="1" applyAlignment="1">
      <alignment horizontal="center" vertical="center" wrapText="1"/>
    </xf>
    <xf numFmtId="9" fontId="17" fillId="8" borderId="17" xfId="6" applyFont="1" applyFill="1" applyBorder="1" applyAlignment="1">
      <alignment horizontal="center" vertical="center" wrapText="1"/>
    </xf>
    <xf numFmtId="0" fontId="17" fillId="8" borderId="17" xfId="5" applyFont="1" applyFill="1" applyBorder="1" applyAlignment="1">
      <alignment horizontal="left" vertical="center" wrapText="1"/>
    </xf>
    <xf numFmtId="0" fontId="17" fillId="8" borderId="17" xfId="5" applyFont="1" applyFill="1" applyBorder="1" applyAlignment="1">
      <alignment vertical="center" wrapText="1"/>
    </xf>
    <xf numFmtId="0" fontId="25" fillId="9" borderId="22" xfId="5" applyFont="1" applyFill="1" applyBorder="1">
      <alignment vertical="center"/>
    </xf>
    <xf numFmtId="0" fontId="26" fillId="8" borderId="112" xfId="5" applyFont="1" applyFill="1" applyBorder="1">
      <alignment vertical="center"/>
    </xf>
    <xf numFmtId="0" fontId="27" fillId="8" borderId="112" xfId="5" applyFont="1" applyFill="1" applyBorder="1">
      <alignment vertical="center"/>
    </xf>
    <xf numFmtId="0" fontId="3" fillId="12" borderId="57" xfId="5" applyFont="1" applyFill="1" applyBorder="1" applyAlignment="1">
      <alignment horizontal="center" vertical="center" wrapText="1"/>
    </xf>
    <xf numFmtId="0" fontId="28" fillId="12" borderId="57" xfId="5" applyFont="1" applyFill="1" applyBorder="1" applyAlignment="1">
      <alignment vertical="center" wrapText="1"/>
    </xf>
    <xf numFmtId="0" fontId="19" fillId="12" borderId="57" xfId="5" applyFill="1" applyBorder="1">
      <alignment vertical="center"/>
    </xf>
    <xf numFmtId="0" fontId="21" fillId="12" borderId="57" xfId="5" applyFont="1" applyFill="1" applyBorder="1" applyAlignment="1">
      <alignment vertical="center" wrapText="1"/>
    </xf>
    <xf numFmtId="0" fontId="29" fillId="12" borderId="57" xfId="5" applyFont="1" applyFill="1" applyBorder="1" applyAlignment="1">
      <alignment horizontal="center" vertical="center" wrapText="1"/>
    </xf>
    <xf numFmtId="0" fontId="17" fillId="12" borderId="57" xfId="5" applyFont="1" applyFill="1" applyBorder="1" applyAlignment="1">
      <alignment horizontal="center" wrapText="1"/>
    </xf>
    <xf numFmtId="0" fontId="24" fillId="12" borderId="57" xfId="5" applyFont="1" applyFill="1" applyBorder="1" applyAlignment="1">
      <alignment wrapText="1"/>
    </xf>
    <xf numFmtId="0" fontId="17" fillId="12" borderId="57" xfId="5" applyFont="1" applyFill="1" applyBorder="1" applyAlignment="1">
      <alignment wrapText="1"/>
    </xf>
    <xf numFmtId="0" fontId="24" fillId="12" borderId="57" xfId="5" applyFont="1" applyFill="1" applyBorder="1" applyAlignment="1"/>
    <xf numFmtId="0" fontId="17" fillId="12" borderId="57" xfId="5" applyFont="1" applyFill="1" applyBorder="1" applyAlignment="1">
      <alignment vertical="center" wrapText="1"/>
    </xf>
    <xf numFmtId="0" fontId="29" fillId="12" borderId="57" xfId="5" applyFont="1" applyFill="1" applyBorder="1" applyAlignment="1">
      <alignment vertical="center" wrapText="1"/>
    </xf>
    <xf numFmtId="0" fontId="17" fillId="12" borderId="57" xfId="5" applyFont="1" applyFill="1" applyBorder="1" applyAlignment="1">
      <alignment horizontal="left" vertical="center" wrapText="1"/>
    </xf>
    <xf numFmtId="0" fontId="17" fillId="12" borderId="57" xfId="7" applyFont="1" applyFill="1" applyBorder="1" applyAlignment="1">
      <alignment vertical="center" wrapText="1"/>
    </xf>
    <xf numFmtId="0" fontId="24" fillId="12" borderId="2" xfId="5" applyFont="1" applyFill="1" applyBorder="1" applyAlignment="1">
      <alignment horizontal="center" vertical="center" wrapText="1"/>
    </xf>
    <xf numFmtId="9" fontId="21" fillId="12" borderId="57" xfId="5" applyNumberFormat="1" applyFont="1" applyFill="1" applyBorder="1" applyAlignment="1">
      <alignment vertical="center" wrapText="1"/>
    </xf>
    <xf numFmtId="0" fontId="3" fillId="12" borderId="116" xfId="5" applyFont="1" applyFill="1" applyBorder="1" applyAlignment="1"/>
    <xf numFmtId="0" fontId="31" fillId="9" borderId="116" xfId="5" applyFont="1" applyFill="1" applyBorder="1" applyAlignment="1">
      <alignment vertical="center" wrapText="1"/>
    </xf>
    <xf numFmtId="0" fontId="31" fillId="12" borderId="116" xfId="5" applyFont="1" applyFill="1" applyBorder="1" applyAlignment="1">
      <alignment vertical="center" wrapText="1"/>
    </xf>
    <xf numFmtId="0" fontId="31" fillId="12" borderId="2" xfId="5" applyFont="1" applyFill="1" applyBorder="1" applyAlignment="1">
      <alignment vertical="center" wrapText="1"/>
    </xf>
    <xf numFmtId="0" fontId="30" fillId="12" borderId="116" xfId="5" applyFont="1" applyFill="1" applyBorder="1">
      <alignment vertical="center"/>
    </xf>
    <xf numFmtId="0" fontId="3" fillId="8" borderId="52" xfId="5" applyFont="1" applyFill="1" applyBorder="1" applyAlignment="1">
      <alignment horizontal="center" vertical="center" wrapText="1"/>
    </xf>
    <xf numFmtId="0" fontId="3" fillId="11" borderId="117" xfId="5" applyFont="1" applyFill="1" applyBorder="1" applyAlignment="1">
      <alignment horizontal="center" vertical="center" wrapText="1"/>
    </xf>
    <xf numFmtId="0" fontId="28" fillId="11" borderId="114" xfId="5" applyFont="1" applyFill="1" applyBorder="1" applyAlignment="1">
      <alignment vertical="center" wrapText="1"/>
    </xf>
    <xf numFmtId="0" fontId="19" fillId="11" borderId="114" xfId="5" applyFill="1" applyBorder="1" applyAlignment="1">
      <alignment vertical="center" wrapText="1"/>
    </xf>
    <xf numFmtId="0" fontId="29" fillId="11" borderId="118" xfId="5" applyFont="1" applyFill="1" applyBorder="1" applyAlignment="1">
      <alignment vertical="center" wrapText="1"/>
    </xf>
    <xf numFmtId="0" fontId="29" fillId="11" borderId="114" xfId="5" applyFont="1" applyFill="1" applyBorder="1" applyAlignment="1">
      <alignment horizontal="center" vertical="center" wrapText="1"/>
    </xf>
    <xf numFmtId="0" fontId="17" fillId="11" borderId="114" xfId="5" applyFont="1" applyFill="1" applyBorder="1" applyAlignment="1">
      <alignment horizontal="center" wrapText="1"/>
    </xf>
    <xf numFmtId="0" fontId="17" fillId="11" borderId="114" xfId="5" applyFont="1" applyFill="1" applyBorder="1" applyAlignment="1">
      <alignment wrapText="1"/>
    </xf>
    <xf numFmtId="0" fontId="17" fillId="11" borderId="114" xfId="5" applyFont="1" applyFill="1" applyBorder="1" applyAlignment="1"/>
    <xf numFmtId="0" fontId="17" fillId="11" borderId="114" xfId="5" applyFont="1" applyFill="1" applyBorder="1" applyAlignment="1">
      <alignment vertical="center" wrapText="1"/>
    </xf>
    <xf numFmtId="0" fontId="29" fillId="11" borderId="114" xfId="5" applyFont="1" applyFill="1" applyBorder="1" applyAlignment="1">
      <alignment vertical="center" wrapText="1"/>
    </xf>
    <xf numFmtId="0" fontId="17" fillId="11" borderId="114" xfId="5" applyFont="1" applyFill="1" applyBorder="1" applyAlignment="1">
      <alignment horizontal="left" vertical="center" wrapText="1"/>
    </xf>
    <xf numFmtId="0" fontId="24" fillId="11" borderId="114" xfId="5" applyFont="1" applyFill="1" applyBorder="1" applyAlignment="1">
      <alignment horizontal="center" vertical="center" wrapText="1"/>
    </xf>
    <xf numFmtId="0" fontId="17" fillId="11" borderId="118" xfId="5" applyFont="1" applyFill="1" applyBorder="1" applyAlignment="1">
      <alignment wrapText="1"/>
    </xf>
    <xf numFmtId="0" fontId="3" fillId="11" borderId="19" xfId="5" applyFont="1" applyFill="1" applyBorder="1" applyAlignment="1">
      <alignment horizontal="center" vertical="center" wrapText="1"/>
    </xf>
    <xf numFmtId="0" fontId="24" fillId="11" borderId="0" xfId="5" applyFont="1" applyFill="1" applyAlignment="1">
      <alignment horizontal="center" vertical="center" wrapText="1"/>
    </xf>
    <xf numFmtId="0" fontId="19" fillId="11" borderId="112" xfId="5" applyFill="1" applyBorder="1" applyAlignment="1">
      <alignment wrapText="1"/>
    </xf>
    <xf numFmtId="0" fontId="19" fillId="9" borderId="112" xfId="5" applyFill="1" applyBorder="1" applyAlignment="1">
      <alignment wrapText="1"/>
    </xf>
    <xf numFmtId="0" fontId="30" fillId="11" borderId="112" xfId="5" applyFont="1" applyFill="1" applyBorder="1">
      <alignment vertical="center"/>
    </xf>
    <xf numFmtId="0" fontId="31" fillId="11" borderId="112" xfId="5" applyFont="1" applyFill="1" applyBorder="1" applyAlignment="1">
      <alignment vertical="center" wrapText="1"/>
    </xf>
    <xf numFmtId="0" fontId="3" fillId="8" borderId="119" xfId="5" applyFont="1" applyFill="1" applyBorder="1" applyAlignment="1">
      <alignment horizontal="center" vertical="center"/>
    </xf>
    <xf numFmtId="0" fontId="19" fillId="8" borderId="57" xfId="5" applyFill="1" applyBorder="1">
      <alignment vertical="center"/>
    </xf>
    <xf numFmtId="0" fontId="17" fillId="8" borderId="57" xfId="5" applyFont="1" applyFill="1" applyBorder="1">
      <alignment vertical="center"/>
    </xf>
    <xf numFmtId="0" fontId="17" fillId="8" borderId="57" xfId="5" applyFont="1" applyFill="1" applyBorder="1" applyAlignment="1">
      <alignment horizontal="center" vertical="center"/>
    </xf>
    <xf numFmtId="0" fontId="17" fillId="8" borderId="57" xfId="5" applyFont="1" applyFill="1" applyBorder="1" applyAlignment="1">
      <alignment horizontal="center" vertical="center" wrapText="1"/>
    </xf>
    <xf numFmtId="1" fontId="17" fillId="8" borderId="57" xfId="5" applyNumberFormat="1" applyFont="1" applyFill="1" applyBorder="1" applyAlignment="1">
      <alignment horizontal="center" vertical="center" wrapText="1"/>
    </xf>
    <xf numFmtId="1" fontId="17" fillId="8" borderId="57" xfId="5" quotePrefix="1" applyNumberFormat="1" applyFont="1" applyFill="1" applyBorder="1" applyAlignment="1">
      <alignment horizontal="center" vertical="center" wrapText="1"/>
    </xf>
    <xf numFmtId="9" fontId="17" fillId="8" borderId="57" xfId="6" applyFont="1" applyFill="1" applyBorder="1" applyAlignment="1">
      <alignment horizontal="center" vertical="center" wrapText="1"/>
    </xf>
    <xf numFmtId="0" fontId="17" fillId="8" borderId="57" xfId="5" applyFont="1" applyFill="1" applyBorder="1" applyAlignment="1">
      <alignment horizontal="left" vertical="center" wrapText="1"/>
    </xf>
    <xf numFmtId="0" fontId="17" fillId="8" borderId="57" xfId="5" applyFont="1" applyFill="1" applyBorder="1" applyAlignment="1">
      <alignment horizontal="left" vertical="center"/>
    </xf>
    <xf numFmtId="0" fontId="24" fillId="8" borderId="2" xfId="5" applyFont="1" applyFill="1" applyBorder="1" applyAlignment="1">
      <alignment horizontal="center" vertical="center" wrapText="1"/>
    </xf>
    <xf numFmtId="0" fontId="19" fillId="8" borderId="116" xfId="5" applyFill="1" applyBorder="1">
      <alignment vertical="center"/>
    </xf>
    <xf numFmtId="0" fontId="26" fillId="8" borderId="116" xfId="5" applyFont="1" applyFill="1" applyBorder="1">
      <alignment vertical="center"/>
    </xf>
    <xf numFmtId="0" fontId="27" fillId="8" borderId="116" xfId="5" applyFont="1" applyFill="1" applyBorder="1">
      <alignment vertical="center"/>
    </xf>
    <xf numFmtId="0" fontId="3" fillId="11" borderId="117" xfId="5" applyFont="1" applyFill="1" applyBorder="1" applyAlignment="1">
      <alignment horizontal="center" vertical="center"/>
    </xf>
    <xf numFmtId="0" fontId="36" fillId="11" borderId="0" xfId="5" applyFont="1" applyFill="1" applyAlignment="1">
      <alignment vertical="center" wrapText="1"/>
    </xf>
    <xf numFmtId="0" fontId="19" fillId="11" borderId="24" xfId="5" applyFill="1" applyBorder="1" applyAlignment="1"/>
    <xf numFmtId="0" fontId="19" fillId="11" borderId="24" xfId="5" applyFill="1" applyBorder="1" applyAlignment="1">
      <alignment wrapText="1"/>
    </xf>
    <xf numFmtId="0" fontId="19" fillId="9" borderId="24" xfId="5" applyFill="1" applyBorder="1" applyAlignment="1">
      <alignment wrapText="1"/>
    </xf>
    <xf numFmtId="0" fontId="30" fillId="11" borderId="24" xfId="5" applyFont="1" applyFill="1" applyBorder="1">
      <alignment vertical="center"/>
    </xf>
    <xf numFmtId="0" fontId="31" fillId="11" borderId="24" xfId="5" applyFont="1" applyFill="1" applyBorder="1" applyAlignment="1">
      <alignment vertical="center" wrapText="1"/>
    </xf>
    <xf numFmtId="0" fontId="24" fillId="12" borderId="57" xfId="5" applyFont="1" applyFill="1" applyBorder="1" applyAlignment="1">
      <alignment horizontal="center" wrapText="1"/>
    </xf>
    <xf numFmtId="0" fontId="24" fillId="12" borderId="57" xfId="5" applyFont="1" applyFill="1" applyBorder="1" applyAlignment="1">
      <alignment horizontal="center"/>
    </xf>
    <xf numFmtId="0" fontId="17" fillId="12" borderId="57" xfId="5" applyFont="1" applyFill="1" applyBorder="1" applyAlignment="1">
      <alignment horizontal="center" vertical="center" wrapText="1"/>
    </xf>
    <xf numFmtId="0" fontId="21" fillId="12" borderId="57" xfId="5" applyFont="1" applyFill="1" applyBorder="1" applyAlignment="1">
      <alignment horizontal="center" vertical="center" wrapText="1"/>
    </xf>
    <xf numFmtId="0" fontId="17" fillId="12" borderId="57" xfId="7" applyFont="1" applyFill="1" applyBorder="1" applyAlignment="1">
      <alignment horizontal="center" vertical="center" wrapText="1"/>
    </xf>
    <xf numFmtId="0" fontId="3" fillId="8" borderId="57" xfId="5" applyFont="1" applyFill="1" applyBorder="1" applyAlignment="1">
      <alignment horizontal="center" vertical="center"/>
    </xf>
    <xf numFmtId="9" fontId="17" fillId="8" borderId="57" xfId="5" applyNumberFormat="1" applyFont="1" applyFill="1" applyBorder="1" applyAlignment="1">
      <alignment horizontal="center" vertical="center" wrapText="1"/>
    </xf>
    <xf numFmtId="0" fontId="17" fillId="8" borderId="57" xfId="5" applyFont="1" applyFill="1" applyBorder="1" applyAlignment="1">
      <alignment vertical="center" wrapText="1"/>
    </xf>
    <xf numFmtId="0" fontId="19" fillId="11" borderId="31" xfId="5" applyFill="1" applyBorder="1" applyAlignment="1">
      <alignment vertical="center" wrapText="1"/>
    </xf>
    <xf numFmtId="0" fontId="3" fillId="11" borderId="31" xfId="5" applyFont="1" applyFill="1" applyBorder="1" applyAlignment="1">
      <alignment horizontal="center" vertical="center" wrapText="1"/>
    </xf>
    <xf numFmtId="0" fontId="28" fillId="11" borderId="31" xfId="5" applyFont="1" applyFill="1" applyBorder="1" applyAlignment="1">
      <alignment vertical="center" wrapText="1"/>
    </xf>
    <xf numFmtId="0" fontId="29" fillId="11" borderId="31" xfId="5" applyFont="1" applyFill="1" applyBorder="1" applyAlignment="1">
      <alignment vertical="center" wrapText="1"/>
    </xf>
    <xf numFmtId="0" fontId="29" fillId="11" borderId="31" xfId="5" applyFont="1" applyFill="1" applyBorder="1" applyAlignment="1">
      <alignment horizontal="center" vertical="center" wrapText="1"/>
    </xf>
    <xf numFmtId="0" fontId="17" fillId="11" borderId="31" xfId="5" applyFont="1" applyFill="1" applyBorder="1" applyAlignment="1">
      <alignment horizontal="center" wrapText="1"/>
    </xf>
    <xf numFmtId="0" fontId="17" fillId="11" borderId="31" xfId="5" applyFont="1" applyFill="1" applyBorder="1" applyAlignment="1">
      <alignment wrapText="1"/>
    </xf>
    <xf numFmtId="0" fontId="17" fillId="11" borderId="31" xfId="5" applyFont="1" applyFill="1" applyBorder="1" applyAlignment="1"/>
    <xf numFmtId="0" fontId="17" fillId="11" borderId="31" xfId="5" applyFont="1" applyFill="1" applyBorder="1" applyAlignment="1">
      <alignment vertical="center" wrapText="1"/>
    </xf>
    <xf numFmtId="0" fontId="17" fillId="11" borderId="31" xfId="5" applyFont="1" applyFill="1" applyBorder="1" applyAlignment="1">
      <alignment horizontal="left" vertical="center" wrapText="1"/>
    </xf>
    <xf numFmtId="0" fontId="24" fillId="11" borderId="31" xfId="5" applyFont="1" applyFill="1" applyBorder="1" applyAlignment="1">
      <alignment horizontal="center" vertical="center" wrapText="1"/>
    </xf>
    <xf numFmtId="0" fontId="19" fillId="11" borderId="113" xfId="5" applyFill="1" applyBorder="1" applyAlignment="1"/>
    <xf numFmtId="0" fontId="19" fillId="11" borderId="113" xfId="5" applyFill="1" applyBorder="1" applyAlignment="1">
      <alignment wrapText="1"/>
    </xf>
    <xf numFmtId="0" fontId="19" fillId="9" borderId="113" xfId="5" applyFill="1" applyBorder="1" applyAlignment="1">
      <alignment wrapText="1"/>
    </xf>
    <xf numFmtId="0" fontId="30" fillId="11" borderId="113" xfId="5" applyFont="1" applyFill="1" applyBorder="1">
      <alignment vertical="center"/>
    </xf>
    <xf numFmtId="0" fontId="31" fillId="11" borderId="113" xfId="5" applyFont="1" applyFill="1" applyBorder="1" applyAlignment="1">
      <alignment vertical="center" wrapText="1"/>
    </xf>
    <xf numFmtId="0" fontId="3" fillId="12" borderId="57" xfId="5" applyFont="1" applyFill="1" applyBorder="1" applyAlignment="1">
      <alignment horizontal="center" vertical="center"/>
    </xf>
    <xf numFmtId="0" fontId="19" fillId="12" borderId="57" xfId="5" applyFill="1" applyBorder="1" applyAlignment="1">
      <alignment horizontal="left" vertical="center" wrapText="1"/>
    </xf>
    <xf numFmtId="0" fontId="17" fillId="12" borderId="57" xfId="5" applyFont="1" applyFill="1" applyBorder="1" applyAlignment="1"/>
    <xf numFmtId="0" fontId="24" fillId="12" borderId="57" xfId="5" applyFont="1" applyFill="1" applyBorder="1" applyAlignment="1">
      <alignment horizontal="center" vertical="center" wrapText="1"/>
    </xf>
    <xf numFmtId="9" fontId="29" fillId="12" borderId="57" xfId="5" applyNumberFormat="1" applyFont="1" applyFill="1" applyBorder="1" applyAlignment="1">
      <alignment vertical="center" wrapText="1"/>
    </xf>
    <xf numFmtId="0" fontId="19" fillId="12" borderId="120" xfId="5" applyFill="1" applyBorder="1" applyAlignment="1"/>
    <xf numFmtId="0" fontId="31" fillId="9" borderId="120" xfId="5" applyFont="1" applyFill="1" applyBorder="1" applyAlignment="1">
      <alignment vertical="center" wrapText="1"/>
    </xf>
    <xf numFmtId="0" fontId="31" fillId="12" borderId="120" xfId="5" applyFont="1" applyFill="1" applyBorder="1" applyAlignment="1">
      <alignment vertical="center" wrapText="1"/>
    </xf>
    <xf numFmtId="0" fontId="29" fillId="9" borderId="120" xfId="5" applyFont="1" applyFill="1" applyBorder="1" applyAlignment="1">
      <alignment vertical="center" wrapText="1"/>
    </xf>
    <xf numFmtId="0" fontId="31" fillId="12" borderId="57" xfId="5" applyFont="1" applyFill="1" applyBorder="1" applyAlignment="1">
      <alignment vertical="center" wrapText="1"/>
    </xf>
    <xf numFmtId="0" fontId="30" fillId="12" borderId="120" xfId="5" applyFont="1" applyFill="1" applyBorder="1">
      <alignment vertical="center"/>
    </xf>
    <xf numFmtId="0" fontId="3" fillId="8" borderId="0" xfId="5" applyFont="1" applyFill="1" applyAlignment="1">
      <alignment horizontal="center" vertical="center"/>
    </xf>
    <xf numFmtId="0" fontId="17" fillId="8" borderId="0" xfId="5" applyFont="1" applyFill="1">
      <alignment vertical="center"/>
    </xf>
    <xf numFmtId="0" fontId="17" fillId="8" borderId="0" xfId="5" applyFont="1" applyFill="1" applyAlignment="1">
      <alignment horizontal="center" vertical="center"/>
    </xf>
    <xf numFmtId="0" fontId="17" fillId="8" borderId="0" xfId="5" applyFont="1" applyFill="1" applyAlignment="1">
      <alignment horizontal="center" vertical="center" wrapText="1"/>
    </xf>
    <xf numFmtId="1" fontId="17" fillId="8" borderId="0" xfId="5" applyNumberFormat="1" applyFont="1" applyFill="1" applyAlignment="1">
      <alignment horizontal="center" vertical="center" wrapText="1"/>
    </xf>
    <xf numFmtId="1" fontId="17" fillId="8" borderId="0" xfId="5" quotePrefix="1" applyNumberFormat="1" applyFont="1" applyFill="1" applyAlignment="1">
      <alignment horizontal="center" vertical="center" wrapText="1"/>
    </xf>
    <xf numFmtId="9" fontId="17" fillId="8" borderId="0" xfId="6" applyFont="1" applyFill="1" applyAlignment="1">
      <alignment horizontal="center" vertical="center" wrapText="1"/>
    </xf>
    <xf numFmtId="0" fontId="17" fillId="8" borderId="0" xfId="5" quotePrefix="1" applyFont="1" applyFill="1" applyAlignment="1">
      <alignment horizontal="center" vertical="center" wrapText="1"/>
    </xf>
    <xf numFmtId="9" fontId="17" fillId="8" borderId="0" xfId="5" applyNumberFormat="1" applyFont="1" applyFill="1" applyAlignment="1">
      <alignment horizontal="center" vertical="center" wrapText="1"/>
    </xf>
    <xf numFmtId="0" fontId="17" fillId="8" borderId="0" xfId="5" applyFont="1" applyFill="1" applyAlignment="1">
      <alignment horizontal="left" vertical="center" wrapText="1"/>
    </xf>
    <xf numFmtId="0" fontId="17" fillId="8" borderId="0" xfId="5" applyFont="1" applyFill="1" applyAlignment="1">
      <alignment vertical="center" wrapText="1"/>
    </xf>
    <xf numFmtId="0" fontId="24" fillId="8" borderId="1" xfId="5" applyFont="1" applyFill="1" applyBorder="1" applyAlignment="1">
      <alignment horizontal="center" vertical="center" wrapText="1"/>
    </xf>
    <xf numFmtId="0" fontId="19" fillId="8" borderId="115" xfId="5" applyFill="1" applyBorder="1">
      <alignment vertical="center"/>
    </xf>
    <xf numFmtId="0" fontId="19" fillId="8" borderId="1" xfId="5" applyFill="1" applyBorder="1">
      <alignment vertical="center"/>
    </xf>
    <xf numFmtId="0" fontId="26" fillId="8" borderId="115" xfId="5" applyFont="1" applyFill="1" applyBorder="1">
      <alignment vertical="center"/>
    </xf>
    <xf numFmtId="0" fontId="27" fillId="8" borderId="115" xfId="5" applyFont="1" applyFill="1" applyBorder="1">
      <alignment vertical="center"/>
    </xf>
    <xf numFmtId="0" fontId="24" fillId="8" borderId="57" xfId="5" applyFont="1" applyFill="1" applyBorder="1" applyAlignment="1">
      <alignment horizontal="center" vertical="center" wrapText="1"/>
    </xf>
    <xf numFmtId="0" fontId="19" fillId="9" borderId="120" xfId="5" applyFill="1" applyBorder="1">
      <alignment vertical="center"/>
    </xf>
    <xf numFmtId="0" fontId="19" fillId="8" borderId="120" xfId="5" applyFill="1" applyBorder="1">
      <alignment vertical="center"/>
    </xf>
    <xf numFmtId="0" fontId="26" fillId="8" borderId="120" xfId="5" applyFont="1" applyFill="1" applyBorder="1">
      <alignment vertical="center"/>
    </xf>
    <xf numFmtId="0" fontId="27" fillId="8" borderId="120" xfId="5" applyFont="1" applyFill="1" applyBorder="1">
      <alignment vertical="center"/>
    </xf>
    <xf numFmtId="0" fontId="19" fillId="12" borderId="109" xfId="5" applyFill="1" applyBorder="1" applyAlignment="1">
      <alignment horizontal="center" vertical="center"/>
    </xf>
    <xf numFmtId="0" fontId="3" fillId="12" borderId="109" xfId="5" applyFont="1" applyFill="1" applyBorder="1" applyAlignment="1">
      <alignment horizontal="center" vertical="center"/>
    </xf>
    <xf numFmtId="0" fontId="28" fillId="12" borderId="109" xfId="5" applyFont="1" applyFill="1" applyBorder="1" applyAlignment="1">
      <alignment vertical="center" wrapText="1"/>
    </xf>
    <xf numFmtId="0" fontId="19" fillId="12" borderId="109" xfId="5" applyFill="1" applyBorder="1" applyAlignment="1">
      <alignment horizontal="left" vertical="center" wrapText="1"/>
    </xf>
    <xf numFmtId="0" fontId="17" fillId="12" borderId="109" xfId="7" applyFont="1" applyFill="1" applyBorder="1" applyAlignment="1">
      <alignment vertical="center" wrapText="1"/>
    </xf>
    <xf numFmtId="0" fontId="29" fillId="12" borderId="109" xfId="5" applyFont="1" applyFill="1" applyBorder="1" applyAlignment="1">
      <alignment horizontal="center" vertical="center" wrapText="1"/>
    </xf>
    <xf numFmtId="0" fontId="17" fillId="12" borderId="109" xfId="5" applyFont="1" applyFill="1" applyBorder="1" applyAlignment="1">
      <alignment horizontal="center" wrapText="1"/>
    </xf>
    <xf numFmtId="0" fontId="17" fillId="12" borderId="109" xfId="5" applyFont="1" applyFill="1" applyBorder="1" applyAlignment="1">
      <alignment wrapText="1"/>
    </xf>
    <xf numFmtId="0" fontId="17" fillId="12" borderId="109" xfId="5" applyFont="1" applyFill="1" applyBorder="1" applyAlignment="1"/>
    <xf numFmtId="0" fontId="17" fillId="12" borderId="109" xfId="5" applyFont="1" applyFill="1" applyBorder="1" applyAlignment="1">
      <alignment vertical="center" wrapText="1"/>
    </xf>
    <xf numFmtId="0" fontId="29" fillId="12" borderId="109" xfId="5" applyFont="1" applyFill="1" applyBorder="1" applyAlignment="1">
      <alignment vertical="center" wrapText="1"/>
    </xf>
    <xf numFmtId="0" fontId="24" fillId="12" borderId="109" xfId="5" applyFont="1" applyFill="1" applyBorder="1" applyAlignment="1">
      <alignment horizontal="left" vertical="center" wrapText="1"/>
    </xf>
    <xf numFmtId="0" fontId="24" fillId="12" borderId="109" xfId="5" applyFont="1" applyFill="1" applyBorder="1" applyAlignment="1">
      <alignment horizontal="center" vertical="center" wrapText="1"/>
    </xf>
    <xf numFmtId="9" fontId="29" fillId="12" borderId="109" xfId="5" applyNumberFormat="1" applyFont="1" applyFill="1" applyBorder="1" applyAlignment="1">
      <alignment vertical="center" wrapText="1"/>
    </xf>
    <xf numFmtId="0" fontId="19" fillId="12" borderId="22" xfId="5" applyFill="1" applyBorder="1" applyAlignment="1"/>
    <xf numFmtId="0" fontId="31" fillId="12" borderId="22" xfId="5" applyFont="1" applyFill="1" applyBorder="1" applyAlignment="1">
      <alignment vertical="center" wrapText="1"/>
    </xf>
    <xf numFmtId="0" fontId="29" fillId="9" borderId="22" xfId="5" applyFont="1" applyFill="1" applyBorder="1" applyAlignment="1">
      <alignment vertical="center" wrapText="1"/>
    </xf>
    <xf numFmtId="0" fontId="31" fillId="9" borderId="22" xfId="5" applyFont="1" applyFill="1" applyBorder="1" applyAlignment="1">
      <alignment vertical="center" wrapText="1"/>
    </xf>
    <xf numFmtId="0" fontId="31" fillId="12" borderId="109" xfId="5" applyFont="1" applyFill="1" applyBorder="1" applyAlignment="1">
      <alignment vertical="center" wrapText="1"/>
    </xf>
    <xf numFmtId="0" fontId="30" fillId="12" borderId="22" xfId="5" applyFont="1" applyFill="1" applyBorder="1">
      <alignment vertical="center"/>
    </xf>
    <xf numFmtId="0" fontId="17" fillId="8" borderId="109" xfId="5" applyFont="1" applyFill="1" applyBorder="1" applyAlignment="1">
      <alignment horizontal="left" vertical="center"/>
    </xf>
    <xf numFmtId="0" fontId="19" fillId="8" borderId="31" xfId="5" applyFill="1" applyBorder="1">
      <alignment vertical="center"/>
    </xf>
    <xf numFmtId="0" fontId="3" fillId="8" borderId="31" xfId="5" applyFont="1" applyFill="1" applyBorder="1" applyAlignment="1">
      <alignment horizontal="center" vertical="center"/>
    </xf>
    <xf numFmtId="0" fontId="17" fillId="8" borderId="31" xfId="5" applyFont="1" applyFill="1" applyBorder="1">
      <alignment vertical="center"/>
    </xf>
    <xf numFmtId="0" fontId="17" fillId="8" borderId="31" xfId="5" applyFont="1" applyFill="1" applyBorder="1" applyAlignment="1">
      <alignment horizontal="center" vertical="center"/>
    </xf>
    <xf numFmtId="0" fontId="17" fillId="8" borderId="31" xfId="5" applyFont="1" applyFill="1" applyBorder="1" applyAlignment="1">
      <alignment horizontal="center" vertical="center" wrapText="1"/>
    </xf>
    <xf numFmtId="1" fontId="17" fillId="8" borderId="31" xfId="5" applyNumberFormat="1" applyFont="1" applyFill="1" applyBorder="1" applyAlignment="1">
      <alignment horizontal="center" vertical="center" wrapText="1"/>
    </xf>
    <xf numFmtId="1" fontId="17" fillId="8" borderId="31" xfId="5" quotePrefix="1" applyNumberFormat="1" applyFont="1" applyFill="1" applyBorder="1" applyAlignment="1">
      <alignment horizontal="center" vertical="center" wrapText="1"/>
    </xf>
    <xf numFmtId="9" fontId="17" fillId="8" borderId="31" xfId="5" applyNumberFormat="1" applyFont="1" applyFill="1" applyBorder="1" applyAlignment="1">
      <alignment horizontal="center" vertical="center" wrapText="1"/>
    </xf>
    <xf numFmtId="0" fontId="17" fillId="8" borderId="31" xfId="5" applyFont="1" applyFill="1" applyBorder="1" applyAlignment="1">
      <alignment vertical="center" wrapText="1"/>
    </xf>
    <xf numFmtId="0" fontId="17" fillId="8" borderId="31" xfId="5" applyFont="1" applyFill="1" applyBorder="1" applyAlignment="1">
      <alignment horizontal="left" vertical="center"/>
    </xf>
    <xf numFmtId="0" fontId="24" fillId="12" borderId="57" xfId="5" applyFont="1" applyFill="1" applyBorder="1" applyAlignment="1">
      <alignment vertical="center" wrapText="1"/>
    </xf>
    <xf numFmtId="0" fontId="21" fillId="9" borderId="120" xfId="5" applyFont="1" applyFill="1" applyBorder="1" applyAlignment="1">
      <alignment vertical="center" wrapText="1"/>
    </xf>
    <xf numFmtId="0" fontId="17" fillId="8" borderId="0" xfId="5" applyFont="1" applyFill="1" applyAlignment="1">
      <alignment horizontal="left" vertical="center"/>
    </xf>
    <xf numFmtId="9" fontId="17" fillId="8" borderId="109" xfId="6" applyFont="1" applyFill="1" applyBorder="1" applyAlignment="1">
      <alignment horizontal="center" wrapText="1"/>
    </xf>
    <xf numFmtId="0" fontId="17" fillId="8" borderId="31" xfId="5" applyFont="1" applyFill="1" applyBorder="1" applyAlignment="1">
      <alignment horizontal="center" wrapText="1"/>
    </xf>
    <xf numFmtId="9" fontId="17" fillId="8" borderId="31" xfId="6" applyFont="1" applyFill="1" applyBorder="1" applyAlignment="1">
      <alignment horizontal="center" wrapText="1"/>
    </xf>
    <xf numFmtId="0" fontId="19" fillId="9" borderId="112" xfId="5" applyFill="1" applyBorder="1">
      <alignment vertical="center"/>
    </xf>
    <xf numFmtId="0" fontId="19" fillId="11" borderId="1" xfId="5" applyFill="1" applyBorder="1" applyAlignment="1">
      <alignment wrapText="1"/>
    </xf>
    <xf numFmtId="0" fontId="19" fillId="11" borderId="57" xfId="5" applyFill="1" applyBorder="1" applyAlignment="1">
      <alignment vertical="center" wrapText="1"/>
    </xf>
    <xf numFmtId="0" fontId="3" fillId="11" borderId="57" xfId="5" applyFont="1" applyFill="1" applyBorder="1" applyAlignment="1">
      <alignment horizontal="center" vertical="center" wrapText="1"/>
    </xf>
    <xf numFmtId="0" fontId="28" fillId="11" borderId="57" xfId="5" applyFont="1" applyFill="1" applyBorder="1" applyAlignment="1">
      <alignment vertical="center" wrapText="1"/>
    </xf>
    <xf numFmtId="0" fontId="29" fillId="11" borderId="57" xfId="5" applyFont="1" applyFill="1" applyBorder="1" applyAlignment="1">
      <alignment vertical="center" wrapText="1"/>
    </xf>
    <xf numFmtId="0" fontId="29" fillId="11" borderId="57" xfId="5" applyFont="1" applyFill="1" applyBorder="1" applyAlignment="1">
      <alignment horizontal="center" vertical="center" wrapText="1"/>
    </xf>
    <xf numFmtId="0" fontId="17" fillId="11" borderId="57" xfId="5" applyFont="1" applyFill="1" applyBorder="1" applyAlignment="1">
      <alignment horizontal="center" wrapText="1"/>
    </xf>
    <xf numFmtId="0" fontId="17" fillId="11" borderId="57" xfId="5" applyFont="1" applyFill="1" applyBorder="1" applyAlignment="1">
      <alignment wrapText="1"/>
    </xf>
    <xf numFmtId="0" fontId="17" fillId="11" borderId="57" xfId="5" applyFont="1" applyFill="1" applyBorder="1" applyAlignment="1"/>
    <xf numFmtId="0" fontId="17" fillId="11" borderId="57" xfId="5" applyFont="1" applyFill="1" applyBorder="1" applyAlignment="1">
      <alignment vertical="center" wrapText="1"/>
    </xf>
    <xf numFmtId="0" fontId="17" fillId="11" borderId="57" xfId="5" applyFont="1" applyFill="1" applyBorder="1" applyAlignment="1">
      <alignment horizontal="left" vertical="center" wrapText="1"/>
    </xf>
    <xf numFmtId="0" fontId="24" fillId="11" borderId="52" xfId="5" applyFont="1" applyFill="1" applyBorder="1" applyAlignment="1">
      <alignment horizontal="center" vertical="center" wrapText="1"/>
    </xf>
    <xf numFmtId="0" fontId="19" fillId="11" borderId="112" xfId="5" applyFill="1" applyBorder="1" applyAlignment="1"/>
    <xf numFmtId="0" fontId="19" fillId="11" borderId="111" xfId="5" applyFill="1" applyBorder="1" applyAlignment="1">
      <alignment wrapText="1"/>
    </xf>
    <xf numFmtId="0" fontId="19" fillId="9" borderId="111" xfId="5" applyFill="1" applyBorder="1" applyAlignment="1">
      <alignment wrapText="1"/>
    </xf>
    <xf numFmtId="0" fontId="19" fillId="11" borderId="52" xfId="5" applyFill="1" applyBorder="1" applyAlignment="1">
      <alignment wrapText="1"/>
    </xf>
    <xf numFmtId="0" fontId="30" fillId="11" borderId="111" xfId="5" applyFont="1" applyFill="1" applyBorder="1">
      <alignment vertical="center"/>
    </xf>
    <xf numFmtId="0" fontId="31" fillId="11" borderId="111" xfId="5" applyFont="1" applyFill="1" applyBorder="1" applyAlignment="1">
      <alignment vertical="center" wrapText="1"/>
    </xf>
    <xf numFmtId="0" fontId="19" fillId="11" borderId="0" xfId="5" applyFill="1" applyAlignment="1">
      <alignment wrapText="1"/>
    </xf>
    <xf numFmtId="0" fontId="19" fillId="11" borderId="111" xfId="5" applyFill="1" applyBorder="1" applyAlignment="1"/>
    <xf numFmtId="0" fontId="19" fillId="11" borderId="109" xfId="5" applyFill="1" applyBorder="1" applyAlignment="1">
      <alignment vertical="center" wrapText="1"/>
    </xf>
    <xf numFmtId="0" fontId="3" fillId="11" borderId="109" xfId="5" applyFont="1" applyFill="1" applyBorder="1" applyAlignment="1">
      <alignment horizontal="center" vertical="center" wrapText="1"/>
    </xf>
    <xf numFmtId="0" fontId="28" fillId="11" borderId="109" xfId="5" applyFont="1" applyFill="1" applyBorder="1" applyAlignment="1">
      <alignment vertical="center" wrapText="1"/>
    </xf>
    <xf numFmtId="0" fontId="29" fillId="11" borderId="109" xfId="5" applyFont="1" applyFill="1" applyBorder="1" applyAlignment="1">
      <alignment vertical="center" wrapText="1"/>
    </xf>
    <xf numFmtId="0" fontId="29" fillId="11" borderId="109" xfId="5" applyFont="1" applyFill="1" applyBorder="1" applyAlignment="1">
      <alignment horizontal="center" vertical="center" wrapText="1"/>
    </xf>
    <xf numFmtId="0" fontId="17" fillId="11" borderId="109" xfId="5" applyFont="1" applyFill="1" applyBorder="1" applyAlignment="1">
      <alignment horizontal="center" wrapText="1"/>
    </xf>
    <xf numFmtId="0" fontId="17" fillId="11" borderId="109" xfId="5" applyFont="1" applyFill="1" applyBorder="1" applyAlignment="1">
      <alignment wrapText="1"/>
    </xf>
    <xf numFmtId="0" fontId="17" fillId="11" borderId="109" xfId="5" applyFont="1" applyFill="1" applyBorder="1" applyAlignment="1"/>
    <xf numFmtId="0" fontId="17" fillId="11" borderId="109" xfId="5" applyFont="1" applyFill="1" applyBorder="1" applyAlignment="1">
      <alignment vertical="center" wrapText="1"/>
    </xf>
    <xf numFmtId="0" fontId="17" fillId="11" borderId="109" xfId="5" applyFont="1" applyFill="1" applyBorder="1" applyAlignment="1">
      <alignment horizontal="left" vertical="center" wrapText="1"/>
    </xf>
    <xf numFmtId="0" fontId="19" fillId="10" borderId="112" xfId="5" applyFill="1" applyBorder="1" applyAlignment="1">
      <alignment wrapText="1"/>
    </xf>
    <xf numFmtId="0" fontId="19" fillId="11" borderId="22" xfId="5" applyFill="1" applyBorder="1" applyAlignment="1">
      <alignment wrapText="1"/>
    </xf>
    <xf numFmtId="0" fontId="24" fillId="11" borderId="109" xfId="5" applyFont="1" applyFill="1" applyBorder="1" applyAlignment="1">
      <alignment horizontal="center" vertical="center" wrapText="1"/>
    </xf>
    <xf numFmtId="0" fontId="19" fillId="11" borderId="22" xfId="5" applyFill="1" applyBorder="1" applyAlignment="1"/>
    <xf numFmtId="0" fontId="19" fillId="11" borderId="109" xfId="5" applyFill="1" applyBorder="1" applyAlignment="1">
      <alignment wrapText="1"/>
    </xf>
    <xf numFmtId="0" fontId="30" fillId="11" borderId="22" xfId="5" applyFont="1" applyFill="1" applyBorder="1">
      <alignment vertical="center"/>
    </xf>
    <xf numFmtId="0" fontId="31" fillId="11" borderId="22" xfId="5" applyFont="1" applyFill="1" applyBorder="1" applyAlignment="1">
      <alignment vertical="center" wrapText="1"/>
    </xf>
    <xf numFmtId="0" fontId="19" fillId="11" borderId="31" xfId="5" applyFill="1" applyBorder="1">
      <alignment vertical="center"/>
    </xf>
    <xf numFmtId="0" fontId="3" fillId="12" borderId="119" xfId="5" applyFont="1" applyFill="1" applyBorder="1" applyAlignment="1">
      <alignment horizontal="center" vertical="center"/>
    </xf>
    <xf numFmtId="0" fontId="24" fillId="12" borderId="57" xfId="5" applyFont="1" applyFill="1" applyBorder="1" applyAlignment="1">
      <alignment horizontal="left" vertical="center" wrapText="1"/>
    </xf>
    <xf numFmtId="0" fontId="3" fillId="8" borderId="117" xfId="5" applyFont="1" applyFill="1" applyBorder="1" applyAlignment="1">
      <alignment horizontal="center" vertical="center"/>
    </xf>
    <xf numFmtId="0" fontId="17" fillId="8" borderId="1" xfId="5" applyFont="1" applyFill="1" applyBorder="1">
      <alignment vertical="center"/>
    </xf>
    <xf numFmtId="0" fontId="17" fillId="8" borderId="1" xfId="5" applyFont="1" applyFill="1" applyBorder="1" applyAlignment="1">
      <alignment horizontal="center" vertical="center"/>
    </xf>
    <xf numFmtId="0" fontId="17" fillId="8" borderId="1" xfId="5" applyFont="1" applyFill="1" applyBorder="1" applyAlignment="1">
      <alignment horizontal="center" vertical="center" wrapText="1"/>
    </xf>
    <xf numFmtId="1" fontId="17" fillId="8" borderId="1" xfId="5" applyNumberFormat="1" applyFont="1" applyFill="1" applyBorder="1" applyAlignment="1">
      <alignment horizontal="center" vertical="center" wrapText="1"/>
    </xf>
    <xf numFmtId="9" fontId="17" fillId="8" borderId="1" xfId="6" applyFont="1" applyFill="1" applyBorder="1" applyAlignment="1">
      <alignment horizontal="center" vertical="center" wrapText="1"/>
    </xf>
    <xf numFmtId="0" fontId="17" fillId="8" borderId="1" xfId="5" applyFont="1" applyFill="1" applyBorder="1" applyAlignment="1">
      <alignment vertical="center" wrapText="1"/>
    </xf>
    <xf numFmtId="0" fontId="17" fillId="8" borderId="1" xfId="5" applyFont="1" applyFill="1" applyBorder="1" applyAlignment="1">
      <alignment horizontal="left" vertical="center"/>
    </xf>
    <xf numFmtId="0" fontId="19" fillId="12" borderId="52" xfId="5" applyFill="1" applyBorder="1" applyAlignment="1">
      <alignment horizontal="left" vertical="center" wrapText="1"/>
    </xf>
    <xf numFmtId="0" fontId="3" fillId="12" borderId="52" xfId="5" applyFont="1" applyFill="1" applyBorder="1" applyAlignment="1">
      <alignment horizontal="center" vertical="center" wrapText="1"/>
    </xf>
    <xf numFmtId="0" fontId="28" fillId="12" borderId="52" xfId="5" applyFont="1" applyFill="1" applyBorder="1" applyAlignment="1">
      <alignment vertical="center" wrapText="1"/>
    </xf>
    <xf numFmtId="0" fontId="17" fillId="12" borderId="52" xfId="7" applyFont="1" applyFill="1" applyBorder="1" applyAlignment="1">
      <alignment vertical="center" wrapText="1"/>
    </xf>
    <xf numFmtId="0" fontId="29" fillId="12" borderId="52" xfId="5" applyFont="1" applyFill="1" applyBorder="1" applyAlignment="1">
      <alignment horizontal="center" vertical="center" wrapText="1"/>
    </xf>
    <xf numFmtId="0" fontId="17" fillId="12" borderId="52" xfId="5" applyFont="1" applyFill="1" applyBorder="1" applyAlignment="1">
      <alignment horizontal="center" wrapText="1"/>
    </xf>
    <xf numFmtId="0" fontId="17" fillId="12" borderId="52" xfId="5" applyFont="1" applyFill="1" applyBorder="1" applyAlignment="1">
      <alignment wrapText="1"/>
    </xf>
    <xf numFmtId="0" fontId="17" fillId="12" borderId="52" xfId="5" applyFont="1" applyFill="1" applyBorder="1" applyAlignment="1"/>
    <xf numFmtId="0" fontId="17" fillId="12" borderId="52" xfId="5" applyFont="1" applyFill="1" applyBorder="1" applyAlignment="1">
      <alignment vertical="center" wrapText="1"/>
    </xf>
    <xf numFmtId="0" fontId="29" fillId="12" borderId="52" xfId="5" applyFont="1" applyFill="1" applyBorder="1" applyAlignment="1">
      <alignment vertical="center" wrapText="1"/>
    </xf>
    <xf numFmtId="0" fontId="17" fillId="12" borderId="52" xfId="5" applyFont="1" applyFill="1" applyBorder="1" applyAlignment="1">
      <alignment horizontal="left" vertical="center" wrapText="1"/>
    </xf>
    <xf numFmtId="0" fontId="24" fillId="12" borderId="0" xfId="5" applyFont="1" applyFill="1" applyAlignment="1">
      <alignment horizontal="center" vertical="center" wrapText="1"/>
    </xf>
    <xf numFmtId="9" fontId="29" fillId="12" borderId="52" xfId="5" applyNumberFormat="1" applyFont="1" applyFill="1" applyBorder="1" applyAlignment="1">
      <alignment vertical="center" wrapText="1"/>
    </xf>
    <xf numFmtId="0" fontId="19" fillId="12" borderId="112" xfId="5" applyFill="1" applyBorder="1" applyAlignment="1"/>
    <xf numFmtId="0" fontId="31" fillId="12" borderId="112" xfId="5" applyFont="1" applyFill="1" applyBorder="1" applyAlignment="1">
      <alignment vertical="center" wrapText="1"/>
    </xf>
    <xf numFmtId="0" fontId="29" fillId="9" borderId="112" xfId="5" applyFont="1" applyFill="1" applyBorder="1" applyAlignment="1">
      <alignment vertical="center" wrapText="1"/>
    </xf>
    <xf numFmtId="0" fontId="31" fillId="12" borderId="0" xfId="5" applyFont="1" applyFill="1" applyAlignment="1">
      <alignment vertical="center" wrapText="1"/>
    </xf>
    <xf numFmtId="0" fontId="30" fillId="12" borderId="112" xfId="5" applyFont="1" applyFill="1" applyBorder="1">
      <alignment vertical="center"/>
    </xf>
    <xf numFmtId="0" fontId="19" fillId="8" borderId="106" xfId="5" applyFill="1" applyBorder="1">
      <alignment vertical="center"/>
    </xf>
    <xf numFmtId="0" fontId="31" fillId="9" borderId="112" xfId="5" applyFont="1" applyFill="1" applyBorder="1" applyAlignment="1">
      <alignment vertical="center" wrapText="1"/>
    </xf>
    <xf numFmtId="0" fontId="3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7" fillId="0" borderId="0" xfId="5" applyFont="1">
      <alignment vertical="center"/>
    </xf>
    <xf numFmtId="0" fontId="19" fillId="0" borderId="0" xfId="5" applyAlignment="1">
      <alignment horizontal="left" vertical="center"/>
    </xf>
    <xf numFmtId="0" fontId="24" fillId="0" borderId="0" xfId="5" applyFont="1" applyAlignment="1">
      <alignment horizontal="center" vertical="center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0" fontId="20" fillId="0" borderId="22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" fontId="3" fillId="0" borderId="0" xfId="3" applyNumberFormat="1" applyFont="1" applyAlignment="1">
      <alignment horizontal="center" vertical="center" wrapText="1"/>
    </xf>
    <xf numFmtId="0" fontId="3" fillId="0" borderId="0" xfId="8" applyFont="1" applyAlignment="1" applyProtection="1">
      <alignment horizontal="center" vertical="center" wrapText="1"/>
      <protection locked="0"/>
    </xf>
    <xf numFmtId="0" fontId="3" fillId="0" borderId="103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9" fillId="12" borderId="57" xfId="3" applyFont="1" applyFill="1" applyBorder="1" applyAlignment="1">
      <alignment vertical="center" wrapText="1"/>
    </xf>
    <xf numFmtId="0" fontId="28" fillId="12" borderId="57" xfId="3" applyFont="1" applyFill="1" applyBorder="1" applyAlignment="1">
      <alignment vertical="center" wrapText="1"/>
    </xf>
    <xf numFmtId="0" fontId="31" fillId="12" borderId="57" xfId="3" applyFont="1" applyFill="1" applyBorder="1" applyAlignment="1">
      <alignment vertical="center" wrapText="1"/>
    </xf>
    <xf numFmtId="0" fontId="31" fillId="12" borderId="57" xfId="3" applyFont="1" applyFill="1" applyBorder="1" applyAlignment="1">
      <alignment horizontal="center" vertical="center" wrapText="1"/>
    </xf>
    <xf numFmtId="0" fontId="2" fillId="12" borderId="57" xfId="3" applyFill="1" applyBorder="1" applyAlignment="1">
      <alignment vertical="center"/>
    </xf>
    <xf numFmtId="0" fontId="29" fillId="12" borderId="57" xfId="3" applyFont="1" applyFill="1" applyBorder="1" applyAlignment="1">
      <alignment vertical="center" wrapText="1"/>
    </xf>
    <xf numFmtId="0" fontId="2" fillId="12" borderId="57" xfId="3" applyFill="1" applyBorder="1" applyAlignment="1">
      <alignment horizontal="center" vertical="center"/>
    </xf>
    <xf numFmtId="0" fontId="37" fillId="12" borderId="57" xfId="3" applyFont="1" applyFill="1" applyBorder="1" applyAlignment="1">
      <alignment horizontal="center" vertical="center" wrapText="1"/>
    </xf>
    <xf numFmtId="0" fontId="40" fillId="12" borderId="57" xfId="3" applyFont="1" applyFill="1" applyBorder="1" applyAlignment="1">
      <alignment vertical="center" wrapText="1"/>
    </xf>
    <xf numFmtId="0" fontId="31" fillId="12" borderId="120" xfId="3" applyFont="1" applyFill="1" applyBorder="1" applyAlignment="1">
      <alignment vertical="center" wrapText="1"/>
    </xf>
    <xf numFmtId="0" fontId="31" fillId="13" borderId="120" xfId="3" applyFont="1" applyFill="1" applyBorder="1" applyAlignment="1">
      <alignment vertical="center" wrapText="1"/>
    </xf>
    <xf numFmtId="0" fontId="41" fillId="12" borderId="120" xfId="3" applyFont="1" applyFill="1" applyBorder="1" applyAlignment="1">
      <alignment vertical="center" wrapText="1"/>
    </xf>
    <xf numFmtId="0" fontId="42" fillId="12" borderId="120" xfId="3" applyFont="1" applyFill="1" applyBorder="1" applyAlignment="1">
      <alignment vertical="center" wrapText="1"/>
    </xf>
    <xf numFmtId="0" fontId="3" fillId="11" borderId="114" xfId="3" applyFont="1" applyFill="1" applyBorder="1" applyAlignment="1">
      <alignment vertical="center" wrapText="1"/>
    </xf>
    <xf numFmtId="0" fontId="28" fillId="11" borderId="114" xfId="3" applyFont="1" applyFill="1" applyBorder="1" applyAlignment="1">
      <alignment vertical="center" wrapText="1"/>
    </xf>
    <xf numFmtId="0" fontId="2" fillId="11" borderId="114" xfId="3" applyFill="1" applyBorder="1" applyAlignment="1">
      <alignment vertical="center" wrapText="1"/>
    </xf>
    <xf numFmtId="0" fontId="31" fillId="11" borderId="114" xfId="3" applyFont="1" applyFill="1" applyBorder="1" applyAlignment="1">
      <alignment vertical="center" wrapText="1"/>
    </xf>
    <xf numFmtId="0" fontId="31" fillId="11" borderId="114" xfId="3" applyFont="1" applyFill="1" applyBorder="1" applyAlignment="1">
      <alignment horizontal="center" vertical="center" wrapText="1"/>
    </xf>
    <xf numFmtId="0" fontId="2" fillId="11" borderId="114" xfId="3" applyFill="1" applyBorder="1" applyAlignment="1">
      <alignment vertical="center"/>
    </xf>
    <xf numFmtId="14" fontId="31" fillId="11" borderId="114" xfId="3" applyNumberFormat="1" applyFont="1" applyFill="1" applyBorder="1" applyAlignment="1">
      <alignment vertical="center" wrapText="1"/>
    </xf>
    <xf numFmtId="0" fontId="29" fillId="11" borderId="114" xfId="3" applyFont="1" applyFill="1" applyBorder="1" applyAlignment="1">
      <alignment vertical="center" wrapText="1"/>
    </xf>
    <xf numFmtId="0" fontId="17" fillId="11" borderId="114" xfId="3" applyFont="1" applyFill="1" applyBorder="1" applyAlignment="1">
      <alignment vertical="center"/>
    </xf>
    <xf numFmtId="0" fontId="2" fillId="11" borderId="114" xfId="3" applyFill="1" applyBorder="1" applyAlignment="1">
      <alignment horizontal="center" vertical="center" wrapText="1"/>
    </xf>
    <xf numFmtId="0" fontId="2" fillId="11" borderId="114" xfId="3" applyFill="1" applyBorder="1" applyAlignment="1">
      <alignment horizontal="center" vertical="center"/>
    </xf>
    <xf numFmtId="0" fontId="43" fillId="11" borderId="114" xfId="3" applyFont="1" applyFill="1" applyBorder="1" applyAlignment="1">
      <alignment horizontal="center" vertical="center" wrapText="1"/>
    </xf>
    <xf numFmtId="0" fontId="17" fillId="11" borderId="114" xfId="3" applyFont="1" applyFill="1" applyBorder="1" applyAlignment="1">
      <alignment vertical="center" wrapText="1"/>
    </xf>
    <xf numFmtId="0" fontId="2" fillId="11" borderId="24" xfId="3" applyFill="1" applyBorder="1" applyAlignment="1">
      <alignment vertical="center" wrapText="1"/>
    </xf>
    <xf numFmtId="0" fontId="2" fillId="13" borderId="24" xfId="3" applyFill="1" applyBorder="1" applyAlignment="1">
      <alignment vertical="center" wrapText="1"/>
    </xf>
    <xf numFmtId="0" fontId="41" fillId="11" borderId="24" xfId="3" applyFont="1" applyFill="1" applyBorder="1" applyAlignment="1">
      <alignment vertical="center" wrapText="1"/>
    </xf>
    <xf numFmtId="0" fontId="42" fillId="11" borderId="24" xfId="3" applyFont="1" applyFill="1" applyBorder="1" applyAlignment="1">
      <alignment vertical="center" wrapText="1"/>
    </xf>
    <xf numFmtId="0" fontId="2" fillId="8" borderId="0" xfId="8" applyFill="1" applyAlignment="1" applyProtection="1">
      <alignment horizontal="left" vertical="center" wrapText="1"/>
      <protection locked="0"/>
    </xf>
    <xf numFmtId="0" fontId="3" fillId="8" borderId="0" xfId="8" applyFont="1" applyFill="1" applyAlignment="1" applyProtection="1">
      <alignment horizontal="left" vertical="center" wrapText="1"/>
      <protection locked="0"/>
    </xf>
    <xf numFmtId="0" fontId="2" fillId="8" borderId="0" xfId="3" applyFill="1" applyAlignment="1">
      <alignment vertical="center"/>
    </xf>
    <xf numFmtId="0" fontId="25" fillId="8" borderId="0" xfId="3" applyFont="1" applyFill="1" applyAlignment="1">
      <alignment vertical="center"/>
    </xf>
    <xf numFmtId="0" fontId="2" fillId="8" borderId="0" xfId="8" applyFill="1" applyAlignment="1" applyProtection="1">
      <alignment horizontal="center" vertical="center" wrapText="1"/>
      <protection locked="0"/>
    </xf>
    <xf numFmtId="1" fontId="2" fillId="8" borderId="0" xfId="8" applyNumberFormat="1" applyFill="1" applyAlignment="1" applyProtection="1">
      <alignment horizontal="center" vertical="center" wrapText="1"/>
      <protection locked="0"/>
    </xf>
    <xf numFmtId="0" fontId="25" fillId="8" borderId="0" xfId="3" applyFont="1" applyFill="1" applyAlignment="1">
      <alignment horizontal="center" vertical="center" wrapText="1"/>
    </xf>
    <xf numFmtId="0" fontId="2" fillId="8" borderId="0" xfId="8" applyFill="1" applyAlignment="1">
      <alignment vertical="center"/>
    </xf>
    <xf numFmtId="0" fontId="25" fillId="8" borderId="0" xfId="3" applyFont="1" applyFill="1" applyAlignment="1">
      <alignment horizontal="center" vertical="center"/>
    </xf>
    <xf numFmtId="0" fontId="2" fillId="8" borderId="0" xfId="8" applyFill="1" applyAlignment="1">
      <alignment horizontal="center" vertical="center"/>
    </xf>
    <xf numFmtId="0" fontId="17" fillId="8" borderId="0" xfId="3" applyFont="1" applyFill="1" applyAlignment="1">
      <alignment vertical="center"/>
    </xf>
    <xf numFmtId="0" fontId="25" fillId="8" borderId="0" xfId="3" applyFont="1" applyFill="1" applyAlignment="1">
      <alignment vertical="center" wrapText="1"/>
    </xf>
    <xf numFmtId="0" fontId="43" fillId="8" borderId="0" xfId="3" applyFont="1" applyFill="1" applyAlignment="1">
      <alignment horizontal="center" vertical="center"/>
    </xf>
    <xf numFmtId="0" fontId="25" fillId="13" borderId="112" xfId="3" applyFont="1" applyFill="1" applyBorder="1" applyAlignment="1">
      <alignment vertical="center"/>
    </xf>
    <xf numFmtId="0" fontId="2" fillId="8" borderId="112" xfId="8" applyFill="1" applyBorder="1" applyAlignment="1">
      <alignment vertical="center"/>
    </xf>
    <xf numFmtId="0" fontId="2" fillId="8" borderId="112" xfId="8" applyFill="1" applyBorder="1" applyAlignment="1" applyProtection="1">
      <alignment horizontal="center" vertical="center" wrapText="1"/>
      <protection locked="0"/>
    </xf>
    <xf numFmtId="0" fontId="2" fillId="8" borderId="112" xfId="3" applyFill="1" applyBorder="1" applyAlignment="1">
      <alignment vertical="center"/>
    </xf>
    <xf numFmtId="0" fontId="17" fillId="8" borderId="112" xfId="3" applyFont="1" applyFill="1" applyBorder="1" applyAlignment="1">
      <alignment vertical="center"/>
    </xf>
    <xf numFmtId="0" fontId="3" fillId="8" borderId="2" xfId="8" applyFont="1" applyFill="1" applyBorder="1" applyAlignment="1" applyProtection="1">
      <alignment horizontal="left" vertical="center" wrapText="1"/>
      <protection locked="0"/>
    </xf>
    <xf numFmtId="0" fontId="2" fillId="8" borderId="2" xfId="3" applyFill="1" applyBorder="1" applyAlignment="1">
      <alignment vertical="center"/>
    </xf>
    <xf numFmtId="0" fontId="2" fillId="8" borderId="2" xfId="8" applyFill="1" applyBorder="1" applyAlignment="1" applyProtection="1">
      <alignment horizontal="left" vertical="center" wrapText="1"/>
      <protection locked="0"/>
    </xf>
    <xf numFmtId="0" fontId="25" fillId="8" borderId="2" xfId="3" applyFont="1" applyFill="1" applyBorder="1" applyAlignment="1">
      <alignment vertical="center"/>
    </xf>
    <xf numFmtId="0" fontId="2" fillId="8" borderId="2" xfId="8" applyFill="1" applyBorder="1" applyAlignment="1" applyProtection="1">
      <alignment horizontal="center" vertical="center" wrapText="1"/>
      <protection locked="0"/>
    </xf>
    <xf numFmtId="1" fontId="2" fillId="8" borderId="2" xfId="8" applyNumberFormat="1" applyFill="1" applyBorder="1" applyAlignment="1" applyProtection="1">
      <alignment horizontal="center" vertical="center" wrapText="1"/>
      <protection locked="0"/>
    </xf>
    <xf numFmtId="0" fontId="0" fillId="8" borderId="2" xfId="8" applyFont="1" applyFill="1" applyBorder="1" applyAlignment="1" applyProtection="1">
      <alignment horizontal="left" vertical="center" wrapText="1"/>
      <protection locked="0"/>
    </xf>
    <xf numFmtId="0" fontId="17" fillId="8" borderId="2" xfId="3" applyFont="1" applyFill="1" applyBorder="1" applyAlignment="1">
      <alignment horizontal="center" vertical="center" wrapText="1"/>
    </xf>
    <xf numFmtId="0" fontId="2" fillId="8" borderId="2" xfId="8" applyFill="1" applyBorder="1" applyAlignment="1">
      <alignment vertical="center"/>
    </xf>
    <xf numFmtId="0" fontId="25" fillId="8" borderId="2" xfId="3" applyFont="1" applyFill="1" applyBorder="1" applyAlignment="1">
      <alignment horizontal="center" vertical="center"/>
    </xf>
    <xf numFmtId="0" fontId="2" fillId="8" borderId="2" xfId="8" applyFill="1" applyBorder="1" applyAlignment="1">
      <alignment horizontal="center" vertical="center"/>
    </xf>
    <xf numFmtId="0" fontId="17" fillId="8" borderId="2" xfId="3" applyFont="1" applyFill="1" applyBorder="1" applyAlignment="1">
      <alignment vertical="center"/>
    </xf>
    <xf numFmtId="0" fontId="25" fillId="8" borderId="2" xfId="3" applyFont="1" applyFill="1" applyBorder="1" applyAlignment="1">
      <alignment vertical="center" wrapText="1"/>
    </xf>
    <xf numFmtId="9" fontId="17" fillId="8" borderId="2" xfId="3" applyNumberFormat="1" applyFont="1" applyFill="1" applyBorder="1" applyAlignment="1">
      <alignment horizontal="center" vertical="center" wrapText="1"/>
    </xf>
    <xf numFmtId="0" fontId="43" fillId="8" borderId="2" xfId="3" applyFont="1" applyFill="1" applyBorder="1" applyAlignment="1">
      <alignment horizontal="center" vertical="center"/>
    </xf>
    <xf numFmtId="0" fontId="25" fillId="13" borderId="120" xfId="3" applyFont="1" applyFill="1" applyBorder="1" applyAlignment="1">
      <alignment vertical="center"/>
    </xf>
    <xf numFmtId="0" fontId="2" fillId="8" borderId="120" xfId="8" applyFill="1" applyBorder="1" applyAlignment="1">
      <alignment vertical="center"/>
    </xf>
    <xf numFmtId="0" fontId="2" fillId="8" borderId="120" xfId="8" applyFill="1" applyBorder="1" applyAlignment="1" applyProtection="1">
      <alignment horizontal="center" vertical="center" wrapText="1"/>
      <protection locked="0"/>
    </xf>
    <xf numFmtId="0" fontId="2" fillId="8" borderId="120" xfId="3" applyFill="1" applyBorder="1" applyAlignment="1">
      <alignment vertical="center"/>
    </xf>
    <xf numFmtId="0" fontId="17" fillId="8" borderId="120" xfId="3" applyFont="1" applyFill="1" applyBorder="1" applyAlignment="1">
      <alignment vertical="center"/>
    </xf>
    <xf numFmtId="14" fontId="2" fillId="11" borderId="114" xfId="3" applyNumberFormat="1" applyFill="1" applyBorder="1" applyAlignment="1">
      <alignment vertical="center" wrapText="1"/>
    </xf>
    <xf numFmtId="0" fontId="2" fillId="11" borderId="24" xfId="3" applyFill="1" applyBorder="1" applyAlignment="1">
      <alignment vertical="center"/>
    </xf>
    <xf numFmtId="0" fontId="3" fillId="8" borderId="57" xfId="8" applyFont="1" applyFill="1" applyBorder="1" applyAlignment="1" applyProtection="1">
      <alignment horizontal="left" vertical="center" wrapText="1"/>
      <protection locked="0"/>
    </xf>
    <xf numFmtId="0" fontId="2" fillId="8" borderId="57" xfId="3" applyFill="1" applyBorder="1" applyAlignment="1">
      <alignment vertical="center"/>
    </xf>
    <xf numFmtId="0" fontId="2" fillId="8" borderId="57" xfId="8" applyFill="1" applyBorder="1" applyAlignment="1" applyProtection="1">
      <alignment horizontal="left" vertical="center" wrapText="1"/>
      <protection locked="0"/>
    </xf>
    <xf numFmtId="0" fontId="25" fillId="8" borderId="57" xfId="3" applyFont="1" applyFill="1" applyBorder="1" applyAlignment="1">
      <alignment vertical="center"/>
    </xf>
    <xf numFmtId="0" fontId="2" fillId="8" borderId="57" xfId="8" applyFill="1" applyBorder="1" applyAlignment="1" applyProtection="1">
      <alignment horizontal="center" vertical="center" wrapText="1"/>
      <protection locked="0"/>
    </xf>
    <xf numFmtId="1" fontId="2" fillId="8" borderId="57" xfId="8" applyNumberFormat="1" applyFill="1" applyBorder="1" applyAlignment="1" applyProtection="1">
      <alignment horizontal="center" vertical="center" wrapText="1"/>
      <protection locked="0"/>
    </xf>
    <xf numFmtId="0" fontId="25" fillId="8" borderId="57" xfId="3" applyFont="1" applyFill="1" applyBorder="1" applyAlignment="1">
      <alignment horizontal="center" vertical="center"/>
    </xf>
    <xf numFmtId="0" fontId="2" fillId="8" borderId="57" xfId="8" applyFill="1" applyBorder="1" applyAlignment="1">
      <alignment vertical="center"/>
    </xf>
    <xf numFmtId="0" fontId="2" fillId="8" borderId="57" xfId="8" applyFill="1" applyBorder="1" applyAlignment="1">
      <alignment horizontal="center" vertical="center"/>
    </xf>
    <xf numFmtId="0" fontId="17" fillId="8" borderId="57" xfId="3" applyFont="1" applyFill="1" applyBorder="1" applyAlignment="1">
      <alignment vertical="center"/>
    </xf>
    <xf numFmtId="0" fontId="25" fillId="8" borderId="57" xfId="3" applyFont="1" applyFill="1" applyBorder="1" applyAlignment="1">
      <alignment vertical="center" wrapText="1"/>
    </xf>
    <xf numFmtId="0" fontId="43" fillId="8" borderId="57" xfId="3" applyFont="1" applyFill="1" applyBorder="1" applyAlignment="1">
      <alignment horizontal="center" vertical="center"/>
    </xf>
    <xf numFmtId="0" fontId="2" fillId="8" borderId="52" xfId="3" applyFill="1" applyBorder="1" applyAlignment="1">
      <alignment vertical="center"/>
    </xf>
    <xf numFmtId="0" fontId="3" fillId="8" borderId="109" xfId="8" applyFont="1" applyFill="1" applyBorder="1" applyAlignment="1" applyProtection="1">
      <alignment horizontal="left" vertical="center" wrapText="1"/>
      <protection locked="0"/>
    </xf>
    <xf numFmtId="0" fontId="2" fillId="8" borderId="109" xfId="8" applyFill="1" applyBorder="1" applyAlignment="1" applyProtection="1">
      <alignment horizontal="left" vertical="center" wrapText="1"/>
      <protection locked="0"/>
    </xf>
    <xf numFmtId="0" fontId="25" fillId="8" borderId="109" xfId="3" applyFont="1" applyFill="1" applyBorder="1" applyAlignment="1">
      <alignment vertical="center"/>
    </xf>
    <xf numFmtId="0" fontId="2" fillId="8" borderId="22" xfId="8" applyFill="1" applyBorder="1" applyAlignment="1" applyProtection="1">
      <alignment horizontal="center" vertical="center" wrapText="1"/>
      <protection locked="0"/>
    </xf>
    <xf numFmtId="0" fontId="2" fillId="8" borderId="22" xfId="3" applyFill="1" applyBorder="1" applyAlignment="1">
      <alignment vertical="center"/>
    </xf>
    <xf numFmtId="0" fontId="17" fillId="8" borderId="22" xfId="3" applyFont="1" applyFill="1" applyBorder="1" applyAlignment="1">
      <alignment vertical="center"/>
    </xf>
    <xf numFmtId="0" fontId="17" fillId="8" borderId="0" xfId="3" applyFont="1" applyFill="1" applyAlignment="1">
      <alignment horizontal="center" vertical="center"/>
    </xf>
    <xf numFmtId="9" fontId="17" fillId="8" borderId="0" xfId="3" applyNumberFormat="1" applyFont="1" applyFill="1" applyAlignment="1">
      <alignment horizontal="center" vertical="center"/>
    </xf>
    <xf numFmtId="0" fontId="43" fillId="8" borderId="109" xfId="3" applyFont="1" applyFill="1" applyBorder="1" applyAlignment="1">
      <alignment horizontal="center" vertical="center"/>
    </xf>
    <xf numFmtId="0" fontId="25" fillId="13" borderId="22" xfId="3" applyFont="1" applyFill="1" applyBorder="1" applyAlignment="1">
      <alignment vertical="center"/>
    </xf>
    <xf numFmtId="0" fontId="2" fillId="8" borderId="22" xfId="8" applyFill="1" applyBorder="1" applyAlignment="1">
      <alignment vertical="center"/>
    </xf>
    <xf numFmtId="0" fontId="2" fillId="8" borderId="31" xfId="8" applyFill="1" applyBorder="1" applyAlignment="1" applyProtection="1">
      <alignment horizontal="left" vertical="center" wrapText="1"/>
      <protection locked="0"/>
    </xf>
    <xf numFmtId="0" fontId="3" fillId="8" borderId="31" xfId="8" applyFont="1" applyFill="1" applyBorder="1" applyAlignment="1" applyProtection="1">
      <alignment horizontal="left" vertical="center" wrapText="1"/>
      <protection locked="0"/>
    </xf>
    <xf numFmtId="0" fontId="25" fillId="8" borderId="31" xfId="3" applyFont="1" applyFill="1" applyBorder="1" applyAlignment="1">
      <alignment vertical="center"/>
    </xf>
    <xf numFmtId="0" fontId="2" fillId="8" borderId="31" xfId="8" applyFill="1" applyBorder="1" applyAlignment="1" applyProtection="1">
      <alignment horizontal="center" vertical="center" wrapText="1"/>
      <protection locked="0"/>
    </xf>
    <xf numFmtId="1" fontId="2" fillId="8" borderId="31" xfId="8" applyNumberFormat="1" applyFill="1" applyBorder="1" applyAlignment="1" applyProtection="1">
      <alignment horizontal="center" vertical="center" wrapText="1"/>
      <protection locked="0"/>
    </xf>
    <xf numFmtId="1" fontId="0" fillId="8" borderId="31" xfId="8" applyNumberFormat="1" applyFont="1" applyFill="1" applyBorder="1" applyAlignment="1" applyProtection="1">
      <alignment horizontal="center" vertical="center" wrapText="1"/>
      <protection locked="0"/>
    </xf>
    <xf numFmtId="0" fontId="2" fillId="8" borderId="31" xfId="3" applyFill="1" applyBorder="1" applyAlignment="1">
      <alignment vertical="center"/>
    </xf>
    <xf numFmtId="0" fontId="17" fillId="8" borderId="31" xfId="3" applyFont="1" applyFill="1" applyBorder="1" applyAlignment="1">
      <alignment horizontal="center" vertical="center"/>
    </xf>
    <xf numFmtId="0" fontId="2" fillId="8" borderId="31" xfId="8" applyFill="1" applyBorder="1" applyAlignment="1">
      <alignment vertical="center"/>
    </xf>
    <xf numFmtId="0" fontId="25" fillId="8" borderId="31" xfId="3" applyFont="1" applyFill="1" applyBorder="1" applyAlignment="1">
      <alignment horizontal="center" vertical="center"/>
    </xf>
    <xf numFmtId="0" fontId="2" fillId="8" borderId="31" xfId="8" applyFill="1" applyBorder="1" applyAlignment="1">
      <alignment horizontal="center" vertical="center"/>
    </xf>
    <xf numFmtId="0" fontId="17" fillId="8" borderId="31" xfId="3" applyFont="1" applyFill="1" applyBorder="1" applyAlignment="1">
      <alignment vertical="center"/>
    </xf>
    <xf numFmtId="0" fontId="25" fillId="8" borderId="31" xfId="3" applyFont="1" applyFill="1" applyBorder="1" applyAlignment="1">
      <alignment vertical="center" wrapText="1"/>
    </xf>
    <xf numFmtId="9" fontId="17" fillId="8" borderId="31" xfId="3" applyNumberFormat="1" applyFont="1" applyFill="1" applyBorder="1" applyAlignment="1">
      <alignment horizontal="center" vertical="center"/>
    </xf>
    <xf numFmtId="0" fontId="17" fillId="8" borderId="31" xfId="3" applyFont="1" applyFill="1" applyBorder="1" applyAlignment="1">
      <alignment horizontal="center" vertical="center" wrapText="1"/>
    </xf>
    <xf numFmtId="0" fontId="43" fillId="8" borderId="31" xfId="3" applyFont="1" applyFill="1" applyBorder="1" applyAlignment="1">
      <alignment horizontal="center" vertical="center"/>
    </xf>
    <xf numFmtId="0" fontId="25" fillId="13" borderId="113" xfId="3" applyFont="1" applyFill="1" applyBorder="1" applyAlignment="1">
      <alignment vertical="center"/>
    </xf>
    <xf numFmtId="0" fontId="2" fillId="8" borderId="113" xfId="8" applyFill="1" applyBorder="1" applyAlignment="1">
      <alignment vertical="center"/>
    </xf>
    <xf numFmtId="0" fontId="2" fillId="8" borderId="113" xfId="8" applyFill="1" applyBorder="1" applyAlignment="1" applyProtection="1">
      <alignment horizontal="center" vertical="center" wrapText="1"/>
      <protection locked="0"/>
    </xf>
    <xf numFmtId="0" fontId="2" fillId="8" borderId="113" xfId="3" applyFill="1" applyBorder="1" applyAlignment="1">
      <alignment vertical="center"/>
    </xf>
    <xf numFmtId="0" fontId="17" fillId="8" borderId="113" xfId="3" applyFont="1" applyFill="1" applyBorder="1" applyAlignment="1">
      <alignment vertical="center"/>
    </xf>
    <xf numFmtId="0" fontId="2" fillId="8" borderId="109" xfId="8" applyFill="1" applyBorder="1" applyAlignment="1" applyProtection="1">
      <alignment horizontal="center" vertical="center" wrapText="1"/>
      <protection locked="0"/>
    </xf>
    <xf numFmtId="1" fontId="2" fillId="8" borderId="109" xfId="8" applyNumberFormat="1" applyFill="1" applyBorder="1" applyAlignment="1" applyProtection="1">
      <alignment horizontal="center" vertical="center" wrapText="1"/>
      <protection locked="0"/>
    </xf>
    <xf numFmtId="0" fontId="2" fillId="8" borderId="109" xfId="3" applyFill="1" applyBorder="1" applyAlignment="1">
      <alignment vertical="center"/>
    </xf>
    <xf numFmtId="0" fontId="25" fillId="8" borderId="109" xfId="3" applyFont="1" applyFill="1" applyBorder="1" applyAlignment="1">
      <alignment horizontal="center" vertical="center"/>
    </xf>
    <xf numFmtId="0" fontId="17" fillId="8" borderId="109" xfId="3" applyFont="1" applyFill="1" applyBorder="1" applyAlignment="1">
      <alignment vertical="center"/>
    </xf>
    <xf numFmtId="0" fontId="2" fillId="8" borderId="109" xfId="8" applyFill="1" applyBorder="1" applyAlignment="1">
      <alignment vertical="center"/>
    </xf>
    <xf numFmtId="0" fontId="25" fillId="8" borderId="109" xfId="3" applyFont="1" applyFill="1" applyBorder="1" applyAlignment="1">
      <alignment vertical="center" wrapText="1"/>
    </xf>
    <xf numFmtId="0" fontId="17" fillId="8" borderId="109" xfId="3" applyFont="1" applyFill="1" applyBorder="1" applyAlignment="1">
      <alignment horizontal="center" vertical="center"/>
    </xf>
    <xf numFmtId="9" fontId="17" fillId="8" borderId="109" xfId="3" applyNumberFormat="1" applyFont="1" applyFill="1" applyBorder="1" applyAlignment="1">
      <alignment horizontal="center" vertical="center"/>
    </xf>
    <xf numFmtId="0" fontId="31" fillId="12" borderId="52" xfId="3" applyFont="1" applyFill="1" applyBorder="1" applyAlignment="1">
      <alignment vertical="center" wrapText="1"/>
    </xf>
    <xf numFmtId="0" fontId="28" fillId="12" borderId="52" xfId="3" applyFont="1" applyFill="1" applyBorder="1" applyAlignment="1">
      <alignment vertical="center" wrapText="1"/>
    </xf>
    <xf numFmtId="0" fontId="31" fillId="12" borderId="52" xfId="3" applyFont="1" applyFill="1" applyBorder="1" applyAlignment="1">
      <alignment horizontal="center" vertical="center" wrapText="1"/>
    </xf>
    <xf numFmtId="0" fontId="29" fillId="12" borderId="52" xfId="3" applyFont="1" applyFill="1" applyBorder="1" applyAlignment="1">
      <alignment vertical="center" wrapText="1"/>
    </xf>
    <xf numFmtId="0" fontId="31" fillId="12" borderId="111" xfId="3" applyFont="1" applyFill="1" applyBorder="1" applyAlignment="1">
      <alignment vertical="center" wrapText="1"/>
    </xf>
    <xf numFmtId="0" fontId="2" fillId="8" borderId="109" xfId="8" applyFill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43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7" fillId="4" borderId="121" xfId="3" applyFont="1" applyFill="1" applyBorder="1" applyAlignment="1">
      <alignment horizontal="center" vertical="center"/>
    </xf>
    <xf numFmtId="0" fontId="45" fillId="8" borderId="109" xfId="3" applyFont="1" applyFill="1" applyBorder="1" applyAlignment="1">
      <alignment horizontal="center" vertical="center"/>
    </xf>
    <xf numFmtId="0" fontId="27" fillId="8" borderId="109" xfId="3" applyFont="1" applyFill="1" applyBorder="1" applyAlignment="1">
      <alignment vertical="center"/>
    </xf>
    <xf numFmtId="14" fontId="27" fillId="8" borderId="109" xfId="3" applyNumberFormat="1" applyFont="1" applyFill="1" applyBorder="1" applyAlignment="1">
      <alignment vertical="center"/>
    </xf>
    <xf numFmtId="0" fontId="27" fillId="8" borderId="109" xfId="3" applyFont="1" applyFill="1" applyBorder="1" applyAlignment="1">
      <alignment horizontal="center" vertical="center"/>
    </xf>
    <xf numFmtId="0" fontId="27" fillId="8" borderId="109" xfId="3" applyFont="1" applyFill="1" applyBorder="1"/>
    <xf numFmtId="0" fontId="46" fillId="8" borderId="109" xfId="3" applyFont="1" applyFill="1" applyBorder="1"/>
    <xf numFmtId="0" fontId="43" fillId="8" borderId="109" xfId="3" applyFont="1" applyFill="1" applyBorder="1" applyAlignment="1">
      <alignment vertical="center"/>
    </xf>
    <xf numFmtId="0" fontId="2" fillId="13" borderId="22" xfId="3" applyFill="1" applyBorder="1" applyAlignment="1">
      <alignment vertical="center"/>
    </xf>
    <xf numFmtId="0" fontId="2" fillId="14" borderId="22" xfId="3" applyFill="1" applyBorder="1" applyAlignment="1">
      <alignment vertical="center"/>
    </xf>
    <xf numFmtId="0" fontId="27" fillId="8" borderId="22" xfId="3" applyFont="1" applyFill="1" applyBorder="1"/>
    <xf numFmtId="0" fontId="27" fillId="8" borderId="22" xfId="3" applyFont="1" applyFill="1" applyBorder="1" applyAlignment="1">
      <alignment wrapText="1"/>
    </xf>
    <xf numFmtId="0" fontId="27" fillId="0" borderId="0" xfId="3" applyFont="1"/>
    <xf numFmtId="0" fontId="27" fillId="8" borderId="0" xfId="3" applyFont="1" applyFill="1" applyAlignment="1">
      <alignment vertical="center"/>
    </xf>
    <xf numFmtId="14" fontId="27" fillId="8" borderId="0" xfId="3" applyNumberFormat="1" applyFont="1" applyFill="1" applyAlignment="1">
      <alignment vertical="center"/>
    </xf>
    <xf numFmtId="0" fontId="27" fillId="8" borderId="0" xfId="3" applyFont="1" applyFill="1" applyAlignment="1">
      <alignment horizontal="center" vertical="center"/>
    </xf>
    <xf numFmtId="0" fontId="27" fillId="8" borderId="0" xfId="3" applyFont="1" applyFill="1"/>
    <xf numFmtId="0" fontId="46" fillId="8" borderId="0" xfId="3" applyFont="1" applyFill="1"/>
    <xf numFmtId="0" fontId="43" fillId="8" borderId="0" xfId="3" applyFont="1" applyFill="1" applyAlignment="1">
      <alignment vertical="center"/>
    </xf>
    <xf numFmtId="0" fontId="2" fillId="13" borderId="111" xfId="3" applyFill="1" applyBorder="1" applyAlignment="1">
      <alignment vertical="center"/>
    </xf>
    <xf numFmtId="0" fontId="27" fillId="8" borderId="106" xfId="3" applyFont="1" applyFill="1" applyBorder="1"/>
    <xf numFmtId="0" fontId="45" fillId="11" borderId="109" xfId="3" applyFont="1" applyFill="1" applyBorder="1" applyAlignment="1">
      <alignment horizontal="center" vertical="center"/>
    </xf>
    <xf numFmtId="0" fontId="2" fillId="11" borderId="52" xfId="3" applyFill="1" applyBorder="1" applyAlignment="1">
      <alignment vertical="center"/>
    </xf>
    <xf numFmtId="0" fontId="27" fillId="11" borderId="0" xfId="3" applyFont="1" applyFill="1" applyAlignment="1">
      <alignment vertical="center"/>
    </xf>
    <xf numFmtId="14" fontId="27" fillId="11" borderId="0" xfId="3" applyNumberFormat="1" applyFont="1" applyFill="1" applyAlignment="1">
      <alignment vertical="center"/>
    </xf>
    <xf numFmtId="0" fontId="27" fillId="11" borderId="0" xfId="3" applyFont="1" applyFill="1" applyAlignment="1">
      <alignment horizontal="center" vertical="center"/>
    </xf>
    <xf numFmtId="0" fontId="27" fillId="11" borderId="0" xfId="3" applyFont="1" applyFill="1"/>
    <xf numFmtId="0" fontId="46" fillId="11" borderId="0" xfId="3" applyFont="1" applyFill="1"/>
    <xf numFmtId="0" fontId="43" fillId="11" borderId="0" xfId="3" applyFont="1" applyFill="1" applyAlignment="1">
      <alignment vertical="center"/>
    </xf>
    <xf numFmtId="0" fontId="27" fillId="11" borderId="52" xfId="3" applyFont="1" applyFill="1" applyBorder="1"/>
    <xf numFmtId="0" fontId="2" fillId="11" borderId="111" xfId="3" applyFill="1" applyBorder="1" applyAlignment="1">
      <alignment vertical="center"/>
    </xf>
    <xf numFmtId="0" fontId="27" fillId="11" borderId="111" xfId="3" applyFont="1" applyFill="1" applyBorder="1"/>
    <xf numFmtId="0" fontId="27" fillId="11" borderId="111" xfId="3" applyFont="1" applyFill="1" applyBorder="1" applyAlignment="1">
      <alignment wrapText="1"/>
    </xf>
    <xf numFmtId="0" fontId="2" fillId="11" borderId="109" xfId="3" applyFill="1" applyBorder="1" applyAlignment="1">
      <alignment vertical="center"/>
    </xf>
    <xf numFmtId="0" fontId="43" fillId="11" borderId="52" xfId="3" applyFont="1" applyFill="1" applyBorder="1" applyAlignment="1">
      <alignment vertical="center"/>
    </xf>
    <xf numFmtId="0" fontId="27" fillId="11" borderId="122" xfId="3" applyFont="1" applyFill="1" applyBorder="1"/>
    <xf numFmtId="0" fontId="27" fillId="11" borderId="22" xfId="3" applyFont="1" applyFill="1" applyBorder="1"/>
    <xf numFmtId="0" fontId="27" fillId="11" borderId="22" xfId="3" applyFont="1" applyFill="1" applyBorder="1" applyAlignment="1">
      <alignment wrapText="1"/>
    </xf>
    <xf numFmtId="0" fontId="27" fillId="11" borderId="109" xfId="3" applyFont="1" applyFill="1" applyBorder="1" applyAlignment="1">
      <alignment vertical="center"/>
    </xf>
    <xf numFmtId="14" fontId="27" fillId="11" borderId="109" xfId="3" applyNumberFormat="1" applyFont="1" applyFill="1" applyBorder="1" applyAlignment="1">
      <alignment vertical="center"/>
    </xf>
    <xf numFmtId="0" fontId="27" fillId="11" borderId="109" xfId="3" applyFont="1" applyFill="1" applyBorder="1" applyAlignment="1">
      <alignment horizontal="center" vertical="center"/>
    </xf>
    <xf numFmtId="0" fontId="27" fillId="11" borderId="109" xfId="3" applyFont="1" applyFill="1" applyBorder="1"/>
    <xf numFmtId="0" fontId="46" fillId="11" borderId="109" xfId="3" applyFont="1" applyFill="1" applyBorder="1"/>
    <xf numFmtId="0" fontId="43" fillId="11" borderId="109" xfId="3" applyFont="1" applyFill="1" applyBorder="1" applyAlignment="1">
      <alignment vertical="center"/>
    </xf>
    <xf numFmtId="0" fontId="2" fillId="11" borderId="22" xfId="3" applyFill="1" applyBorder="1" applyAlignment="1">
      <alignment vertical="center"/>
    </xf>
    <xf numFmtId="0" fontId="27" fillId="8" borderId="111" xfId="3" applyFont="1" applyFill="1" applyBorder="1"/>
    <xf numFmtId="0" fontId="27" fillId="8" borderId="109" xfId="3" applyFont="1" applyFill="1" applyBorder="1" applyAlignment="1">
      <alignment vertical="center" wrapText="1"/>
    </xf>
    <xf numFmtId="0" fontId="43" fillId="8" borderId="31" xfId="3" applyFont="1" applyFill="1" applyBorder="1" applyAlignment="1">
      <alignment vertical="center"/>
    </xf>
    <xf numFmtId="0" fontId="2" fillId="13" borderId="112" xfId="3" applyFill="1" applyBorder="1" applyAlignment="1">
      <alignment vertical="center"/>
    </xf>
    <xf numFmtId="0" fontId="27" fillId="8" borderId="113" xfId="3" applyFont="1" applyFill="1" applyBorder="1"/>
    <xf numFmtId="0" fontId="27" fillId="8" borderId="113" xfId="3" applyFont="1" applyFill="1" applyBorder="1" applyAlignment="1">
      <alignment wrapText="1"/>
    </xf>
    <xf numFmtId="0" fontId="27" fillId="11" borderId="31" xfId="3" applyFont="1" applyFill="1" applyBorder="1" applyAlignment="1">
      <alignment vertical="center"/>
    </xf>
    <xf numFmtId="14" fontId="27" fillId="11" borderId="31" xfId="3" applyNumberFormat="1" applyFont="1" applyFill="1" applyBorder="1" applyAlignment="1">
      <alignment vertical="center"/>
    </xf>
    <xf numFmtId="0" fontId="27" fillId="11" borderId="31" xfId="3" applyFont="1" applyFill="1" applyBorder="1" applyAlignment="1">
      <alignment horizontal="center" vertical="center"/>
    </xf>
    <xf numFmtId="0" fontId="27" fillId="11" borderId="31" xfId="3" applyFont="1" applyFill="1" applyBorder="1"/>
    <xf numFmtId="0" fontId="46" fillId="11" borderId="31" xfId="3" applyFont="1" applyFill="1" applyBorder="1"/>
    <xf numFmtId="0" fontId="43" fillId="11" borderId="31" xfId="3" applyFont="1" applyFill="1" applyBorder="1" applyAlignment="1">
      <alignment vertical="center"/>
    </xf>
    <xf numFmtId="0" fontId="27" fillId="11" borderId="22" xfId="3" applyFont="1" applyFill="1" applyBorder="1" applyAlignment="1">
      <alignment vertical="center"/>
    </xf>
    <xf numFmtId="0" fontId="27" fillId="11" borderId="102" xfId="3" applyFont="1" applyFill="1" applyBorder="1" applyAlignment="1">
      <alignment vertical="center"/>
    </xf>
    <xf numFmtId="0" fontId="43" fillId="8" borderId="52" xfId="3" applyFont="1" applyFill="1" applyBorder="1" applyAlignment="1">
      <alignment vertical="center"/>
    </xf>
    <xf numFmtId="0" fontId="31" fillId="12" borderId="109" xfId="3" applyFont="1" applyFill="1" applyBorder="1" applyAlignment="1">
      <alignment vertical="center" wrapText="1"/>
    </xf>
    <xf numFmtId="0" fontId="47" fillId="12" borderId="109" xfId="3" applyFont="1" applyFill="1" applyBorder="1" applyAlignment="1">
      <alignment horizontal="center" vertical="center" wrapText="1"/>
    </xf>
    <xf numFmtId="0" fontId="28" fillId="12" borderId="109" xfId="3" applyFont="1" applyFill="1" applyBorder="1" applyAlignment="1">
      <alignment vertical="center" wrapText="1"/>
    </xf>
    <xf numFmtId="0" fontId="46" fillId="12" borderId="109" xfId="7" applyFont="1" applyFill="1" applyBorder="1" applyAlignment="1">
      <alignment vertical="center" wrapText="1"/>
    </xf>
    <xf numFmtId="0" fontId="27" fillId="12" borderId="109" xfId="3" applyFont="1" applyFill="1" applyBorder="1"/>
    <xf numFmtId="0" fontId="31" fillId="12" borderId="109" xfId="3" applyFont="1" applyFill="1" applyBorder="1" applyAlignment="1">
      <alignment horizontal="center" vertical="center" wrapText="1"/>
    </xf>
    <xf numFmtId="0" fontId="46" fillId="12" borderId="109" xfId="3" applyFont="1" applyFill="1" applyBorder="1"/>
    <xf numFmtId="0" fontId="29" fillId="12" borderId="109" xfId="3" applyFont="1" applyFill="1" applyBorder="1" applyAlignment="1">
      <alignment vertical="center" wrapText="1"/>
    </xf>
    <xf numFmtId="0" fontId="37" fillId="12" borderId="109" xfId="3" applyFont="1" applyFill="1" applyBorder="1" applyAlignment="1">
      <alignment vertical="center" wrapText="1"/>
    </xf>
    <xf numFmtId="0" fontId="31" fillId="12" borderId="22" xfId="3" applyFont="1" applyFill="1" applyBorder="1" applyAlignment="1">
      <alignment vertical="center" wrapText="1"/>
    </xf>
    <xf numFmtId="0" fontId="31" fillId="13" borderId="22" xfId="3" applyFont="1" applyFill="1" applyBorder="1" applyAlignment="1">
      <alignment vertical="center" wrapText="1"/>
    </xf>
    <xf numFmtId="0" fontId="29" fillId="13" borderId="22" xfId="3" applyFont="1" applyFill="1" applyBorder="1" applyAlignment="1">
      <alignment vertical="center" wrapText="1"/>
    </xf>
    <xf numFmtId="0" fontId="48" fillId="12" borderId="109" xfId="3" applyFont="1" applyFill="1" applyBorder="1" applyAlignment="1">
      <alignment vertical="center" wrapText="1"/>
    </xf>
    <xf numFmtId="0" fontId="49" fillId="0" borderId="0" xfId="3" applyFont="1"/>
    <xf numFmtId="0" fontId="49" fillId="0" borderId="0" xfId="3" applyFont="1" applyAlignment="1">
      <alignment vertical="center"/>
    </xf>
    <xf numFmtId="0" fontId="50" fillId="0" borderId="0" xfId="3" applyFont="1"/>
    <xf numFmtId="0" fontId="51" fillId="0" borderId="0" xfId="3" applyFont="1" applyAlignment="1">
      <alignment horizontal="center"/>
    </xf>
    <xf numFmtId="0" fontId="3" fillId="0" borderId="0" xfId="3" applyFont="1" applyAlignment="1">
      <alignment vertical="center"/>
    </xf>
    <xf numFmtId="0" fontId="20" fillId="0" borderId="52" xfId="3" applyFont="1" applyBorder="1" applyAlignment="1">
      <alignment horizontal="center" vertical="center" wrapText="1"/>
    </xf>
    <xf numFmtId="0" fontId="27" fillId="8" borderId="102" xfId="3" applyFont="1" applyFill="1" applyBorder="1" applyAlignment="1">
      <alignment horizontal="center" vertical="center"/>
    </xf>
    <xf numFmtId="0" fontId="52" fillId="8" borderId="109" xfId="3" applyFont="1" applyFill="1" applyBorder="1" applyAlignment="1">
      <alignment horizontal="center" vertical="center"/>
    </xf>
    <xf numFmtId="0" fontId="27" fillId="8" borderId="109" xfId="3" applyFont="1" applyFill="1" applyBorder="1" applyAlignment="1">
      <alignment horizontal="right" vertical="center"/>
    </xf>
    <xf numFmtId="0" fontId="46" fillId="13" borderId="22" xfId="3" applyFont="1" applyFill="1" applyBorder="1" applyAlignment="1">
      <alignment vertical="center"/>
    </xf>
    <xf numFmtId="0" fontId="27" fillId="8" borderId="22" xfId="3" applyFont="1" applyFill="1" applyBorder="1" applyAlignment="1">
      <alignment horizontal="center" vertical="center"/>
    </xf>
    <xf numFmtId="0" fontId="52" fillId="12" borderId="0" xfId="3" applyFont="1" applyFill="1" applyAlignment="1">
      <alignment horizontal="center" vertical="center"/>
    </xf>
    <xf numFmtId="0" fontId="27" fillId="12" borderId="52" xfId="3" applyFont="1" applyFill="1" applyBorder="1" applyAlignment="1">
      <alignment vertical="center"/>
    </xf>
    <xf numFmtId="14" fontId="31" fillId="12" borderId="52" xfId="3" applyNumberFormat="1" applyFont="1" applyFill="1" applyBorder="1" applyAlignment="1">
      <alignment vertical="center" wrapText="1"/>
    </xf>
    <xf numFmtId="0" fontId="27" fillId="12" borderId="52" xfId="3" applyFont="1" applyFill="1" applyBorder="1"/>
    <xf numFmtId="0" fontId="27" fillId="12" borderId="52" xfId="3" applyFont="1" applyFill="1" applyBorder="1" applyAlignment="1">
      <alignment vertical="center" wrapText="1"/>
    </xf>
    <xf numFmtId="0" fontId="27" fillId="12" borderId="52" xfId="3" applyFont="1" applyFill="1" applyBorder="1" applyAlignment="1">
      <alignment wrapText="1"/>
    </xf>
    <xf numFmtId="0" fontId="46" fillId="12" borderId="52" xfId="7" applyFont="1" applyFill="1" applyBorder="1" applyAlignment="1">
      <alignment vertical="center" wrapText="1"/>
    </xf>
    <xf numFmtId="0" fontId="46" fillId="12" borderId="52" xfId="3" applyFont="1" applyFill="1" applyBorder="1" applyAlignment="1">
      <alignment vertical="center"/>
    </xf>
    <xf numFmtId="0" fontId="46" fillId="12" borderId="52" xfId="3" applyFont="1" applyFill="1" applyBorder="1" applyAlignment="1">
      <alignment vertical="center" wrapText="1"/>
    </xf>
    <xf numFmtId="0" fontId="53" fillId="12" borderId="52" xfId="3" applyFont="1" applyFill="1" applyBorder="1" applyAlignment="1">
      <alignment horizontal="center" vertical="center" wrapText="1"/>
    </xf>
    <xf numFmtId="0" fontId="46" fillId="12" borderId="111" xfId="3" applyFont="1" applyFill="1" applyBorder="1"/>
    <xf numFmtId="0" fontId="31" fillId="12" borderId="111" xfId="3" applyFont="1" applyFill="1" applyBorder="1" applyAlignment="1">
      <alignment vertical="center"/>
    </xf>
    <xf numFmtId="0" fontId="31" fillId="13" borderId="111" xfId="3" applyFont="1" applyFill="1" applyBorder="1" applyAlignment="1">
      <alignment vertical="center" wrapText="1"/>
    </xf>
    <xf numFmtId="0" fontId="29" fillId="12" borderId="111" xfId="3" applyFont="1" applyFill="1" applyBorder="1" applyAlignment="1">
      <alignment vertical="center" wrapText="1"/>
    </xf>
    <xf numFmtId="0" fontId="31" fillId="12" borderId="111" xfId="3" applyFont="1" applyFill="1" applyBorder="1" applyAlignment="1">
      <alignment horizontal="center" vertical="center"/>
    </xf>
    <xf numFmtId="0" fontId="31" fillId="0" borderId="0" xfId="3" applyFont="1" applyAlignment="1">
      <alignment vertical="center" wrapText="1"/>
    </xf>
    <xf numFmtId="0" fontId="52" fillId="8" borderId="114" xfId="3" applyFont="1" applyFill="1" applyBorder="1" applyAlignment="1">
      <alignment horizontal="center" vertical="center"/>
    </xf>
    <xf numFmtId="0" fontId="43" fillId="8" borderId="1" xfId="3" applyFont="1" applyFill="1" applyBorder="1" applyAlignment="1">
      <alignment vertical="center"/>
    </xf>
    <xf numFmtId="0" fontId="27" fillId="8" borderId="1" xfId="3" applyFont="1" applyFill="1" applyBorder="1" applyAlignment="1">
      <alignment vertical="center"/>
    </xf>
    <xf numFmtId="0" fontId="27" fillId="8" borderId="1" xfId="3" applyFont="1" applyFill="1" applyBorder="1" applyAlignment="1">
      <alignment horizontal="center" vertical="center"/>
    </xf>
    <xf numFmtId="14" fontId="27" fillId="8" borderId="1" xfId="3" applyNumberFormat="1" applyFont="1" applyFill="1" applyBorder="1" applyAlignment="1">
      <alignment vertical="center"/>
    </xf>
    <xf numFmtId="0" fontId="27" fillId="8" borderId="1" xfId="3" applyFont="1" applyFill="1" applyBorder="1" applyAlignment="1">
      <alignment horizontal="right" vertical="center"/>
    </xf>
    <xf numFmtId="0" fontId="27" fillId="8" borderId="1" xfId="3" applyFont="1" applyFill="1" applyBorder="1"/>
    <xf numFmtId="0" fontId="27" fillId="8" borderId="1" xfId="3" applyFont="1" applyFill="1" applyBorder="1" applyAlignment="1">
      <alignment vertical="center" wrapText="1"/>
    </xf>
    <xf numFmtId="0" fontId="52" fillId="8" borderId="1" xfId="3" applyFont="1" applyFill="1" applyBorder="1" applyAlignment="1">
      <alignment horizontal="center" vertical="center"/>
    </xf>
    <xf numFmtId="0" fontId="46" fillId="8" borderId="1" xfId="3" applyFont="1" applyFill="1" applyBorder="1"/>
    <xf numFmtId="0" fontId="46" fillId="13" borderId="24" xfId="3" applyFont="1" applyFill="1" applyBorder="1" applyAlignment="1">
      <alignment vertical="center"/>
    </xf>
    <xf numFmtId="0" fontId="27" fillId="8" borderId="24" xfId="3" applyFont="1" applyFill="1" applyBorder="1"/>
    <xf numFmtId="0" fontId="27" fillId="8" borderId="24" xfId="3" applyFont="1" applyFill="1" applyBorder="1" applyAlignment="1">
      <alignment horizontal="center" vertical="center"/>
    </xf>
    <xf numFmtId="0" fontId="46" fillId="10" borderId="22" xfId="3" applyFont="1" applyFill="1" applyBorder="1" applyAlignment="1">
      <alignment vertical="center"/>
    </xf>
    <xf numFmtId="0" fontId="27" fillId="10" borderId="22" xfId="3" applyFont="1" applyFill="1" applyBorder="1"/>
    <xf numFmtId="0" fontId="31" fillId="0" borderId="22" xfId="3" applyFont="1" applyBorder="1" applyAlignment="1">
      <alignment vertical="center" wrapText="1"/>
    </xf>
    <xf numFmtId="0" fontId="20" fillId="0" borderId="109" xfId="3" applyFont="1" applyBorder="1" applyAlignment="1">
      <alignment horizontal="center" vertical="center" wrapText="1"/>
    </xf>
    <xf numFmtId="0" fontId="20" fillId="0" borderId="109" xfId="3" applyFont="1" applyBorder="1" applyAlignment="1">
      <alignment horizontal="center" vertical="center"/>
    </xf>
    <xf numFmtId="0" fontId="20" fillId="0" borderId="102" xfId="3" applyFont="1" applyBorder="1" applyAlignment="1">
      <alignment horizontal="center" vertical="center" wrapText="1"/>
    </xf>
    <xf numFmtId="0" fontId="3" fillId="0" borderId="109" xfId="3" applyFont="1" applyBorder="1" applyAlignment="1">
      <alignment horizontal="center" vertical="center" wrapText="1"/>
    </xf>
    <xf numFmtId="0" fontId="29" fillId="0" borderId="109" xfId="3" applyFont="1" applyBorder="1" applyAlignment="1">
      <alignment horizontal="center" vertical="center" wrapText="1"/>
    </xf>
    <xf numFmtId="0" fontId="3" fillId="0" borderId="109" xfId="3" applyFont="1" applyBorder="1" applyAlignment="1">
      <alignment horizontal="center" vertical="center"/>
    </xf>
    <xf numFmtId="0" fontId="23" fillId="0" borderId="109" xfId="3" applyFont="1" applyBorder="1" applyAlignment="1">
      <alignment horizontal="center" vertical="center" wrapText="1"/>
    </xf>
    <xf numFmtId="1" fontId="3" fillId="0" borderId="109" xfId="3" applyNumberFormat="1" applyFont="1" applyBorder="1" applyAlignment="1">
      <alignment horizontal="center" vertical="center" wrapText="1"/>
    </xf>
    <xf numFmtId="0" fontId="21" fillId="0" borderId="109" xfId="3" applyFont="1" applyBorder="1" applyAlignment="1">
      <alignment horizontal="center" vertical="center" wrapText="1"/>
    </xf>
    <xf numFmtId="0" fontId="20" fillId="0" borderId="106" xfId="3" applyFont="1" applyBorder="1" applyAlignment="1">
      <alignment horizontal="center" vertical="center" wrapText="1"/>
    </xf>
    <xf numFmtId="0" fontId="46" fillId="8" borderId="114" xfId="3" applyFont="1" applyFill="1" applyBorder="1" applyAlignment="1">
      <alignment horizontal="center" vertical="center"/>
    </xf>
    <xf numFmtId="0" fontId="54" fillId="8" borderId="114" xfId="3" applyFont="1" applyFill="1" applyBorder="1" applyAlignment="1">
      <alignment horizontal="center" vertical="center"/>
    </xf>
    <xf numFmtId="0" fontId="43" fillId="8" borderId="114" xfId="3" applyFont="1" applyFill="1" applyBorder="1" applyAlignment="1">
      <alignment vertical="center"/>
    </xf>
    <xf numFmtId="0" fontId="27" fillId="8" borderId="114" xfId="3" applyFont="1" applyFill="1" applyBorder="1" applyAlignment="1">
      <alignment horizontal="center" vertical="center" wrapText="1"/>
    </xf>
    <xf numFmtId="0" fontId="27" fillId="8" borderId="118" xfId="3" applyFont="1" applyFill="1" applyBorder="1" applyAlignment="1">
      <alignment vertical="center"/>
    </xf>
    <xf numFmtId="0" fontId="46" fillId="8" borderId="114" xfId="3" applyFont="1" applyFill="1" applyBorder="1" applyAlignment="1">
      <alignment vertical="center"/>
    </xf>
    <xf numFmtId="0" fontId="46" fillId="8" borderId="114" xfId="3" applyFont="1" applyFill="1" applyBorder="1" applyAlignment="1">
      <alignment horizontal="center" vertical="center" wrapText="1"/>
    </xf>
    <xf numFmtId="0" fontId="46" fillId="8" borderId="114" xfId="3" applyFont="1" applyFill="1" applyBorder="1" applyAlignment="1">
      <alignment horizontal="left" vertical="center" wrapText="1"/>
    </xf>
    <xf numFmtId="0" fontId="46" fillId="8" borderId="114" xfId="3" applyFont="1" applyFill="1" applyBorder="1" applyAlignment="1">
      <alignment vertical="center" wrapText="1"/>
    </xf>
    <xf numFmtId="0" fontId="27" fillId="8" borderId="114" xfId="3" applyFont="1" applyFill="1" applyBorder="1" applyAlignment="1">
      <alignment vertical="center"/>
    </xf>
    <xf numFmtId="0" fontId="45" fillId="8" borderId="114" xfId="3" applyFont="1" applyFill="1" applyBorder="1" applyAlignment="1">
      <alignment horizontal="center" vertical="center" wrapText="1"/>
    </xf>
    <xf numFmtId="0" fontId="46" fillId="8" borderId="24" xfId="3" applyFont="1" applyFill="1" applyBorder="1" applyAlignment="1">
      <alignment vertical="center"/>
    </xf>
    <xf numFmtId="0" fontId="27" fillId="8" borderId="24" xfId="3" applyFont="1" applyFill="1" applyBorder="1" applyAlignment="1">
      <alignment vertical="center"/>
    </xf>
    <xf numFmtId="0" fontId="46" fillId="8" borderId="0" xfId="3" applyFont="1" applyFill="1" applyAlignment="1">
      <alignment horizontal="center" vertical="center"/>
    </xf>
    <xf numFmtId="0" fontId="54" fillId="8" borderId="0" xfId="3" applyFont="1" applyFill="1" applyAlignment="1">
      <alignment horizontal="center" vertical="center"/>
    </xf>
    <xf numFmtId="0" fontId="27" fillId="8" borderId="0" xfId="3" applyFont="1" applyFill="1" applyAlignment="1">
      <alignment horizontal="center" vertical="center" wrapText="1"/>
    </xf>
    <xf numFmtId="0" fontId="46" fillId="8" borderId="1" xfId="3" applyFont="1" applyFill="1" applyBorder="1" applyAlignment="1">
      <alignment horizontal="center" vertical="center"/>
    </xf>
    <xf numFmtId="0" fontId="46" fillId="8" borderId="0" xfId="3" applyFont="1" applyFill="1" applyAlignment="1">
      <alignment vertical="center"/>
    </xf>
    <xf numFmtId="0" fontId="46" fillId="8" borderId="0" xfId="3" applyFont="1" applyFill="1" applyAlignment="1">
      <alignment horizontal="center" vertical="center" wrapText="1"/>
    </xf>
    <xf numFmtId="0" fontId="46" fillId="8" borderId="0" xfId="3" applyFont="1" applyFill="1" applyAlignment="1">
      <alignment horizontal="left" vertical="center" wrapText="1"/>
    </xf>
    <xf numFmtId="0" fontId="46" fillId="8" borderId="0" xfId="3" applyFont="1" applyFill="1" applyAlignment="1">
      <alignment vertical="center" wrapText="1"/>
    </xf>
    <xf numFmtId="0" fontId="45" fillId="8" borderId="0" xfId="3" applyFont="1" applyFill="1" applyAlignment="1">
      <alignment horizontal="center" vertical="center" wrapText="1"/>
    </xf>
    <xf numFmtId="0" fontId="46" fillId="13" borderId="112" xfId="3" applyFont="1" applyFill="1" applyBorder="1" applyAlignment="1">
      <alignment vertical="center"/>
    </xf>
    <xf numFmtId="0" fontId="46" fillId="8" borderId="112" xfId="3" applyFont="1" applyFill="1" applyBorder="1" applyAlignment="1">
      <alignment vertical="center"/>
    </xf>
    <xf numFmtId="0" fontId="27" fillId="8" borderId="112" xfId="3" applyFont="1" applyFill="1" applyBorder="1" applyAlignment="1">
      <alignment vertical="center"/>
    </xf>
    <xf numFmtId="0" fontId="54" fillId="8" borderId="2" xfId="3" applyFont="1" applyFill="1" applyBorder="1" applyAlignment="1">
      <alignment horizontal="center" vertical="center"/>
    </xf>
    <xf numFmtId="0" fontId="43" fillId="8" borderId="2" xfId="3" applyFont="1" applyFill="1" applyBorder="1" applyAlignment="1">
      <alignment vertical="center"/>
    </xf>
    <xf numFmtId="0" fontId="46" fillId="8" borderId="2" xfId="3" applyFont="1" applyFill="1" applyBorder="1" applyAlignment="1">
      <alignment horizontal="center" vertical="center"/>
    </xf>
    <xf numFmtId="0" fontId="46" fillId="8" borderId="2" xfId="3" applyFont="1" applyFill="1" applyBorder="1" applyAlignment="1">
      <alignment vertical="center"/>
    </xf>
    <xf numFmtId="0" fontId="27" fillId="8" borderId="2" xfId="3" applyFont="1" applyFill="1" applyBorder="1" applyAlignment="1">
      <alignment horizontal="center" vertical="center" wrapText="1"/>
    </xf>
    <xf numFmtId="0" fontId="27" fillId="8" borderId="2" xfId="3" applyFont="1" applyFill="1" applyBorder="1" applyAlignment="1">
      <alignment vertical="center"/>
    </xf>
    <xf numFmtId="0" fontId="46" fillId="8" borderId="2" xfId="3" applyFont="1" applyFill="1" applyBorder="1" applyAlignment="1">
      <alignment horizontal="center" vertical="center" wrapText="1"/>
    </xf>
    <xf numFmtId="0" fontId="46" fillId="8" borderId="2" xfId="3" applyFont="1" applyFill="1" applyBorder="1" applyAlignment="1">
      <alignment horizontal="left" vertical="center" wrapText="1"/>
    </xf>
    <xf numFmtId="0" fontId="46" fillId="8" borderId="2" xfId="3" applyFont="1" applyFill="1" applyBorder="1" applyAlignment="1">
      <alignment vertical="center" wrapText="1"/>
    </xf>
    <xf numFmtId="0" fontId="45" fillId="8" borderId="57" xfId="3" applyFont="1" applyFill="1" applyBorder="1" applyAlignment="1">
      <alignment horizontal="center" vertical="center" wrapText="1"/>
    </xf>
    <xf numFmtId="0" fontId="46" fillId="8" borderId="120" xfId="3" applyFont="1" applyFill="1" applyBorder="1" applyAlignment="1">
      <alignment vertical="center"/>
    </xf>
    <xf numFmtId="0" fontId="27" fillId="8" borderId="120" xfId="3" applyFont="1" applyFill="1" applyBorder="1" applyAlignment="1">
      <alignment vertical="center"/>
    </xf>
    <xf numFmtId="0" fontId="45" fillId="11" borderId="114" xfId="3" applyFont="1" applyFill="1" applyBorder="1" applyAlignment="1">
      <alignment horizontal="center" vertical="center" wrapText="1"/>
    </xf>
    <xf numFmtId="0" fontId="27" fillId="11" borderId="114" xfId="3" applyFont="1" applyFill="1" applyBorder="1" applyAlignment="1">
      <alignment vertical="center" wrapText="1"/>
    </xf>
    <xf numFmtId="0" fontId="46" fillId="11" borderId="114" xfId="3" applyFont="1" applyFill="1" applyBorder="1" applyAlignment="1">
      <alignment vertical="center" wrapText="1"/>
    </xf>
    <xf numFmtId="0" fontId="27" fillId="11" borderId="114" xfId="3" applyFont="1" applyFill="1" applyBorder="1" applyAlignment="1">
      <alignment vertical="center"/>
    </xf>
    <xf numFmtId="0" fontId="46" fillId="11" borderId="114" xfId="3" applyFont="1" applyFill="1" applyBorder="1" applyAlignment="1">
      <alignment vertical="center"/>
    </xf>
    <xf numFmtId="0" fontId="27" fillId="11" borderId="24" xfId="3" applyFont="1" applyFill="1" applyBorder="1" applyAlignment="1">
      <alignment vertical="center"/>
    </xf>
    <xf numFmtId="0" fontId="27" fillId="11" borderId="24" xfId="3" applyFont="1" applyFill="1" applyBorder="1" applyAlignment="1">
      <alignment vertical="center" wrapText="1"/>
    </xf>
    <xf numFmtId="0" fontId="27" fillId="13" borderId="24" xfId="3" applyFont="1" applyFill="1" applyBorder="1" applyAlignment="1">
      <alignment vertical="center" wrapText="1"/>
    </xf>
    <xf numFmtId="0" fontId="31" fillId="11" borderId="24" xfId="3" applyFont="1" applyFill="1" applyBorder="1" applyAlignment="1">
      <alignment vertical="center"/>
    </xf>
    <xf numFmtId="0" fontId="31" fillId="11" borderId="24" xfId="3" applyFont="1" applyFill="1" applyBorder="1" applyAlignment="1">
      <alignment vertical="center" wrapText="1"/>
    </xf>
    <xf numFmtId="0" fontId="54" fillId="8" borderId="57" xfId="3" applyFont="1" applyFill="1" applyBorder="1" applyAlignment="1">
      <alignment horizontal="center" vertical="center"/>
    </xf>
    <xf numFmtId="0" fontId="43" fillId="8" borderId="57" xfId="3" applyFont="1" applyFill="1" applyBorder="1" applyAlignment="1">
      <alignment vertical="center"/>
    </xf>
    <xf numFmtId="0" fontId="46" fillId="8" borderId="57" xfId="3" applyFont="1" applyFill="1" applyBorder="1" applyAlignment="1">
      <alignment horizontal="center" vertical="center"/>
    </xf>
    <xf numFmtId="0" fontId="46" fillId="8" borderId="57" xfId="3" applyFont="1" applyFill="1" applyBorder="1" applyAlignment="1">
      <alignment vertical="center"/>
    </xf>
    <xf numFmtId="0" fontId="27" fillId="8" borderId="57" xfId="3" applyFont="1" applyFill="1" applyBorder="1" applyAlignment="1">
      <alignment horizontal="center" vertical="center" wrapText="1"/>
    </xf>
    <xf numFmtId="0" fontId="27" fillId="8" borderId="57" xfId="3" applyFont="1" applyFill="1" applyBorder="1" applyAlignment="1">
      <alignment vertical="center"/>
    </xf>
    <xf numFmtId="0" fontId="46" fillId="8" borderId="57" xfId="3" applyFont="1" applyFill="1" applyBorder="1" applyAlignment="1">
      <alignment horizontal="center" vertical="center" wrapText="1"/>
    </xf>
    <xf numFmtId="0" fontId="27" fillId="8" borderId="57" xfId="3" applyFont="1" applyFill="1" applyBorder="1" applyAlignment="1">
      <alignment vertical="center" wrapText="1"/>
    </xf>
    <xf numFmtId="0" fontId="46" fillId="8" borderId="57" xfId="3" applyFont="1" applyFill="1" applyBorder="1" applyAlignment="1">
      <alignment horizontal="left" vertical="center" wrapText="1"/>
    </xf>
    <xf numFmtId="0" fontId="46" fillId="8" borderId="57" xfId="3" applyFont="1" applyFill="1" applyBorder="1" applyAlignment="1">
      <alignment vertical="center" wrapText="1"/>
    </xf>
    <xf numFmtId="0" fontId="46" fillId="13" borderId="120" xfId="3" applyFont="1" applyFill="1" applyBorder="1" applyAlignment="1">
      <alignment vertical="center"/>
    </xf>
    <xf numFmtId="0" fontId="54" fillId="8" borderId="52" xfId="3" applyFont="1" applyFill="1" applyBorder="1" applyAlignment="1">
      <alignment horizontal="center" vertical="center"/>
    </xf>
    <xf numFmtId="0" fontId="46" fillId="8" borderId="52" xfId="3" applyFont="1" applyFill="1" applyBorder="1" applyAlignment="1">
      <alignment horizontal="center" vertical="center"/>
    </xf>
    <xf numFmtId="0" fontId="46" fillId="8" borderId="52" xfId="3" applyFont="1" applyFill="1" applyBorder="1" applyAlignment="1">
      <alignment vertical="center"/>
    </xf>
    <xf numFmtId="0" fontId="27" fillId="8" borderId="52" xfId="3" applyFont="1" applyFill="1" applyBorder="1" applyAlignment="1">
      <alignment horizontal="center" vertical="center" wrapText="1"/>
    </xf>
    <xf numFmtId="0" fontId="27" fillId="8" borderId="52" xfId="3" applyFont="1" applyFill="1" applyBorder="1" applyAlignment="1">
      <alignment vertical="center"/>
    </xf>
    <xf numFmtId="0" fontId="46" fillId="8" borderId="52" xfId="3" applyFont="1" applyFill="1" applyBorder="1" applyAlignment="1">
      <alignment horizontal="center" vertical="center" wrapText="1"/>
    </xf>
    <xf numFmtId="0" fontId="27" fillId="8" borderId="52" xfId="3" applyFont="1" applyFill="1" applyBorder="1" applyAlignment="1">
      <alignment vertical="center" wrapText="1"/>
    </xf>
    <xf numFmtId="0" fontId="46" fillId="8" borderId="52" xfId="3" applyFont="1" applyFill="1" applyBorder="1" applyAlignment="1">
      <alignment horizontal="left" vertical="center" wrapText="1"/>
    </xf>
    <xf numFmtId="0" fontId="46" fillId="8" borderId="52" xfId="3" applyFont="1" applyFill="1" applyBorder="1" applyAlignment="1">
      <alignment vertical="center" wrapText="1"/>
    </xf>
    <xf numFmtId="0" fontId="45" fillId="8" borderId="109" xfId="3" applyFont="1" applyFill="1" applyBorder="1" applyAlignment="1">
      <alignment horizontal="center" vertical="center" wrapText="1"/>
    </xf>
    <xf numFmtId="0" fontId="46" fillId="8" borderId="22" xfId="3" applyFont="1" applyFill="1" applyBorder="1" applyAlignment="1">
      <alignment vertical="center"/>
    </xf>
    <xf numFmtId="0" fontId="27" fillId="8" borderId="22" xfId="3" applyFont="1" applyFill="1" applyBorder="1" applyAlignment="1">
      <alignment vertical="center"/>
    </xf>
    <xf numFmtId="0" fontId="46" fillId="13" borderId="111" xfId="3" applyFont="1" applyFill="1" applyBorder="1" applyAlignment="1">
      <alignment vertical="center"/>
    </xf>
    <xf numFmtId="0" fontId="46" fillId="8" borderId="111" xfId="3" applyFont="1" applyFill="1" applyBorder="1" applyAlignment="1">
      <alignment vertical="center"/>
    </xf>
    <xf numFmtId="0" fontId="27" fillId="8" borderId="111" xfId="3" applyFont="1" applyFill="1" applyBorder="1" applyAlignment="1">
      <alignment vertical="center"/>
    </xf>
    <xf numFmtId="0" fontId="27" fillId="8" borderId="2" xfId="3" applyFont="1" applyFill="1" applyBorder="1" applyAlignment="1">
      <alignment vertical="center" wrapText="1"/>
    </xf>
    <xf numFmtId="0" fontId="27" fillId="11" borderId="114" xfId="3" applyFont="1" applyFill="1" applyBorder="1" applyAlignment="1">
      <alignment horizontal="center" vertical="center" wrapText="1"/>
    </xf>
    <xf numFmtId="0" fontId="27" fillId="11" borderId="22" xfId="3" applyFont="1" applyFill="1" applyBorder="1" applyAlignment="1">
      <alignment vertical="center" wrapText="1"/>
    </xf>
    <xf numFmtId="0" fontId="27" fillId="13" borderId="22" xfId="3" applyFont="1" applyFill="1" applyBorder="1" applyAlignment="1">
      <alignment vertical="center" wrapText="1"/>
    </xf>
    <xf numFmtId="0" fontId="31" fillId="11" borderId="22" xfId="3" applyFont="1" applyFill="1" applyBorder="1" applyAlignment="1">
      <alignment vertical="center"/>
    </xf>
    <xf numFmtId="0" fontId="31" fillId="11" borderId="22" xfId="3" applyFont="1" applyFill="1" applyBorder="1" applyAlignment="1">
      <alignment vertical="center" wrapText="1"/>
    </xf>
    <xf numFmtId="0" fontId="46" fillId="13" borderId="113" xfId="3" applyFont="1" applyFill="1" applyBorder="1" applyAlignment="1">
      <alignment vertical="center"/>
    </xf>
    <xf numFmtId="0" fontId="46" fillId="8" borderId="113" xfId="3" applyFont="1" applyFill="1" applyBorder="1" applyAlignment="1">
      <alignment vertical="center"/>
    </xf>
    <xf numFmtId="0" fontId="27" fillId="8" borderId="113" xfId="3" applyFont="1" applyFill="1" applyBorder="1" applyAlignment="1">
      <alignment vertical="center"/>
    </xf>
    <xf numFmtId="0" fontId="27" fillId="8" borderId="0" xfId="3" applyFont="1" applyFill="1" applyAlignment="1">
      <alignment vertical="center" wrapText="1"/>
    </xf>
    <xf numFmtId="0" fontId="27" fillId="8" borderId="114" xfId="3" applyFont="1" applyFill="1" applyBorder="1" applyAlignment="1">
      <alignment vertical="center" wrapText="1"/>
    </xf>
    <xf numFmtId="0" fontId="45" fillId="8" borderId="52" xfId="3" applyFont="1" applyFill="1" applyBorder="1" applyAlignment="1">
      <alignment horizontal="center" vertical="center" wrapText="1"/>
    </xf>
    <xf numFmtId="0" fontId="45" fillId="11" borderId="1" xfId="3" applyFont="1" applyFill="1" applyBorder="1" applyAlignment="1">
      <alignment horizontal="center" vertical="center" wrapText="1"/>
    </xf>
    <xf numFmtId="0" fontId="28" fillId="11" borderId="1" xfId="3" applyFont="1" applyFill="1" applyBorder="1" applyAlignment="1">
      <alignment vertical="center" wrapText="1"/>
    </xf>
    <xf numFmtId="0" fontId="27" fillId="11" borderId="1" xfId="3" applyFont="1" applyFill="1" applyBorder="1" applyAlignment="1">
      <alignment vertical="center" wrapText="1"/>
    </xf>
    <xf numFmtId="0" fontId="29" fillId="11" borderId="1" xfId="3" applyFont="1" applyFill="1" applyBorder="1" applyAlignment="1">
      <alignment vertical="center" wrapText="1"/>
    </xf>
    <xf numFmtId="0" fontId="27" fillId="11" borderId="1" xfId="3" applyFont="1" applyFill="1" applyBorder="1" applyAlignment="1">
      <alignment horizontal="center" vertical="center" wrapText="1"/>
    </xf>
    <xf numFmtId="0" fontId="46" fillId="11" borderId="1" xfId="3" applyFont="1" applyFill="1" applyBorder="1" applyAlignment="1">
      <alignment vertical="center" wrapText="1"/>
    </xf>
    <xf numFmtId="0" fontId="27" fillId="11" borderId="1" xfId="3" applyFont="1" applyFill="1" applyBorder="1" applyAlignment="1">
      <alignment vertical="center"/>
    </xf>
    <xf numFmtId="0" fontId="46" fillId="11" borderId="1" xfId="3" applyFont="1" applyFill="1" applyBorder="1" applyAlignment="1">
      <alignment vertical="center"/>
    </xf>
    <xf numFmtId="0" fontId="45" fillId="8" borderId="31" xfId="3" applyFont="1" applyFill="1" applyBorder="1" applyAlignment="1">
      <alignment horizontal="center" vertical="center" wrapText="1"/>
    </xf>
    <xf numFmtId="0" fontId="46" fillId="8" borderId="109" xfId="3" applyFont="1" applyFill="1" applyBorder="1" applyAlignment="1">
      <alignment horizontal="center" vertical="center"/>
    </xf>
    <xf numFmtId="0" fontId="54" fillId="8" borderId="109" xfId="3" applyFont="1" applyFill="1" applyBorder="1" applyAlignment="1">
      <alignment horizontal="center" vertical="center"/>
    </xf>
    <xf numFmtId="0" fontId="46" fillId="8" borderId="109" xfId="3" applyFont="1" applyFill="1" applyBorder="1" applyAlignment="1">
      <alignment vertical="center"/>
    </xf>
    <xf numFmtId="0" fontId="27" fillId="8" borderId="109" xfId="3" applyFont="1" applyFill="1" applyBorder="1" applyAlignment="1">
      <alignment horizontal="center" vertical="center" wrapText="1"/>
    </xf>
    <xf numFmtId="0" fontId="46" fillId="8" borderId="109" xfId="3" applyFont="1" applyFill="1" applyBorder="1" applyAlignment="1">
      <alignment horizontal="center" vertical="center" wrapText="1"/>
    </xf>
    <xf numFmtId="0" fontId="46" fillId="8" borderId="109" xfId="3" applyFont="1" applyFill="1" applyBorder="1" applyAlignment="1">
      <alignment horizontal="left" vertical="center" wrapText="1"/>
    </xf>
    <xf numFmtId="0" fontId="46" fillId="8" borderId="109" xfId="3" applyFont="1" applyFill="1" applyBorder="1" applyAlignment="1">
      <alignment vertical="center" wrapText="1"/>
    </xf>
    <xf numFmtId="0" fontId="54" fillId="8" borderId="109" xfId="3" applyFont="1" applyFill="1" applyBorder="1" applyAlignment="1">
      <alignment horizontal="center" vertical="center" wrapText="1"/>
    </xf>
    <xf numFmtId="0" fontId="54" fillId="8" borderId="0" xfId="3" applyFont="1" applyFill="1" applyAlignment="1">
      <alignment horizontal="center" vertical="center" wrapText="1"/>
    </xf>
    <xf numFmtId="0" fontId="54" fillId="12" borderId="57" xfId="3" applyFont="1" applyFill="1" applyBorder="1" applyAlignment="1">
      <alignment horizontal="center" vertical="center" wrapText="1"/>
    </xf>
    <xf numFmtId="0" fontId="46" fillId="12" borderId="57" xfId="3" applyFont="1" applyFill="1" applyBorder="1" applyAlignment="1">
      <alignment vertical="center" wrapText="1"/>
    </xf>
    <xf numFmtId="0" fontId="46" fillId="12" borderId="57" xfId="7" applyFont="1" applyFill="1" applyBorder="1" applyAlignment="1">
      <alignment vertical="center" wrapText="1"/>
    </xf>
    <xf numFmtId="0" fontId="27" fillId="12" borderId="57" xfId="3" applyFont="1" applyFill="1" applyBorder="1" applyAlignment="1">
      <alignment vertical="center"/>
    </xf>
    <xf numFmtId="0" fontId="27" fillId="12" borderId="57" xfId="3" applyFont="1" applyFill="1" applyBorder="1" applyAlignment="1">
      <alignment vertical="center" wrapText="1"/>
    </xf>
    <xf numFmtId="0" fontId="55" fillId="12" borderId="57" xfId="3" applyFont="1" applyFill="1" applyBorder="1" applyAlignment="1">
      <alignment horizontal="center" vertical="center" wrapText="1"/>
    </xf>
    <xf numFmtId="9" fontId="31" fillId="12" borderId="57" xfId="3" applyNumberFormat="1" applyFont="1" applyFill="1" applyBorder="1" applyAlignment="1">
      <alignment vertical="center" wrapText="1"/>
    </xf>
    <xf numFmtId="0" fontId="27" fillId="12" borderId="120" xfId="3" applyFont="1" applyFill="1" applyBorder="1" applyAlignment="1">
      <alignment vertical="center"/>
    </xf>
    <xf numFmtId="0" fontId="31" fillId="12" borderId="120" xfId="3" applyFont="1" applyFill="1" applyBorder="1" applyAlignment="1">
      <alignment vertical="center"/>
    </xf>
    <xf numFmtId="0" fontId="54" fillId="8" borderId="114" xfId="3" applyFont="1" applyFill="1" applyBorder="1" applyAlignment="1">
      <alignment horizontal="center" vertical="center" wrapText="1"/>
    </xf>
    <xf numFmtId="0" fontId="54" fillId="8" borderId="1" xfId="3" applyFont="1" applyFill="1" applyBorder="1" applyAlignment="1">
      <alignment horizontal="center" vertical="center"/>
    </xf>
    <xf numFmtId="0" fontId="46" fillId="8" borderId="1" xfId="3" applyFont="1" applyFill="1" applyBorder="1" applyAlignment="1">
      <alignment vertical="center"/>
    </xf>
    <xf numFmtId="0" fontId="27" fillId="8" borderId="1" xfId="3" applyFont="1" applyFill="1" applyBorder="1" applyAlignment="1">
      <alignment horizontal="center" vertical="center" wrapText="1"/>
    </xf>
    <xf numFmtId="0" fontId="46" fillId="8" borderId="1" xfId="3" applyFont="1" applyFill="1" applyBorder="1" applyAlignment="1">
      <alignment horizontal="center" vertical="center" wrapText="1"/>
    </xf>
    <xf numFmtId="0" fontId="46" fillId="8" borderId="1" xfId="3" applyFont="1" applyFill="1" applyBorder="1" applyAlignment="1">
      <alignment horizontal="left" vertical="center" wrapText="1"/>
    </xf>
    <xf numFmtId="0" fontId="46" fillId="8" borderId="1" xfId="3" applyFont="1" applyFill="1" applyBorder="1" applyAlignment="1">
      <alignment vertical="center" wrapText="1"/>
    </xf>
    <xf numFmtId="0" fontId="45" fillId="8" borderId="1" xfId="3" applyFont="1" applyFill="1" applyBorder="1" applyAlignment="1">
      <alignment horizontal="center" vertical="center" wrapText="1"/>
    </xf>
    <xf numFmtId="0" fontId="56" fillId="0" borderId="0" xfId="3" applyFont="1"/>
    <xf numFmtId="0" fontId="52" fillId="12" borderId="2" xfId="3" applyFont="1" applyFill="1" applyBorder="1" applyAlignment="1">
      <alignment horizontal="center" vertical="center"/>
    </xf>
    <xf numFmtId="0" fontId="27" fillId="12" borderId="57" xfId="3" applyFont="1" applyFill="1" applyBorder="1"/>
    <xf numFmtId="14" fontId="31" fillId="12" borderId="57" xfId="3" applyNumberFormat="1" applyFont="1" applyFill="1" applyBorder="1" applyAlignment="1">
      <alignment vertical="center" wrapText="1"/>
    </xf>
    <xf numFmtId="0" fontId="27" fillId="12" borderId="57" xfId="3" applyFont="1" applyFill="1" applyBorder="1" applyAlignment="1">
      <alignment wrapText="1"/>
    </xf>
    <xf numFmtId="0" fontId="46" fillId="12" borderId="57" xfId="3" applyFont="1" applyFill="1" applyBorder="1"/>
    <xf numFmtId="0" fontId="53" fillId="12" borderId="57" xfId="3" applyFont="1" applyFill="1" applyBorder="1" applyAlignment="1">
      <alignment horizontal="center" vertical="center" wrapText="1"/>
    </xf>
    <xf numFmtId="0" fontId="46" fillId="12" borderId="120" xfId="3" applyFont="1" applyFill="1" applyBorder="1"/>
    <xf numFmtId="0" fontId="31" fillId="13" borderId="120" xfId="3" applyFont="1" applyFill="1" applyBorder="1" applyAlignment="1">
      <alignment vertical="center"/>
    </xf>
    <xf numFmtId="0" fontId="29" fillId="13" borderId="120" xfId="3" applyFont="1" applyFill="1" applyBorder="1" applyAlignment="1">
      <alignment vertical="center" wrapText="1"/>
    </xf>
    <xf numFmtId="0" fontId="29" fillId="12" borderId="120" xfId="3" applyFont="1" applyFill="1" applyBorder="1" applyAlignment="1">
      <alignment vertical="center" wrapText="1"/>
    </xf>
    <xf numFmtId="0" fontId="31" fillId="12" borderId="120" xfId="3" applyFont="1" applyFill="1" applyBorder="1" applyAlignment="1">
      <alignment horizontal="center" vertical="center"/>
    </xf>
    <xf numFmtId="0" fontId="52" fillId="8" borderId="52" xfId="3" applyFont="1" applyFill="1" applyBorder="1" applyAlignment="1">
      <alignment horizontal="center" vertical="center"/>
    </xf>
    <xf numFmtId="0" fontId="27" fillId="8" borderId="0" xfId="3" applyFont="1" applyFill="1" applyAlignment="1">
      <alignment horizontal="right" vertical="center"/>
    </xf>
    <xf numFmtId="0" fontId="52" fillId="8" borderId="0" xfId="3" applyFont="1" applyFill="1" applyAlignment="1">
      <alignment horizontal="center" vertical="center"/>
    </xf>
    <xf numFmtId="0" fontId="27" fillId="8" borderId="111" xfId="3" applyFont="1" applyFill="1" applyBorder="1" applyAlignment="1">
      <alignment horizontal="center" vertical="center"/>
    </xf>
    <xf numFmtId="0" fontId="52" fillId="8" borderId="31" xfId="3" applyFont="1" applyFill="1" applyBorder="1" applyAlignment="1">
      <alignment horizontal="center" vertical="center"/>
    </xf>
    <xf numFmtId="0" fontId="27" fillId="8" borderId="113" xfId="3" applyFont="1" applyFill="1" applyBorder="1" applyAlignment="1">
      <alignment horizontal="center" vertical="center"/>
    </xf>
    <xf numFmtId="0" fontId="52" fillId="12" borderId="57" xfId="3" applyFont="1" applyFill="1" applyBorder="1" applyAlignment="1">
      <alignment horizontal="center" vertical="center"/>
    </xf>
    <xf numFmtId="0" fontId="27" fillId="8" borderId="114" xfId="3" applyFont="1" applyFill="1" applyBorder="1" applyAlignment="1">
      <alignment horizontal="center" vertical="center"/>
    </xf>
    <xf numFmtId="14" fontId="27" fillId="8" borderId="114" xfId="3" applyNumberFormat="1" applyFont="1" applyFill="1" applyBorder="1" applyAlignment="1">
      <alignment vertical="center"/>
    </xf>
    <xf numFmtId="0" fontId="27" fillId="8" borderId="114" xfId="3" applyFont="1" applyFill="1" applyBorder="1" applyAlignment="1">
      <alignment horizontal="right" vertical="center"/>
    </xf>
    <xf numFmtId="0" fontId="27" fillId="8" borderId="114" xfId="3" applyFont="1" applyFill="1" applyBorder="1"/>
    <xf numFmtId="0" fontId="46" fillId="8" borderId="114" xfId="3" applyFont="1" applyFill="1" applyBorder="1"/>
    <xf numFmtId="0" fontId="27" fillId="8" borderId="112" xfId="3" applyFont="1" applyFill="1" applyBorder="1"/>
    <xf numFmtId="0" fontId="27" fillId="8" borderId="112" xfId="3" applyFont="1" applyFill="1" applyBorder="1" applyAlignment="1">
      <alignment horizontal="center" vertical="center"/>
    </xf>
    <xf numFmtId="0" fontId="31" fillId="0" borderId="84" xfId="3" applyFont="1" applyBorder="1" applyAlignment="1">
      <alignment vertical="center" wrapText="1"/>
    </xf>
    <xf numFmtId="0" fontId="27" fillId="8" borderId="52" xfId="3" applyFont="1" applyFill="1" applyBorder="1" applyAlignment="1">
      <alignment horizontal="center" vertical="center"/>
    </xf>
    <xf numFmtId="14" fontId="27" fillId="8" borderId="52" xfId="3" applyNumberFormat="1" applyFont="1" applyFill="1" applyBorder="1" applyAlignment="1">
      <alignment vertical="center"/>
    </xf>
    <xf numFmtId="0" fontId="27" fillId="8" borderId="52" xfId="3" applyFont="1" applyFill="1" applyBorder="1" applyAlignment="1">
      <alignment horizontal="right" vertical="center"/>
    </xf>
    <xf numFmtId="0" fontId="27" fillId="8" borderId="52" xfId="3" applyFont="1" applyFill="1" applyBorder="1"/>
    <xf numFmtId="0" fontId="46" fillId="8" borderId="52" xfId="3" applyFont="1" applyFill="1" applyBorder="1"/>
    <xf numFmtId="0" fontId="27" fillId="8" borderId="31" xfId="3" applyFont="1" applyFill="1" applyBorder="1" applyAlignment="1">
      <alignment vertical="center"/>
    </xf>
    <xf numFmtId="0" fontId="27" fillId="8" borderId="31" xfId="3" applyFont="1" applyFill="1" applyBorder="1" applyAlignment="1">
      <alignment horizontal="center" vertical="center"/>
    </xf>
    <xf numFmtId="14" fontId="27" fillId="8" borderId="31" xfId="3" applyNumberFormat="1" applyFont="1" applyFill="1" applyBorder="1" applyAlignment="1">
      <alignment vertical="center"/>
    </xf>
    <xf numFmtId="0" fontId="27" fillId="8" borderId="31" xfId="3" applyFont="1" applyFill="1" applyBorder="1" applyAlignment="1">
      <alignment horizontal="right" vertical="center"/>
    </xf>
    <xf numFmtId="0" fontId="27" fillId="8" borderId="31" xfId="3" applyFont="1" applyFill="1" applyBorder="1"/>
    <xf numFmtId="0" fontId="46" fillId="8" borderId="31" xfId="3" applyFont="1" applyFill="1" applyBorder="1"/>
    <xf numFmtId="0" fontId="52" fillId="12" borderId="119" xfId="3" applyFont="1" applyFill="1" applyBorder="1" applyAlignment="1">
      <alignment horizontal="center" vertical="center"/>
    </xf>
    <xf numFmtId="0" fontId="52" fillId="8" borderId="117" xfId="3" applyFont="1" applyFill="1" applyBorder="1" applyAlignment="1">
      <alignment horizontal="center" vertical="center"/>
    </xf>
    <xf numFmtId="0" fontId="53" fillId="12" borderId="109" xfId="3" applyFont="1" applyFill="1" applyBorder="1" applyAlignment="1">
      <alignment horizontal="center" vertical="center" wrapText="1"/>
    </xf>
    <xf numFmtId="0" fontId="46" fillId="12" borderId="22" xfId="3" applyFont="1" applyFill="1" applyBorder="1"/>
    <xf numFmtId="0" fontId="31" fillId="12" borderId="22" xfId="3" applyFont="1" applyFill="1" applyBorder="1" applyAlignment="1">
      <alignment horizontal="center" vertical="center"/>
    </xf>
    <xf numFmtId="0" fontId="2" fillId="0" borderId="31" xfId="3" applyBorder="1"/>
    <xf numFmtId="0" fontId="20" fillId="0" borderId="0" xfId="3" applyFont="1" applyAlignment="1">
      <alignment horizontal="left" vertical="center" wrapText="1"/>
    </xf>
    <xf numFmtId="0" fontId="43" fillId="0" borderId="0" xfId="3" applyFont="1" applyAlignment="1">
      <alignment horizontal="center" vertical="center" wrapText="1"/>
    </xf>
    <xf numFmtId="1" fontId="43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0" fontId="43" fillId="0" borderId="0" xfId="3" applyFont="1" applyAlignment="1">
      <alignment vertical="center" wrapText="1"/>
    </xf>
    <xf numFmtId="0" fontId="20" fillId="0" borderId="109" xfId="3" applyFont="1" applyBorder="1" applyAlignment="1">
      <alignment horizontal="left" vertical="center" wrapText="1"/>
    </xf>
    <xf numFmtId="0" fontId="46" fillId="11" borderId="31" xfId="3" applyFont="1" applyFill="1" applyBorder="1" applyAlignment="1">
      <alignment horizontal="center" vertical="center" wrapText="1"/>
    </xf>
    <xf numFmtId="0" fontId="52" fillId="11" borderId="31" xfId="3" applyFont="1" applyFill="1" applyBorder="1" applyAlignment="1">
      <alignment horizontal="center" vertical="center" wrapText="1"/>
    </xf>
    <xf numFmtId="0" fontId="28" fillId="11" borderId="31" xfId="3" applyFont="1" applyFill="1" applyBorder="1" applyAlignment="1">
      <alignment vertical="center" wrapText="1"/>
    </xf>
    <xf numFmtId="0" fontId="27" fillId="11" borderId="31" xfId="3" applyFont="1" applyFill="1" applyBorder="1" applyAlignment="1">
      <alignment horizontal="center" vertical="center" wrapText="1"/>
    </xf>
    <xf numFmtId="0" fontId="27" fillId="11" borderId="31" xfId="3" applyFont="1" applyFill="1" applyBorder="1" applyAlignment="1">
      <alignment vertical="center" wrapText="1"/>
    </xf>
    <xf numFmtId="0" fontId="27" fillId="11" borderId="31" xfId="3" applyFont="1" applyFill="1" applyBorder="1" applyAlignment="1">
      <alignment horizontal="left" vertical="center" wrapText="1"/>
    </xf>
    <xf numFmtId="0" fontId="31" fillId="11" borderId="31" xfId="3" applyFont="1" applyFill="1" applyBorder="1" applyAlignment="1">
      <alignment horizontal="center" vertical="center" wrapText="1"/>
    </xf>
    <xf numFmtId="0" fontId="31" fillId="11" borderId="31" xfId="3" applyFont="1" applyFill="1" applyBorder="1" applyAlignment="1">
      <alignment vertical="center" wrapText="1"/>
    </xf>
    <xf numFmtId="0" fontId="23" fillId="11" borderId="31" xfId="3" applyFont="1" applyFill="1" applyBorder="1" applyAlignment="1">
      <alignment horizontal="center" vertical="center" wrapText="1"/>
    </xf>
    <xf numFmtId="0" fontId="46" fillId="11" borderId="31" xfId="3" applyFont="1" applyFill="1" applyBorder="1" applyAlignment="1">
      <alignment vertical="center" wrapText="1"/>
    </xf>
    <xf numFmtId="0" fontId="23" fillId="11" borderId="31" xfId="3" applyFont="1" applyFill="1" applyBorder="1" applyAlignment="1">
      <alignment vertical="center" wrapText="1"/>
    </xf>
    <xf numFmtId="0" fontId="29" fillId="11" borderId="31" xfId="3" applyFont="1" applyFill="1" applyBorder="1" applyAlignment="1">
      <alignment vertical="center" wrapText="1"/>
    </xf>
    <xf numFmtId="0" fontId="52" fillId="11" borderId="31" xfId="3" applyFont="1" applyFill="1" applyBorder="1" applyAlignment="1">
      <alignment horizontal="left" vertical="center" wrapText="1"/>
    </xf>
    <xf numFmtId="0" fontId="46" fillId="11" borderId="113" xfId="3" applyFont="1" applyFill="1" applyBorder="1" applyAlignment="1">
      <alignment vertical="center" wrapText="1"/>
    </xf>
    <xf numFmtId="0" fontId="46" fillId="15" borderId="113" xfId="3" applyFont="1" applyFill="1" applyBorder="1" applyAlignment="1">
      <alignment vertical="center" wrapText="1"/>
    </xf>
    <xf numFmtId="0" fontId="29" fillId="11" borderId="113" xfId="3" applyFont="1" applyFill="1" applyBorder="1" applyAlignment="1">
      <alignment horizontal="center" vertical="center" wrapText="1"/>
    </xf>
    <xf numFmtId="0" fontId="57" fillId="16" borderId="2" xfId="3" applyFont="1" applyFill="1" applyBorder="1" applyAlignment="1">
      <alignment horizontal="center" vertical="center" wrapText="1"/>
    </xf>
    <xf numFmtId="0" fontId="36" fillId="16" borderId="2" xfId="3" applyFont="1" applyFill="1" applyBorder="1" applyAlignment="1">
      <alignment vertical="center" wrapText="1"/>
    </xf>
    <xf numFmtId="0" fontId="23" fillId="16" borderId="2" xfId="3" applyFont="1" applyFill="1" applyBorder="1" applyAlignment="1">
      <alignment horizontal="center" vertical="center" wrapText="1"/>
    </xf>
    <xf numFmtId="0" fontId="31" fillId="16" borderId="2" xfId="3" applyFont="1" applyFill="1" applyBorder="1" applyAlignment="1">
      <alignment vertical="center" wrapText="1"/>
    </xf>
    <xf numFmtId="0" fontId="31" fillId="16" borderId="2" xfId="3" applyFont="1" applyFill="1" applyBorder="1" applyAlignment="1">
      <alignment horizontal="left" vertical="center" wrapText="1"/>
    </xf>
    <xf numFmtId="0" fontId="31" fillId="16" borderId="2" xfId="3" applyFont="1" applyFill="1" applyBorder="1" applyAlignment="1">
      <alignment horizontal="center" vertical="center" wrapText="1"/>
    </xf>
    <xf numFmtId="0" fontId="27" fillId="16" borderId="2" xfId="3" applyFont="1" applyFill="1" applyBorder="1" applyAlignment="1">
      <alignment vertical="center"/>
    </xf>
    <xf numFmtId="0" fontId="23" fillId="16" borderId="2" xfId="3" applyFont="1" applyFill="1" applyBorder="1" applyAlignment="1">
      <alignment vertical="center" wrapText="1"/>
    </xf>
    <xf numFmtId="0" fontId="29" fillId="16" borderId="2" xfId="3" applyFont="1" applyFill="1" applyBorder="1" applyAlignment="1">
      <alignment horizontal="center" vertical="center" wrapText="1"/>
    </xf>
    <xf numFmtId="0" fontId="53" fillId="16" borderId="2" xfId="3" applyFont="1" applyFill="1" applyBorder="1" applyAlignment="1">
      <alignment horizontal="left" vertical="center" wrapText="1"/>
    </xf>
    <xf numFmtId="0" fontId="29" fillId="16" borderId="120" xfId="3" applyFont="1" applyFill="1" applyBorder="1" applyAlignment="1">
      <alignment horizontal="center" vertical="center" wrapText="1"/>
    </xf>
    <xf numFmtId="0" fontId="29" fillId="16" borderId="120" xfId="3" applyFont="1" applyFill="1" applyBorder="1" applyAlignment="1">
      <alignment vertical="center" wrapText="1"/>
    </xf>
    <xf numFmtId="0" fontId="29" fillId="15" borderId="120" xfId="3" applyFont="1" applyFill="1" applyBorder="1" applyAlignment="1">
      <alignment vertical="center" wrapText="1"/>
    </xf>
    <xf numFmtId="0" fontId="52" fillId="11" borderId="114" xfId="3" applyFont="1" applyFill="1" applyBorder="1" applyAlignment="1">
      <alignment horizontal="center" vertical="center" wrapText="1"/>
    </xf>
    <xf numFmtId="0" fontId="27" fillId="11" borderId="114" xfId="3" applyFont="1" applyFill="1" applyBorder="1" applyAlignment="1">
      <alignment horizontal="left" vertical="center" wrapText="1"/>
    </xf>
    <xf numFmtId="0" fontId="23" fillId="11" borderId="114" xfId="3" applyFont="1" applyFill="1" applyBorder="1" applyAlignment="1">
      <alignment horizontal="center" vertical="center" wrapText="1"/>
    </xf>
    <xf numFmtId="0" fontId="23" fillId="11" borderId="114" xfId="3" applyFont="1" applyFill="1" applyBorder="1" applyAlignment="1">
      <alignment vertical="center" wrapText="1"/>
    </xf>
    <xf numFmtId="0" fontId="52" fillId="11" borderId="114" xfId="3" applyFont="1" applyFill="1" applyBorder="1" applyAlignment="1">
      <alignment horizontal="left" vertical="center" wrapText="1"/>
    </xf>
    <xf numFmtId="0" fontId="46" fillId="11" borderId="24" xfId="3" applyFont="1" applyFill="1" applyBorder="1" applyAlignment="1">
      <alignment vertical="center" wrapText="1"/>
    </xf>
    <xf numFmtId="0" fontId="46" fillId="11" borderId="24" xfId="3" applyFont="1" applyFill="1" applyBorder="1" applyAlignment="1">
      <alignment vertical="center"/>
    </xf>
    <xf numFmtId="0" fontId="46" fillId="15" borderId="24" xfId="3" applyFont="1" applyFill="1" applyBorder="1" applyAlignment="1">
      <alignment vertical="center" wrapText="1"/>
    </xf>
    <xf numFmtId="0" fontId="29" fillId="11" borderId="24" xfId="3" applyFont="1" applyFill="1" applyBorder="1" applyAlignment="1">
      <alignment horizontal="center" vertical="center" wrapText="1"/>
    </xf>
    <xf numFmtId="0" fontId="23" fillId="16" borderId="0" xfId="3" applyFont="1" applyFill="1" applyAlignment="1">
      <alignment horizontal="center" vertical="center" wrapText="1"/>
    </xf>
    <xf numFmtId="0" fontId="57" fillId="16" borderId="0" xfId="3" applyFont="1" applyFill="1" applyAlignment="1">
      <alignment horizontal="center" vertical="center" wrapText="1"/>
    </xf>
    <xf numFmtId="0" fontId="36" fillId="16" borderId="0" xfId="3" applyFont="1" applyFill="1" applyAlignment="1">
      <alignment vertical="center" wrapText="1"/>
    </xf>
    <xf numFmtId="0" fontId="31" fillId="16" borderId="0" xfId="3" applyFont="1" applyFill="1" applyAlignment="1">
      <alignment vertical="center" wrapText="1"/>
    </xf>
    <xf numFmtId="0" fontId="31" fillId="16" borderId="0" xfId="3" applyFont="1" applyFill="1" applyAlignment="1">
      <alignment horizontal="left" vertical="center" wrapText="1"/>
    </xf>
    <xf numFmtId="0" fontId="31" fillId="16" borderId="0" xfId="3" applyFont="1" applyFill="1" applyAlignment="1">
      <alignment horizontal="center" vertical="center" wrapText="1"/>
    </xf>
    <xf numFmtId="0" fontId="27" fillId="16" borderId="0" xfId="3" applyFont="1" applyFill="1" applyAlignment="1">
      <alignment vertical="center"/>
    </xf>
    <xf numFmtId="0" fontId="23" fillId="16" borderId="0" xfId="3" applyFont="1" applyFill="1" applyAlignment="1">
      <alignment vertical="center" wrapText="1"/>
    </xf>
    <xf numFmtId="0" fontId="29" fillId="16" borderId="0" xfId="3" applyFont="1" applyFill="1" applyAlignment="1">
      <alignment horizontal="center" vertical="center" wrapText="1"/>
    </xf>
    <xf numFmtId="0" fontId="53" fillId="16" borderId="0" xfId="3" applyFont="1" applyFill="1" applyAlignment="1">
      <alignment horizontal="left" vertical="center" wrapText="1"/>
    </xf>
    <xf numFmtId="0" fontId="29" fillId="16" borderId="111" xfId="3" applyFont="1" applyFill="1" applyBorder="1" applyAlignment="1">
      <alignment horizontal="center" vertical="center" wrapText="1"/>
    </xf>
    <xf numFmtId="0" fontId="29" fillId="15" borderId="111" xfId="3" applyFont="1" applyFill="1" applyBorder="1" applyAlignment="1">
      <alignment horizontal="center" vertical="center" wrapText="1"/>
    </xf>
    <xf numFmtId="0" fontId="23" fillId="16" borderId="109" xfId="3" applyFont="1" applyFill="1" applyBorder="1" applyAlignment="1">
      <alignment horizontal="center" vertical="center" wrapText="1"/>
    </xf>
    <xf numFmtId="0" fontId="57" fillId="16" borderId="109" xfId="3" applyFont="1" applyFill="1" applyBorder="1" applyAlignment="1">
      <alignment horizontal="center" vertical="center" wrapText="1"/>
    </xf>
    <xf numFmtId="0" fontId="36" fillId="16" borderId="109" xfId="3" applyFont="1" applyFill="1" applyBorder="1" applyAlignment="1">
      <alignment vertical="center" wrapText="1"/>
    </xf>
    <xf numFmtId="0" fontId="31" fillId="16" borderId="109" xfId="3" applyFont="1" applyFill="1" applyBorder="1" applyAlignment="1">
      <alignment vertical="center" wrapText="1"/>
    </xf>
    <xf numFmtId="0" fontId="31" fillId="16" borderId="109" xfId="3" applyFont="1" applyFill="1" applyBorder="1" applyAlignment="1">
      <alignment horizontal="left" vertical="center" wrapText="1"/>
    </xf>
    <xf numFmtId="0" fontId="31" fillId="16" borderId="109" xfId="3" applyFont="1" applyFill="1" applyBorder="1" applyAlignment="1">
      <alignment horizontal="center" vertical="center" wrapText="1"/>
    </xf>
    <xf numFmtId="0" fontId="27" fillId="16" borderId="109" xfId="3" applyFont="1" applyFill="1" applyBorder="1" applyAlignment="1">
      <alignment vertical="center"/>
    </xf>
    <xf numFmtId="0" fontId="23" fillId="16" borderId="109" xfId="3" applyFont="1" applyFill="1" applyBorder="1" applyAlignment="1">
      <alignment vertical="center" wrapText="1"/>
    </xf>
    <xf numFmtId="0" fontId="29" fillId="16" borderId="109" xfId="3" applyFont="1" applyFill="1" applyBorder="1" applyAlignment="1">
      <alignment horizontal="center" vertical="center" wrapText="1"/>
    </xf>
    <xf numFmtId="0" fontId="53" fillId="16" borderId="109" xfId="3" applyFont="1" applyFill="1" applyBorder="1" applyAlignment="1">
      <alignment horizontal="left" vertical="center" wrapText="1"/>
    </xf>
    <xf numFmtId="0" fontId="29" fillId="16" borderId="22" xfId="3" applyFont="1" applyFill="1" applyBorder="1" applyAlignment="1">
      <alignment horizontal="center" vertical="center" wrapText="1"/>
    </xf>
    <xf numFmtId="0" fontId="29" fillId="15" borderId="22" xfId="3" applyFont="1" applyFill="1" applyBorder="1" applyAlignment="1">
      <alignment horizontal="center" vertical="center" wrapText="1"/>
    </xf>
    <xf numFmtId="0" fontId="57" fillId="16" borderId="0" xfId="3" applyFont="1" applyFill="1" applyAlignment="1">
      <alignment horizontal="left" vertical="center" wrapText="1"/>
    </xf>
    <xf numFmtId="0" fontId="29" fillId="16" borderId="113" xfId="3" applyFont="1" applyFill="1" applyBorder="1" applyAlignment="1">
      <alignment horizontal="center" vertical="center" wrapText="1"/>
    </xf>
    <xf numFmtId="0" fontId="29" fillId="15" borderId="113" xfId="3" applyFont="1" applyFill="1" applyBorder="1" applyAlignment="1">
      <alignment horizontal="center" vertical="center" wrapText="1"/>
    </xf>
    <xf numFmtId="0" fontId="57" fillId="16" borderId="57" xfId="3" applyFont="1" applyFill="1" applyBorder="1" applyAlignment="1">
      <alignment horizontal="center" vertical="center" wrapText="1"/>
    </xf>
    <xf numFmtId="0" fontId="36" fillId="16" borderId="57" xfId="3" applyFont="1" applyFill="1" applyBorder="1" applyAlignment="1">
      <alignment vertical="center" wrapText="1"/>
    </xf>
    <xf numFmtId="0" fontId="23" fillId="16" borderId="57" xfId="3" applyFont="1" applyFill="1" applyBorder="1" applyAlignment="1">
      <alignment horizontal="center" vertical="center" wrapText="1"/>
    </xf>
    <xf numFmtId="0" fontId="31" fillId="16" borderId="57" xfId="3" applyFont="1" applyFill="1" applyBorder="1" applyAlignment="1">
      <alignment vertical="center" wrapText="1"/>
    </xf>
    <xf numFmtId="0" fontId="31" fillId="16" borderId="57" xfId="3" applyFont="1" applyFill="1" applyBorder="1" applyAlignment="1">
      <alignment horizontal="left" vertical="center" wrapText="1"/>
    </xf>
    <xf numFmtId="0" fontId="31" fillId="16" borderId="57" xfId="3" applyFont="1" applyFill="1" applyBorder="1" applyAlignment="1">
      <alignment horizontal="center" vertical="center" wrapText="1"/>
    </xf>
    <xf numFmtId="0" fontId="27" fillId="16" borderId="57" xfId="3" applyFont="1" applyFill="1" applyBorder="1" applyAlignment="1">
      <alignment vertical="center"/>
    </xf>
    <xf numFmtId="0" fontId="23" fillId="16" borderId="57" xfId="3" applyFont="1" applyFill="1" applyBorder="1" applyAlignment="1">
      <alignment vertical="center" wrapText="1"/>
    </xf>
    <xf numFmtId="0" fontId="29" fillId="16" borderId="57" xfId="3" applyFont="1" applyFill="1" applyBorder="1" applyAlignment="1">
      <alignment horizontal="center" vertical="center" wrapText="1"/>
    </xf>
    <xf numFmtId="0" fontId="57" fillId="16" borderId="57" xfId="3" applyFont="1" applyFill="1" applyBorder="1" applyAlignment="1">
      <alignment horizontal="left" vertical="center" wrapText="1"/>
    </xf>
    <xf numFmtId="0" fontId="29" fillId="15" borderId="120" xfId="3" applyFont="1" applyFill="1" applyBorder="1" applyAlignment="1">
      <alignment horizontal="center" vertical="center" wrapText="1"/>
    </xf>
    <xf numFmtId="0" fontId="57" fillId="12" borderId="0" xfId="3" applyFont="1" applyFill="1" applyAlignment="1">
      <alignment horizontal="center" vertical="center" wrapText="1"/>
    </xf>
    <xf numFmtId="0" fontId="28" fillId="12" borderId="0" xfId="3" applyFont="1" applyFill="1" applyAlignment="1">
      <alignment vertical="center" wrapText="1"/>
    </xf>
    <xf numFmtId="0" fontId="23" fillId="12" borderId="0" xfId="3" applyFont="1" applyFill="1" applyAlignment="1">
      <alignment horizontal="center" vertical="center" wrapText="1"/>
    </xf>
    <xf numFmtId="0" fontId="31" fillId="12" borderId="0" xfId="3" applyFont="1" applyFill="1" applyAlignment="1">
      <alignment vertical="center" wrapText="1"/>
    </xf>
    <xf numFmtId="0" fontId="31" fillId="12" borderId="0" xfId="3" applyFont="1" applyFill="1" applyAlignment="1">
      <alignment horizontal="left" vertical="center" wrapText="1"/>
    </xf>
    <xf numFmtId="0" fontId="31" fillId="12" borderId="0" xfId="3" applyFont="1" applyFill="1" applyAlignment="1">
      <alignment horizontal="center" vertical="center" wrapText="1"/>
    </xf>
    <xf numFmtId="0" fontId="27" fillId="12" borderId="0" xfId="3" applyFont="1" applyFill="1" applyAlignment="1">
      <alignment vertical="center"/>
    </xf>
    <xf numFmtId="0" fontId="23" fillId="12" borderId="0" xfId="3" applyFont="1" applyFill="1" applyAlignment="1">
      <alignment vertical="center" wrapText="1"/>
    </xf>
    <xf numFmtId="0" fontId="29" fillId="12" borderId="0" xfId="3" applyFont="1" applyFill="1" applyAlignment="1">
      <alignment horizontal="center" vertical="center" wrapText="1"/>
    </xf>
    <xf numFmtId="0" fontId="57" fillId="12" borderId="0" xfId="3" applyFont="1" applyFill="1" applyAlignment="1">
      <alignment horizontal="left" vertical="center" wrapText="1"/>
    </xf>
    <xf numFmtId="0" fontId="29" fillId="12" borderId="22" xfId="3" applyFont="1" applyFill="1" applyBorder="1" applyAlignment="1">
      <alignment horizontal="center" vertical="center" wrapText="1"/>
    </xf>
    <xf numFmtId="0" fontId="57" fillId="11" borderId="114" xfId="3" applyFont="1" applyFill="1" applyBorder="1" applyAlignment="1">
      <alignment horizontal="center" vertical="center" wrapText="1"/>
    </xf>
    <xf numFmtId="0" fontId="31" fillId="11" borderId="114" xfId="3" applyFont="1" applyFill="1" applyBorder="1" applyAlignment="1">
      <alignment horizontal="left" vertical="center" wrapText="1"/>
    </xf>
    <xf numFmtId="0" fontId="29" fillId="11" borderId="114" xfId="3" applyFont="1" applyFill="1" applyBorder="1" applyAlignment="1">
      <alignment horizontal="center" vertical="center" wrapText="1"/>
    </xf>
    <xf numFmtId="0" fontId="57" fillId="11" borderId="114" xfId="3" applyFont="1" applyFill="1" applyBorder="1" applyAlignment="1">
      <alignment horizontal="left" vertical="center" wrapText="1"/>
    </xf>
    <xf numFmtId="0" fontId="29" fillId="15" borderId="24" xfId="3" applyFont="1" applyFill="1" applyBorder="1" applyAlignment="1">
      <alignment horizontal="center" vertical="center" wrapText="1"/>
    </xf>
    <xf numFmtId="0" fontId="57" fillId="17" borderId="2" xfId="3" applyFont="1" applyFill="1" applyBorder="1" applyAlignment="1">
      <alignment horizontal="center" vertical="center" wrapText="1"/>
    </xf>
    <xf numFmtId="0" fontId="58" fillId="17" borderId="2" xfId="3" applyFont="1" applyFill="1" applyBorder="1" applyAlignment="1">
      <alignment vertical="center" wrapText="1"/>
    </xf>
    <xf numFmtId="0" fontId="23" fillId="17" borderId="2" xfId="3" applyFont="1" applyFill="1" applyBorder="1" applyAlignment="1">
      <alignment horizontal="center" vertical="center" wrapText="1"/>
    </xf>
    <xf numFmtId="0" fontId="31" fillId="17" borderId="2" xfId="3" applyFont="1" applyFill="1" applyBorder="1" applyAlignment="1">
      <alignment vertical="center" wrapText="1"/>
    </xf>
    <xf numFmtId="0" fontId="23" fillId="17" borderId="2" xfId="3" applyFont="1" applyFill="1" applyBorder="1" applyAlignment="1">
      <alignment horizontal="left" vertical="center" wrapText="1"/>
    </xf>
    <xf numFmtId="0" fontId="31" fillId="17" borderId="2" xfId="3" applyFont="1" applyFill="1" applyBorder="1" applyAlignment="1">
      <alignment horizontal="center" vertical="center" wrapText="1"/>
    </xf>
    <xf numFmtId="0" fontId="27" fillId="17" borderId="2" xfId="3" applyFont="1" applyFill="1" applyBorder="1" applyAlignment="1">
      <alignment vertical="center"/>
    </xf>
    <xf numFmtId="0" fontId="23" fillId="17" borderId="2" xfId="3" applyFont="1" applyFill="1" applyBorder="1" applyAlignment="1">
      <alignment vertical="center" wrapText="1"/>
    </xf>
    <xf numFmtId="0" fontId="29" fillId="17" borderId="2" xfId="3" applyFont="1" applyFill="1" applyBorder="1" applyAlignment="1">
      <alignment horizontal="center" vertical="center" wrapText="1"/>
    </xf>
    <xf numFmtId="0" fontId="57" fillId="17" borderId="2" xfId="3" applyFont="1" applyFill="1" applyBorder="1" applyAlignment="1">
      <alignment horizontal="left" vertical="center" wrapText="1"/>
    </xf>
    <xf numFmtId="0" fontId="29" fillId="17" borderId="120" xfId="3" applyFont="1" applyFill="1" applyBorder="1" applyAlignment="1">
      <alignment horizontal="center" vertical="center" wrapText="1"/>
    </xf>
    <xf numFmtId="0" fontId="23" fillId="16" borderId="109" xfId="3" applyFont="1" applyFill="1" applyBorder="1" applyAlignment="1">
      <alignment horizontal="left" vertical="center" wrapText="1"/>
    </xf>
    <xf numFmtId="0" fontId="57" fillId="16" borderId="109" xfId="3" applyFont="1" applyFill="1" applyBorder="1" applyAlignment="1">
      <alignment horizontal="left" vertical="center" wrapText="1"/>
    </xf>
    <xf numFmtId="0" fontId="52" fillId="11" borderId="1" xfId="3" applyFont="1" applyFill="1" applyBorder="1" applyAlignment="1">
      <alignment horizontal="center" vertical="center" wrapText="1"/>
    </xf>
    <xf numFmtId="0" fontId="27" fillId="11" borderId="1" xfId="3" applyFont="1" applyFill="1" applyBorder="1" applyAlignment="1">
      <alignment horizontal="left" vertical="center" wrapText="1"/>
    </xf>
    <xf numFmtId="0" fontId="31" fillId="11" borderId="1" xfId="3" applyFont="1" applyFill="1" applyBorder="1" applyAlignment="1">
      <alignment horizontal="center" vertical="center" wrapText="1"/>
    </xf>
    <xf numFmtId="0" fontId="31" fillId="11" borderId="1" xfId="3" applyFont="1" applyFill="1" applyBorder="1" applyAlignment="1">
      <alignment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23" fillId="11" borderId="1" xfId="3" applyFont="1" applyFill="1" applyBorder="1" applyAlignment="1">
      <alignment vertical="center" wrapText="1"/>
    </xf>
    <xf numFmtId="0" fontId="52" fillId="11" borderId="1" xfId="3" applyFont="1" applyFill="1" applyBorder="1" applyAlignment="1">
      <alignment horizontal="left" vertical="center" wrapText="1"/>
    </xf>
    <xf numFmtId="0" fontId="29" fillId="16" borderId="22" xfId="3" applyFont="1" applyFill="1" applyBorder="1" applyAlignment="1">
      <alignment vertical="center" wrapText="1"/>
    </xf>
    <xf numFmtId="0" fontId="57" fillId="12" borderId="109" xfId="3" applyFont="1" applyFill="1" applyBorder="1" applyAlignment="1">
      <alignment horizontal="center" vertical="center" wrapText="1"/>
    </xf>
    <xf numFmtId="0" fontId="23" fillId="12" borderId="109" xfId="3" applyFont="1" applyFill="1" applyBorder="1" applyAlignment="1">
      <alignment horizontal="center" vertical="center" wrapText="1"/>
    </xf>
    <xf numFmtId="0" fontId="23" fillId="12" borderId="109" xfId="3" applyFont="1" applyFill="1" applyBorder="1" applyAlignment="1">
      <alignment vertical="center" wrapText="1"/>
    </xf>
    <xf numFmtId="0" fontId="31" fillId="12" borderId="109" xfId="3" applyFont="1" applyFill="1" applyBorder="1" applyAlignment="1">
      <alignment horizontal="left" vertical="center" wrapText="1"/>
    </xf>
    <xf numFmtId="0" fontId="27" fillId="12" borderId="109" xfId="3" applyFont="1" applyFill="1" applyBorder="1" applyAlignment="1">
      <alignment vertical="center"/>
    </xf>
    <xf numFmtId="0" fontId="29" fillId="12" borderId="109" xfId="3" applyFont="1" applyFill="1" applyBorder="1" applyAlignment="1">
      <alignment horizontal="center" vertical="center" wrapText="1"/>
    </xf>
    <xf numFmtId="0" fontId="53" fillId="12" borderId="109" xfId="3" applyFont="1" applyFill="1" applyBorder="1" applyAlignment="1">
      <alignment horizontal="left" vertical="center" wrapText="1"/>
    </xf>
    <xf numFmtId="0" fontId="29" fillId="12" borderId="22" xfId="3" applyFont="1" applyFill="1" applyBorder="1" applyAlignment="1">
      <alignment vertical="center" wrapText="1"/>
    </xf>
    <xf numFmtId="0" fontId="29" fillId="15" borderId="22" xfId="3" applyFont="1" applyFill="1" applyBorder="1" applyAlignment="1">
      <alignment vertical="center" wrapText="1"/>
    </xf>
    <xf numFmtId="0" fontId="53" fillId="16" borderId="57" xfId="3" applyFont="1" applyFill="1" applyBorder="1" applyAlignment="1">
      <alignment horizontal="left" vertical="center" wrapText="1"/>
    </xf>
    <xf numFmtId="0" fontId="53" fillId="12" borderId="0" xfId="3" applyFont="1" applyFill="1" applyAlignment="1">
      <alignment horizontal="left" vertical="center" wrapText="1"/>
    </xf>
    <xf numFmtId="0" fontId="57" fillId="12" borderId="31" xfId="3" applyFont="1" applyFill="1" applyBorder="1" applyAlignment="1">
      <alignment horizontal="center" vertical="center" wrapText="1"/>
    </xf>
    <xf numFmtId="0" fontId="28" fillId="12" borderId="31" xfId="3" applyFont="1" applyFill="1" applyBorder="1" applyAlignment="1">
      <alignment vertical="center" wrapText="1"/>
    </xf>
    <xf numFmtId="0" fontId="23" fillId="12" borderId="31" xfId="3" applyFont="1" applyFill="1" applyBorder="1" applyAlignment="1">
      <alignment horizontal="center" vertical="center" wrapText="1"/>
    </xf>
    <xf numFmtId="0" fontId="31" fillId="12" borderId="31" xfId="3" applyFont="1" applyFill="1" applyBorder="1" applyAlignment="1">
      <alignment vertical="center" wrapText="1"/>
    </xf>
    <xf numFmtId="0" fontId="31" fillId="12" borderId="31" xfId="3" applyFont="1" applyFill="1" applyBorder="1" applyAlignment="1">
      <alignment horizontal="left" vertical="center" wrapText="1"/>
    </xf>
    <xf numFmtId="0" fontId="31" fillId="12" borderId="31" xfId="3" applyFont="1" applyFill="1" applyBorder="1" applyAlignment="1">
      <alignment horizontal="center" vertical="center" wrapText="1"/>
    </xf>
    <xf numFmtId="0" fontId="27" fillId="12" borderId="31" xfId="3" applyFont="1" applyFill="1" applyBorder="1" applyAlignment="1">
      <alignment vertical="center"/>
    </xf>
    <xf numFmtId="0" fontId="23" fillId="12" borderId="31" xfId="3" applyFont="1" applyFill="1" applyBorder="1" applyAlignment="1">
      <alignment vertical="center" wrapText="1"/>
    </xf>
    <xf numFmtId="0" fontId="29" fillId="12" borderId="31" xfId="3" applyFont="1" applyFill="1" applyBorder="1" applyAlignment="1">
      <alignment horizontal="center" vertical="center" wrapText="1"/>
    </xf>
    <xf numFmtId="0" fontId="53" fillId="12" borderId="31" xfId="3" applyFont="1" applyFill="1" applyBorder="1" applyAlignment="1">
      <alignment horizontal="left" vertical="center" wrapText="1"/>
    </xf>
    <xf numFmtId="0" fontId="29" fillId="15" borderId="24" xfId="3" applyFont="1" applyFill="1" applyBorder="1" applyAlignment="1">
      <alignment vertical="center" wrapText="1"/>
    </xf>
    <xf numFmtId="0" fontId="57" fillId="12" borderId="114" xfId="3" applyFont="1" applyFill="1" applyBorder="1" applyAlignment="1">
      <alignment horizontal="center" vertical="center" wrapText="1"/>
    </xf>
    <xf numFmtId="0" fontId="28" fillId="12" borderId="114" xfId="3" applyFont="1" applyFill="1" applyBorder="1" applyAlignment="1">
      <alignment vertical="center" wrapText="1"/>
    </xf>
    <xf numFmtId="0" fontId="23" fillId="12" borderId="114" xfId="3" applyFont="1" applyFill="1" applyBorder="1" applyAlignment="1">
      <alignment horizontal="center" vertical="center" wrapText="1"/>
    </xf>
    <xf numFmtId="0" fontId="31" fillId="12" borderId="114" xfId="3" applyFont="1" applyFill="1" applyBorder="1" applyAlignment="1">
      <alignment vertical="center" wrapText="1"/>
    </xf>
    <xf numFmtId="0" fontId="31" fillId="12" borderId="114" xfId="3" applyFont="1" applyFill="1" applyBorder="1" applyAlignment="1">
      <alignment horizontal="left" vertical="center" wrapText="1"/>
    </xf>
    <xf numFmtId="0" fontId="31" fillId="12" borderId="114" xfId="3" applyFont="1" applyFill="1" applyBorder="1" applyAlignment="1">
      <alignment horizontal="center" vertical="center" wrapText="1"/>
    </xf>
    <xf numFmtId="0" fontId="27" fillId="12" borderId="114" xfId="3" applyFont="1" applyFill="1" applyBorder="1" applyAlignment="1">
      <alignment vertical="center"/>
    </xf>
    <xf numFmtId="0" fontId="23" fillId="12" borderId="114" xfId="3" applyFont="1" applyFill="1" applyBorder="1" applyAlignment="1">
      <alignment vertical="center" wrapText="1"/>
    </xf>
    <xf numFmtId="0" fontId="29" fillId="12" borderId="114" xfId="3" applyFont="1" applyFill="1" applyBorder="1" applyAlignment="1">
      <alignment horizontal="center" vertical="center" wrapText="1"/>
    </xf>
    <xf numFmtId="0" fontId="53" fillId="12" borderId="114" xfId="3" applyFont="1" applyFill="1" applyBorder="1" applyAlignment="1">
      <alignment horizontal="left" vertical="center" wrapText="1"/>
    </xf>
    <xf numFmtId="0" fontId="29" fillId="12" borderId="24" xfId="3" applyFont="1" applyFill="1" applyBorder="1" applyAlignment="1">
      <alignment vertical="center" wrapText="1"/>
    </xf>
    <xf numFmtId="0" fontId="29" fillId="12" borderId="24" xfId="3" applyFont="1" applyFill="1" applyBorder="1" applyAlignment="1">
      <alignment horizontal="center" vertical="center" wrapText="1"/>
    </xf>
    <xf numFmtId="0" fontId="57" fillId="17" borderId="57" xfId="3" applyFont="1" applyFill="1" applyBorder="1" applyAlignment="1">
      <alignment horizontal="center" vertical="center" wrapText="1"/>
    </xf>
    <xf numFmtId="0" fontId="58" fillId="17" borderId="57" xfId="3" applyFont="1" applyFill="1" applyBorder="1" applyAlignment="1">
      <alignment vertical="center" wrapText="1"/>
    </xf>
    <xf numFmtId="0" fontId="23" fillId="17" borderId="57" xfId="3" applyFont="1" applyFill="1" applyBorder="1" applyAlignment="1">
      <alignment horizontal="center" vertical="center" wrapText="1"/>
    </xf>
    <xf numFmtId="0" fontId="31" fillId="17" borderId="57" xfId="3" applyFont="1" applyFill="1" applyBorder="1" applyAlignment="1">
      <alignment vertical="center" wrapText="1"/>
    </xf>
    <xf numFmtId="0" fontId="31" fillId="17" borderId="57" xfId="3" applyFont="1" applyFill="1" applyBorder="1" applyAlignment="1">
      <alignment horizontal="left" vertical="center" wrapText="1"/>
    </xf>
    <xf numFmtId="0" fontId="31" fillId="17" borderId="57" xfId="3" applyFont="1" applyFill="1" applyBorder="1" applyAlignment="1">
      <alignment horizontal="center" vertical="center" wrapText="1"/>
    </xf>
    <xf numFmtId="0" fontId="27" fillId="17" borderId="57" xfId="3" applyFont="1" applyFill="1" applyBorder="1" applyAlignment="1">
      <alignment vertical="center"/>
    </xf>
    <xf numFmtId="0" fontId="23" fillId="17" borderId="57" xfId="3" applyFont="1" applyFill="1" applyBorder="1" applyAlignment="1">
      <alignment vertical="center" wrapText="1"/>
    </xf>
    <xf numFmtId="0" fontId="29" fillId="17" borderId="57" xfId="3" applyFont="1" applyFill="1" applyBorder="1" applyAlignment="1">
      <alignment horizontal="center" vertical="center" wrapText="1"/>
    </xf>
    <xf numFmtId="0" fontId="57" fillId="17" borderId="57" xfId="3" applyFont="1" applyFill="1" applyBorder="1" applyAlignment="1">
      <alignment horizontal="left" vertical="center" wrapText="1"/>
    </xf>
    <xf numFmtId="0" fontId="57" fillId="16" borderId="1" xfId="3" applyFont="1" applyFill="1" applyBorder="1" applyAlignment="1">
      <alignment horizontal="center" vertical="center" wrapText="1"/>
    </xf>
    <xf numFmtId="0" fontId="36" fillId="16" borderId="1" xfId="3" applyFont="1" applyFill="1" applyBorder="1" applyAlignment="1">
      <alignment vertical="center" wrapText="1"/>
    </xf>
    <xf numFmtId="0" fontId="23" fillId="16" borderId="1" xfId="3" applyFont="1" applyFill="1" applyBorder="1" applyAlignment="1">
      <alignment horizontal="center" vertical="center" wrapText="1"/>
    </xf>
    <xf numFmtId="0" fontId="31" fillId="16" borderId="1" xfId="3" applyFont="1" applyFill="1" applyBorder="1" applyAlignment="1">
      <alignment vertical="center" wrapText="1"/>
    </xf>
    <xf numFmtId="0" fontId="31" fillId="16" borderId="1" xfId="3" applyFont="1" applyFill="1" applyBorder="1" applyAlignment="1">
      <alignment horizontal="left" vertical="center" wrapText="1"/>
    </xf>
    <xf numFmtId="0" fontId="31" fillId="16" borderId="1" xfId="3" applyFont="1" applyFill="1" applyBorder="1" applyAlignment="1">
      <alignment horizontal="center" vertical="center" wrapText="1"/>
    </xf>
    <xf numFmtId="0" fontId="27" fillId="16" borderId="1" xfId="3" applyFont="1" applyFill="1" applyBorder="1" applyAlignment="1">
      <alignment vertical="center"/>
    </xf>
    <xf numFmtId="0" fontId="23" fillId="16" borderId="1" xfId="3" applyFont="1" applyFill="1" applyBorder="1" applyAlignment="1">
      <alignment vertical="center" wrapText="1"/>
    </xf>
    <xf numFmtId="0" fontId="29" fillId="16" borderId="1" xfId="3" applyFont="1" applyFill="1" applyBorder="1" applyAlignment="1">
      <alignment horizontal="center" vertical="center" wrapText="1"/>
    </xf>
    <xf numFmtId="0" fontId="57" fillId="16" borderId="1" xfId="3" applyFont="1" applyFill="1" applyBorder="1" applyAlignment="1">
      <alignment horizontal="left" vertical="center" wrapText="1"/>
    </xf>
    <xf numFmtId="0" fontId="29" fillId="16" borderId="24" xfId="3" applyFont="1" applyFill="1" applyBorder="1" applyAlignment="1">
      <alignment horizontal="center" vertical="center" wrapText="1"/>
    </xf>
    <xf numFmtId="0" fontId="57" fillId="12" borderId="1" xfId="3" applyFont="1" applyFill="1" applyBorder="1" applyAlignment="1">
      <alignment horizontal="center" vertical="center" wrapText="1"/>
    </xf>
    <xf numFmtId="0" fontId="28" fillId="12" borderId="1" xfId="3" applyFont="1" applyFill="1" applyBorder="1" applyAlignment="1">
      <alignment vertical="center" wrapText="1"/>
    </xf>
    <xf numFmtId="0" fontId="23" fillId="12" borderId="1" xfId="3" applyFont="1" applyFill="1" applyBorder="1" applyAlignment="1">
      <alignment horizontal="center" vertical="center" wrapText="1"/>
    </xf>
    <xf numFmtId="0" fontId="31" fillId="12" borderId="1" xfId="3" applyFont="1" applyFill="1" applyBorder="1" applyAlignment="1">
      <alignment vertical="center" wrapText="1"/>
    </xf>
    <xf numFmtId="0" fontId="31" fillId="12" borderId="1" xfId="3" applyFont="1" applyFill="1" applyBorder="1" applyAlignment="1">
      <alignment horizontal="left" vertical="center" wrapText="1"/>
    </xf>
    <xf numFmtId="0" fontId="31" fillId="12" borderId="1" xfId="3" applyFont="1" applyFill="1" applyBorder="1" applyAlignment="1">
      <alignment horizontal="center" vertical="center" wrapText="1"/>
    </xf>
    <xf numFmtId="0" fontId="27" fillId="12" borderId="1" xfId="3" applyFont="1" applyFill="1" applyBorder="1" applyAlignment="1">
      <alignment vertical="center"/>
    </xf>
    <xf numFmtId="0" fontId="23" fillId="12" borderId="1" xfId="3" applyFont="1" applyFill="1" applyBorder="1" applyAlignment="1">
      <alignment vertical="center" wrapText="1"/>
    </xf>
    <xf numFmtId="0" fontId="29" fillId="12" borderId="1" xfId="3" applyFont="1" applyFill="1" applyBorder="1" applyAlignment="1">
      <alignment horizontal="center" vertical="center" wrapText="1"/>
    </xf>
    <xf numFmtId="0" fontId="53" fillId="12" borderId="1" xfId="3" applyFont="1" applyFill="1" applyBorder="1" applyAlignment="1">
      <alignment horizontal="left" vertical="center" wrapText="1"/>
    </xf>
    <xf numFmtId="0" fontId="29" fillId="16" borderId="112" xfId="3" applyFont="1" applyFill="1" applyBorder="1" applyAlignment="1">
      <alignment horizontal="center" vertical="center" wrapText="1"/>
    </xf>
    <xf numFmtId="0" fontId="29" fillId="15" borderId="112" xfId="3" applyFont="1" applyFill="1" applyBorder="1" applyAlignment="1">
      <alignment horizontal="center" vertical="center" wrapText="1"/>
    </xf>
    <xf numFmtId="0" fontId="53" fillId="17" borderId="57" xfId="3" applyFont="1" applyFill="1" applyBorder="1" applyAlignment="1">
      <alignment horizontal="left" vertical="center" wrapText="1"/>
    </xf>
    <xf numFmtId="0" fontId="53" fillId="16" borderId="1" xfId="3" applyFont="1" applyFill="1" applyBorder="1" applyAlignment="1">
      <alignment horizontal="left" vertical="center" wrapText="1"/>
    </xf>
    <xf numFmtId="0" fontId="57" fillId="12" borderId="109" xfId="3" applyFont="1" applyFill="1" applyBorder="1" applyAlignment="1">
      <alignment horizontal="left" vertical="center" wrapText="1"/>
    </xf>
    <xf numFmtId="0" fontId="29" fillId="15" borderId="22" xfId="3" applyFont="1" applyFill="1" applyBorder="1" applyAlignment="1">
      <alignment horizontal="left" vertical="center" wrapText="1"/>
    </xf>
    <xf numFmtId="0" fontId="23" fillId="17" borderId="109" xfId="3" applyFont="1" applyFill="1" applyBorder="1" applyAlignment="1">
      <alignment horizontal="center" vertical="center" wrapText="1"/>
    </xf>
    <xf numFmtId="0" fontId="57" fillId="17" borderId="109" xfId="3" applyFont="1" applyFill="1" applyBorder="1" applyAlignment="1">
      <alignment horizontal="center" vertical="center" wrapText="1"/>
    </xf>
    <xf numFmtId="0" fontId="58" fillId="17" borderId="109" xfId="3" applyFont="1" applyFill="1" applyBorder="1" applyAlignment="1">
      <alignment vertical="center" wrapText="1"/>
    </xf>
    <xf numFmtId="0" fontId="31" fillId="17" borderId="109" xfId="3" applyFont="1" applyFill="1" applyBorder="1" applyAlignment="1">
      <alignment vertical="center" wrapText="1"/>
    </xf>
    <xf numFmtId="0" fontId="31" fillId="17" borderId="109" xfId="3" applyFont="1" applyFill="1" applyBorder="1" applyAlignment="1">
      <alignment horizontal="left" vertical="center" wrapText="1"/>
    </xf>
    <xf numFmtId="0" fontId="31" fillId="17" borderId="109" xfId="3" applyFont="1" applyFill="1" applyBorder="1" applyAlignment="1">
      <alignment horizontal="center" vertical="center" wrapText="1"/>
    </xf>
    <xf numFmtId="0" fontId="27" fillId="17" borderId="109" xfId="3" applyFont="1" applyFill="1" applyBorder="1" applyAlignment="1">
      <alignment vertical="center"/>
    </xf>
    <xf numFmtId="0" fontId="23" fillId="17" borderId="109" xfId="3" applyFont="1" applyFill="1" applyBorder="1" applyAlignment="1">
      <alignment vertical="center" wrapText="1"/>
    </xf>
    <xf numFmtId="0" fontId="29" fillId="17" borderId="109" xfId="3" applyFont="1" applyFill="1" applyBorder="1" applyAlignment="1">
      <alignment horizontal="center" vertical="center" wrapText="1"/>
    </xf>
    <xf numFmtId="0" fontId="57" fillId="17" borderId="109" xfId="3" applyFont="1" applyFill="1" applyBorder="1" applyAlignment="1">
      <alignment horizontal="left" vertical="center" wrapText="1"/>
    </xf>
    <xf numFmtId="0" fontId="29" fillId="17" borderId="22" xfId="3" applyFont="1" applyFill="1" applyBorder="1" applyAlignment="1">
      <alignment horizontal="center" vertical="center" wrapText="1"/>
    </xf>
    <xf numFmtId="0" fontId="23" fillId="17" borderId="31" xfId="3" applyFont="1" applyFill="1" applyBorder="1" applyAlignment="1">
      <alignment horizontal="center" vertical="center" wrapText="1"/>
    </xf>
    <xf numFmtId="0" fontId="57" fillId="17" borderId="31" xfId="3" applyFont="1" applyFill="1" applyBorder="1" applyAlignment="1">
      <alignment horizontal="center" vertical="center" wrapText="1"/>
    </xf>
    <xf numFmtId="0" fontId="58" fillId="17" borderId="31" xfId="3" applyFont="1" applyFill="1" applyBorder="1" applyAlignment="1">
      <alignment vertical="center" wrapText="1"/>
    </xf>
    <xf numFmtId="0" fontId="31" fillId="17" borderId="31" xfId="3" applyFont="1" applyFill="1" applyBorder="1" applyAlignment="1">
      <alignment vertical="center" wrapText="1"/>
    </xf>
    <xf numFmtId="0" fontId="31" fillId="17" borderId="31" xfId="3" applyFont="1" applyFill="1" applyBorder="1" applyAlignment="1">
      <alignment horizontal="left" vertical="center" wrapText="1"/>
    </xf>
    <xf numFmtId="0" fontId="31" fillId="17" borderId="31" xfId="3" applyFont="1" applyFill="1" applyBorder="1" applyAlignment="1">
      <alignment horizontal="center" vertical="center" wrapText="1"/>
    </xf>
    <xf numFmtId="0" fontId="27" fillId="17" borderId="31" xfId="3" applyFont="1" applyFill="1" applyBorder="1" applyAlignment="1">
      <alignment vertical="center"/>
    </xf>
    <xf numFmtId="0" fontId="23" fillId="17" borderId="31" xfId="3" applyFont="1" applyFill="1" applyBorder="1" applyAlignment="1">
      <alignment vertical="center" wrapText="1"/>
    </xf>
    <xf numFmtId="0" fontId="29" fillId="17" borderId="31" xfId="3" applyFont="1" applyFill="1" applyBorder="1" applyAlignment="1">
      <alignment horizontal="center" vertical="center" wrapText="1"/>
    </xf>
    <xf numFmtId="0" fontId="57" fillId="17" borderId="31" xfId="3" applyFont="1" applyFill="1" applyBorder="1" applyAlignment="1">
      <alignment horizontal="left" vertical="center" wrapText="1"/>
    </xf>
    <xf numFmtId="0" fontId="29" fillId="17" borderId="113" xfId="3" applyFont="1" applyFill="1" applyBorder="1" applyAlignment="1">
      <alignment horizontal="center" vertical="center" wrapText="1"/>
    </xf>
    <xf numFmtId="0" fontId="31" fillId="17" borderId="2" xfId="3" applyFont="1" applyFill="1" applyBorder="1" applyAlignment="1">
      <alignment horizontal="left" vertical="center" wrapText="1"/>
    </xf>
    <xf numFmtId="0" fontId="53" fillId="17" borderId="2" xfId="3" applyFont="1" applyFill="1" applyBorder="1" applyAlignment="1">
      <alignment horizontal="left" vertical="center" wrapText="1"/>
    </xf>
    <xf numFmtId="0" fontId="27" fillId="11" borderId="0" xfId="3" applyFont="1" applyFill="1" applyAlignment="1">
      <alignment horizontal="center" vertical="center" wrapText="1"/>
    </xf>
    <xf numFmtId="0" fontId="57" fillId="12" borderId="52" xfId="3" applyFont="1" applyFill="1" applyBorder="1" applyAlignment="1">
      <alignment horizontal="center" vertical="center" wrapText="1"/>
    </xf>
    <xf numFmtId="0" fontId="23" fillId="12" borderId="52" xfId="3" applyFont="1" applyFill="1" applyBorder="1" applyAlignment="1">
      <alignment horizontal="center" vertical="center" wrapText="1"/>
    </xf>
    <xf numFmtId="0" fontId="31" fillId="12" borderId="52" xfId="3" applyFont="1" applyFill="1" applyBorder="1" applyAlignment="1">
      <alignment horizontal="left" vertical="center" wrapText="1"/>
    </xf>
    <xf numFmtId="0" fontId="23" fillId="12" borderId="52" xfId="3" applyFont="1" applyFill="1" applyBorder="1" applyAlignment="1">
      <alignment vertical="center" wrapText="1"/>
    </xf>
    <xf numFmtId="0" fontId="29" fillId="12" borderId="52" xfId="3" applyFont="1" applyFill="1" applyBorder="1" applyAlignment="1">
      <alignment horizontal="center" vertical="center" wrapText="1"/>
    </xf>
    <xf numFmtId="0" fontId="53" fillId="12" borderId="52" xfId="3" applyFont="1" applyFill="1" applyBorder="1" applyAlignment="1">
      <alignment horizontal="left" vertical="center" wrapText="1"/>
    </xf>
    <xf numFmtId="0" fontId="29" fillId="17" borderId="0" xfId="3" applyFont="1" applyFill="1" applyAlignment="1">
      <alignment horizontal="center" vertical="center" wrapText="1"/>
    </xf>
    <xf numFmtId="0" fontId="57" fillId="17" borderId="0" xfId="3" applyFont="1" applyFill="1" applyAlignment="1">
      <alignment horizontal="center" vertical="center" wrapText="1"/>
    </xf>
    <xf numFmtId="0" fontId="58" fillId="17" borderId="0" xfId="3" applyFont="1" applyFill="1" applyAlignment="1">
      <alignment vertical="center" wrapText="1"/>
    </xf>
    <xf numFmtId="0" fontId="23" fillId="17" borderId="0" xfId="3" applyFont="1" applyFill="1" applyAlignment="1">
      <alignment horizontal="center" vertical="center" wrapText="1"/>
    </xf>
    <xf numFmtId="0" fontId="31" fillId="17" borderId="0" xfId="3" applyFont="1" applyFill="1" applyAlignment="1">
      <alignment vertical="center" wrapText="1"/>
    </xf>
    <xf numFmtId="0" fontId="31" fillId="17" borderId="0" xfId="3" applyFont="1" applyFill="1" applyAlignment="1">
      <alignment horizontal="left" vertical="center" wrapText="1"/>
    </xf>
    <xf numFmtId="0" fontId="31" fillId="17" borderId="0" xfId="3" applyFont="1" applyFill="1" applyAlignment="1">
      <alignment horizontal="center" vertical="center" wrapText="1"/>
    </xf>
    <xf numFmtId="0" fontId="27" fillId="17" borderId="0" xfId="3" applyFont="1" applyFill="1" applyAlignment="1">
      <alignment vertical="center"/>
    </xf>
    <xf numFmtId="0" fontId="23" fillId="17" borderId="0" xfId="3" applyFont="1" applyFill="1" applyAlignment="1">
      <alignment vertical="center" wrapText="1"/>
    </xf>
    <xf numFmtId="0" fontId="57" fillId="17" borderId="0" xfId="3" applyFont="1" applyFill="1" applyAlignment="1">
      <alignment horizontal="left" vertical="center" wrapText="1"/>
    </xf>
    <xf numFmtId="0" fontId="29" fillId="17" borderId="112" xfId="3" applyFont="1" applyFill="1" applyBorder="1" applyAlignment="1">
      <alignment horizontal="center" vertical="center" wrapText="1"/>
    </xf>
    <xf numFmtId="0" fontId="57" fillId="12" borderId="117" xfId="3" applyFont="1" applyFill="1" applyBorder="1" applyAlignment="1">
      <alignment horizontal="center" vertical="center" wrapText="1"/>
    </xf>
    <xf numFmtId="0" fontId="57" fillId="12" borderId="114" xfId="3" applyFont="1" applyFill="1" applyBorder="1" applyAlignment="1">
      <alignment horizontal="left" vertical="center" wrapText="1"/>
    </xf>
    <xf numFmtId="0" fontId="2" fillId="0" borderId="0" xfId="3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2" fillId="4" borderId="97" xfId="0" applyFont="1" applyFill="1" applyBorder="1" applyAlignment="1">
      <alignment horizontal="left" vertical="center"/>
    </xf>
    <xf numFmtId="0" fontId="12" fillId="4" borderId="96" xfId="0" applyFont="1" applyFill="1" applyBorder="1" applyAlignment="1">
      <alignment horizontal="left" vertical="center"/>
    </xf>
    <xf numFmtId="44" fontId="12" fillId="4" borderId="103" xfId="1" applyFont="1" applyFill="1" applyBorder="1" applyAlignment="1">
      <alignment horizontal="center" vertical="center"/>
    </xf>
    <xf numFmtId="0" fontId="12" fillId="0" borderId="17" xfId="0" applyFont="1" applyBorder="1"/>
    <xf numFmtId="0" fontId="12" fillId="4" borderId="123" xfId="0" applyFont="1" applyFill="1" applyBorder="1" applyAlignment="1">
      <alignment horizontal="left" vertical="center"/>
    </xf>
    <xf numFmtId="0" fontId="12" fillId="4" borderId="98" xfId="0" applyFont="1" applyFill="1" applyBorder="1" applyAlignment="1">
      <alignment horizontal="left" vertical="center"/>
    </xf>
    <xf numFmtId="44" fontId="12" fillId="4" borderId="59" xfId="1" applyFont="1" applyFill="1" applyBorder="1" applyAlignment="1">
      <alignment horizontal="center" vertical="center"/>
    </xf>
    <xf numFmtId="0" fontId="12" fillId="0" borderId="6" xfId="3" applyFont="1" applyBorder="1" applyAlignment="1">
      <alignment vertical="center"/>
    </xf>
    <xf numFmtId="0" fontId="12" fillId="0" borderId="9" xfId="3" applyFont="1" applyBorder="1" applyAlignment="1">
      <alignment horizontal="left" vertical="center"/>
    </xf>
    <xf numFmtId="14" fontId="12" fillId="0" borderId="9" xfId="3" applyNumberFormat="1" applyFont="1" applyBorder="1" applyAlignment="1">
      <alignment horizontal="left" vertical="center"/>
    </xf>
    <xf numFmtId="0" fontId="12" fillId="0" borderId="7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4" borderId="60" xfId="0" applyFont="1" applyFill="1" applyBorder="1" applyAlignment="1">
      <alignment horizontal="left" vertical="center"/>
    </xf>
    <xf numFmtId="0" fontId="12" fillId="4" borderId="17" xfId="0" applyFont="1" applyFill="1" applyBorder="1"/>
    <xf numFmtId="0" fontId="12" fillId="4" borderId="41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textRotation="45" wrapText="1"/>
    </xf>
    <xf numFmtId="0" fontId="12" fillId="0" borderId="0" xfId="0" applyFont="1" applyAlignment="1">
      <alignment textRotation="45" wrapText="1"/>
    </xf>
    <xf numFmtId="0" fontId="15" fillId="4" borderId="0" xfId="0" applyFont="1" applyFill="1" applyAlignment="1">
      <alignment horizontal="left" vertical="center" textRotation="45"/>
    </xf>
    <xf numFmtId="0" fontId="15" fillId="4" borderId="0" xfId="0" applyFont="1" applyFill="1" applyAlignment="1">
      <alignment horizontal="left" vertical="center" textRotation="45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105" xfId="2" applyFont="1" applyBorder="1" applyAlignment="1">
      <alignment vertical="center" textRotation="45" wrapText="1"/>
    </xf>
    <xf numFmtId="0" fontId="12" fillId="0" borderId="103" xfId="0" applyFont="1" applyBorder="1" applyAlignment="1">
      <alignment horizontal="left" vertical="center"/>
    </xf>
    <xf numFmtId="0" fontId="6" fillId="0" borderId="0" xfId="0" applyFont="1" applyAlignment="1">
      <alignment wrapText="1"/>
    </xf>
    <xf numFmtId="0" fontId="59" fillId="4" borderId="0" xfId="0" applyFont="1" applyFill="1" applyAlignment="1">
      <alignment horizontal="left" vertical="center"/>
    </xf>
    <xf numFmtId="0" fontId="6" fillId="0" borderId="1" xfId="0" applyFont="1" applyBorder="1" applyAlignment="1">
      <alignment wrapText="1"/>
    </xf>
    <xf numFmtId="0" fontId="6" fillId="4" borderId="114" xfId="0" applyFont="1" applyFill="1" applyBorder="1" applyAlignment="1">
      <alignment horizontal="left" vertical="center"/>
    </xf>
    <xf numFmtId="0" fontId="6" fillId="0" borderId="17" xfId="0" applyFont="1" applyBorder="1" applyAlignment="1">
      <alignment wrapText="1"/>
    </xf>
    <xf numFmtId="0" fontId="6" fillId="0" borderId="8" xfId="0" applyFont="1" applyBorder="1" applyAlignment="1">
      <alignment textRotation="45" wrapText="1"/>
    </xf>
    <xf numFmtId="0" fontId="18" fillId="4" borderId="8" xfId="0" applyFont="1" applyFill="1" applyBorder="1" applyAlignment="1">
      <alignment horizontal="left" vertical="center" textRotation="45"/>
    </xf>
    <xf numFmtId="0" fontId="18" fillId="4" borderId="8" xfId="0" applyFont="1" applyFill="1" applyBorder="1" applyAlignment="1">
      <alignment horizontal="left" vertical="center" textRotation="45" wrapText="1"/>
    </xf>
    <xf numFmtId="0" fontId="27" fillId="8" borderId="112" xfId="3" applyFont="1" applyFill="1" applyBorder="1" applyAlignment="1">
      <alignment vertical="center" wrapText="1"/>
    </xf>
    <xf numFmtId="4" fontId="27" fillId="11" borderId="24" xfId="3" applyNumberFormat="1" applyFont="1" applyFill="1" applyBorder="1" applyAlignment="1">
      <alignment vertical="center" wrapText="1"/>
    </xf>
    <xf numFmtId="0" fontId="27" fillId="8" borderId="111" xfId="3" applyFont="1" applyFill="1" applyBorder="1" applyAlignment="1">
      <alignment vertical="center" wrapText="1"/>
    </xf>
    <xf numFmtId="4" fontId="27" fillId="8" borderId="112" xfId="3" applyNumberFormat="1" applyFont="1" applyFill="1" applyBorder="1" applyAlignment="1">
      <alignment vertical="center"/>
    </xf>
    <xf numFmtId="0" fontId="27" fillId="8" borderId="113" xfId="3" applyFont="1" applyFill="1" applyBorder="1" applyAlignment="1">
      <alignment vertical="center" wrapText="1"/>
    </xf>
    <xf numFmtId="0" fontId="12" fillId="0" borderId="2" xfId="0" applyFont="1" applyBorder="1"/>
    <xf numFmtId="44" fontId="12" fillId="4" borderId="95" xfId="1" applyFont="1" applyFill="1" applyBorder="1" applyAlignment="1">
      <alignment horizontal="center" vertical="center"/>
    </xf>
    <xf numFmtId="44" fontId="12" fillId="4" borderId="84" xfId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left" vertical="center"/>
    </xf>
    <xf numFmtId="49" fontId="16" fillId="4" borderId="1" xfId="0" applyNumberFormat="1" applyFont="1" applyFill="1" applyBorder="1" applyAlignment="1">
      <alignment horizontal="left" vertical="center"/>
    </xf>
    <xf numFmtId="0" fontId="12" fillId="4" borderId="124" xfId="0" applyFont="1" applyFill="1" applyBorder="1" applyAlignment="1">
      <alignment horizontal="left" vertical="center"/>
    </xf>
    <xf numFmtId="0" fontId="14" fillId="0" borderId="17" xfId="0" applyFont="1" applyBorder="1"/>
    <xf numFmtId="0" fontId="14" fillId="4" borderId="0" xfId="0" applyFont="1" applyFill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17" xfId="0" applyFont="1" applyFill="1" applyBorder="1"/>
    <xf numFmtId="0" fontId="64" fillId="4" borderId="17" xfId="2" applyFont="1" applyFill="1" applyBorder="1" applyAlignment="1">
      <alignment vertical="center"/>
    </xf>
    <xf numFmtId="0" fontId="64" fillId="4" borderId="17" xfId="2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0" borderId="0" xfId="0" applyFont="1"/>
    <xf numFmtId="0" fontId="13" fillId="4" borderId="0" xfId="0" applyFont="1" applyFill="1" applyAlignment="1">
      <alignment horizontal="left" vertical="center" textRotation="45" wrapText="1"/>
    </xf>
    <xf numFmtId="0" fontId="12" fillId="4" borderId="21" xfId="0" applyFont="1" applyFill="1" applyBorder="1" applyAlignment="1">
      <alignment horizontal="left" vertical="center" wrapText="1"/>
    </xf>
    <xf numFmtId="0" fontId="8" fillId="4" borderId="96" xfId="0" applyFont="1" applyFill="1" applyBorder="1" applyAlignment="1">
      <alignment horizontal="left" vertical="center" textRotation="45"/>
    </xf>
    <xf numFmtId="0" fontId="8" fillId="4" borderId="96" xfId="0" applyFont="1" applyFill="1" applyBorder="1" applyAlignment="1">
      <alignment horizontal="left" vertical="center" textRotation="45" wrapText="1"/>
    </xf>
    <xf numFmtId="0" fontId="8" fillId="4" borderId="97" xfId="0" applyFont="1" applyFill="1" applyBorder="1" applyAlignment="1">
      <alignment horizontal="left" vertical="center" textRotation="45"/>
    </xf>
    <xf numFmtId="0" fontId="6" fillId="0" borderId="17" xfId="0" applyFont="1" applyBorder="1"/>
    <xf numFmtId="0" fontId="6" fillId="0" borderId="17" xfId="0" applyFont="1" applyBorder="1" applyAlignment="1">
      <alignment horizontal="center" vertical="center"/>
    </xf>
    <xf numFmtId="44" fontId="12" fillId="4" borderId="53" xfId="1" applyFont="1" applyFill="1" applyBorder="1" applyAlignment="1">
      <alignment horizontal="left" vertical="center"/>
    </xf>
    <xf numFmtId="44" fontId="12" fillId="4" borderId="38" xfId="1" applyFont="1" applyFill="1" applyBorder="1" applyAlignment="1">
      <alignment horizontal="left" vertical="center"/>
    </xf>
    <xf numFmtId="44" fontId="12" fillId="4" borderId="125" xfId="1" applyFont="1" applyFill="1" applyBorder="1" applyAlignment="1">
      <alignment horizontal="left" vertical="center"/>
    </xf>
    <xf numFmtId="44" fontId="12" fillId="4" borderId="60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44" fontId="12" fillId="4" borderId="127" xfId="1" applyFont="1" applyFill="1" applyBorder="1" applyAlignment="1">
      <alignment horizontal="center" vertical="center"/>
    </xf>
    <xf numFmtId="0" fontId="12" fillId="0" borderId="128" xfId="0" applyFont="1" applyBorder="1" applyAlignment="1">
      <alignment horizontal="left" vertical="center"/>
    </xf>
    <xf numFmtId="0" fontId="12" fillId="4" borderId="36" xfId="0" applyFont="1" applyFill="1" applyBorder="1" applyAlignment="1">
      <alignment horizontal="left" vertical="center" wrapText="1"/>
    </xf>
    <xf numFmtId="0" fontId="12" fillId="4" borderId="47" xfId="0" applyFont="1" applyFill="1" applyBorder="1" applyAlignment="1">
      <alignment horizontal="left" vertical="center"/>
    </xf>
    <xf numFmtId="0" fontId="12" fillId="4" borderId="130" xfId="0" applyFont="1" applyFill="1" applyBorder="1" applyAlignment="1">
      <alignment horizontal="left" vertical="center"/>
    </xf>
    <xf numFmtId="44" fontId="12" fillId="4" borderId="131" xfId="1" applyFont="1" applyFill="1" applyBorder="1" applyAlignment="1">
      <alignment horizontal="center" vertical="center"/>
    </xf>
    <xf numFmtId="0" fontId="12" fillId="0" borderId="72" xfId="0" applyFont="1" applyBorder="1" applyAlignment="1">
      <alignment horizontal="left" vertical="center"/>
    </xf>
    <xf numFmtId="49" fontId="16" fillId="0" borderId="72" xfId="0" applyNumberFormat="1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0" fontId="12" fillId="0" borderId="124" xfId="0" applyFont="1" applyBorder="1" applyAlignment="1">
      <alignment horizontal="left" vertical="center"/>
    </xf>
    <xf numFmtId="44" fontId="12" fillId="0" borderId="129" xfId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1" fillId="2" borderId="21" xfId="2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11" fillId="2" borderId="26" xfId="2" applyFont="1" applyBorder="1" applyAlignment="1">
      <alignment vertical="center"/>
    </xf>
    <xf numFmtId="0" fontId="6" fillId="0" borderId="96" xfId="0" applyFont="1" applyBorder="1" applyAlignment="1">
      <alignment horizontal="center" vertical="center"/>
    </xf>
    <xf numFmtId="49" fontId="16" fillId="4" borderId="97" xfId="0" applyNumberFormat="1" applyFont="1" applyFill="1" applyBorder="1" applyAlignment="1">
      <alignment horizontal="left" vertical="center"/>
    </xf>
    <xf numFmtId="0" fontId="11" fillId="2" borderId="97" xfId="2" applyFont="1" applyBorder="1" applyAlignment="1">
      <alignment vertical="center"/>
    </xf>
    <xf numFmtId="49" fontId="16" fillId="4" borderId="82" xfId="0" applyNumberFormat="1" applyFont="1" applyFill="1" applyBorder="1" applyAlignment="1">
      <alignment horizontal="left" vertical="center"/>
    </xf>
    <xf numFmtId="0" fontId="11" fillId="2" borderId="96" xfId="2" applyFont="1" applyBorder="1" applyAlignment="1">
      <alignment vertical="center"/>
    </xf>
    <xf numFmtId="49" fontId="16" fillId="0" borderId="21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49" fontId="16" fillId="0" borderId="97" xfId="0" applyNumberFormat="1" applyFont="1" applyBorder="1" applyAlignment="1">
      <alignment horizontal="left" vertical="center"/>
    </xf>
    <xf numFmtId="49" fontId="16" fillId="4" borderId="5" xfId="0" applyNumberFormat="1" applyFont="1" applyFill="1" applyBorder="1" applyAlignment="1">
      <alignment horizontal="left" vertical="center"/>
    </xf>
    <xf numFmtId="0" fontId="11" fillId="2" borderId="2" xfId="2" applyFont="1" applyBorder="1" applyAlignment="1">
      <alignment vertical="center"/>
    </xf>
    <xf numFmtId="0" fontId="11" fillId="2" borderId="0" xfId="2" applyFont="1" applyBorder="1" applyAlignment="1">
      <alignment vertical="center"/>
    </xf>
    <xf numFmtId="49" fontId="16" fillId="4" borderId="26" xfId="0" applyNumberFormat="1" applyFont="1" applyFill="1" applyBorder="1" applyAlignment="1">
      <alignment horizontal="left" vertical="center"/>
    </xf>
    <xf numFmtId="0" fontId="12" fillId="4" borderId="126" xfId="0" applyFont="1" applyFill="1" applyBorder="1" applyAlignment="1">
      <alignment horizontal="left" vertical="center"/>
    </xf>
    <xf numFmtId="44" fontId="12" fillId="0" borderId="18" xfId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left" vertical="center" wrapText="1"/>
    </xf>
    <xf numFmtId="44" fontId="12" fillId="0" borderId="59" xfId="1" applyFont="1" applyFill="1" applyBorder="1" applyAlignment="1">
      <alignment horizontal="right" vertical="center"/>
    </xf>
    <xf numFmtId="0" fontId="12" fillId="0" borderId="123" xfId="0" applyFont="1" applyBorder="1" applyAlignment="1">
      <alignment horizontal="left" vertical="center"/>
    </xf>
    <xf numFmtId="44" fontId="12" fillId="0" borderId="76" xfId="1" applyFont="1" applyFill="1" applyBorder="1" applyAlignment="1">
      <alignment horizontal="center" vertical="center"/>
    </xf>
    <xf numFmtId="44" fontId="12" fillId="0" borderId="79" xfId="1" applyFont="1" applyFill="1" applyBorder="1" applyAlignment="1">
      <alignment horizontal="center" vertical="center"/>
    </xf>
    <xf numFmtId="44" fontId="12" fillId="0" borderId="27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44" fontId="12" fillId="0" borderId="11" xfId="4" applyFont="1" applyFill="1" applyBorder="1" applyAlignment="1">
      <alignment horizontal="left" vertical="center"/>
    </xf>
    <xf numFmtId="44" fontId="12" fillId="4" borderId="59" xfId="1" applyFont="1" applyFill="1" applyBorder="1" applyAlignment="1">
      <alignment horizontal="left" vertical="center"/>
    </xf>
    <xf numFmtId="44" fontId="12" fillId="0" borderId="60" xfId="1" applyFont="1" applyFill="1" applyBorder="1" applyAlignment="1">
      <alignment horizontal="left" vertical="center"/>
    </xf>
    <xf numFmtId="44" fontId="12" fillId="0" borderId="10" xfId="1" applyFont="1" applyFill="1" applyBorder="1" applyAlignment="1">
      <alignment horizontal="left" vertical="center"/>
    </xf>
    <xf numFmtId="44" fontId="12" fillId="0" borderId="18" xfId="1" applyFont="1" applyFill="1" applyBorder="1" applyAlignment="1">
      <alignment horizontal="left" vertical="center"/>
    </xf>
    <xf numFmtId="44" fontId="12" fillId="0" borderId="84" xfId="1" applyFont="1" applyFill="1" applyBorder="1" applyAlignment="1">
      <alignment horizontal="left" vertical="center"/>
    </xf>
    <xf numFmtId="44" fontId="12" fillId="0" borderId="53" xfId="1" applyFont="1" applyFill="1" applyBorder="1" applyAlignment="1">
      <alignment horizontal="left" vertical="center"/>
    </xf>
    <xf numFmtId="44" fontId="12" fillId="0" borderId="11" xfId="1" applyFont="1" applyFill="1" applyBorder="1" applyAlignment="1">
      <alignment horizontal="left" vertical="center"/>
    </xf>
    <xf numFmtId="44" fontId="13" fillId="4" borderId="18" xfId="1" applyFont="1" applyFill="1" applyBorder="1" applyAlignment="1">
      <alignment horizontal="right" vertical="center"/>
    </xf>
    <xf numFmtId="44" fontId="12" fillId="4" borderId="48" xfId="1" applyFont="1" applyFill="1" applyBorder="1" applyAlignment="1">
      <alignment horizontal="center" vertical="center"/>
    </xf>
    <xf numFmtId="44" fontId="12" fillId="4" borderId="10" xfId="1" applyFont="1" applyFill="1" applyBorder="1" applyAlignment="1">
      <alignment horizontal="center" vertical="center"/>
    </xf>
    <xf numFmtId="44" fontId="12" fillId="4" borderId="132" xfId="1" applyFont="1" applyFill="1" applyBorder="1" applyAlignment="1">
      <alignment horizontal="center" vertical="center"/>
    </xf>
    <xf numFmtId="44" fontId="12" fillId="4" borderId="27" xfId="1" applyFont="1" applyFill="1" applyBorder="1" applyAlignment="1">
      <alignment horizontal="center" vertical="center"/>
    </xf>
    <xf numFmtId="44" fontId="12" fillId="0" borderId="42" xfId="1" applyFont="1" applyFill="1" applyBorder="1" applyAlignment="1">
      <alignment horizontal="right" vertical="center"/>
    </xf>
    <xf numFmtId="44" fontId="12" fillId="4" borderId="101" xfId="1" applyFont="1" applyFill="1" applyBorder="1" applyAlignment="1">
      <alignment horizontal="center" vertical="center"/>
    </xf>
    <xf numFmtId="44" fontId="12" fillId="4" borderId="10" xfId="1" applyFont="1" applyFill="1" applyBorder="1" applyAlignment="1">
      <alignment horizontal="left" vertical="center"/>
    </xf>
    <xf numFmtId="0" fontId="8" fillId="4" borderId="133" xfId="0" applyFont="1" applyFill="1" applyBorder="1" applyAlignment="1">
      <alignment horizontal="left" vertical="center" textRotation="45"/>
    </xf>
    <xf numFmtId="0" fontId="8" fillId="4" borderId="134" xfId="0" applyFont="1" applyFill="1" applyBorder="1" applyAlignment="1">
      <alignment horizontal="left" vertical="center" textRotation="45"/>
    </xf>
    <xf numFmtId="0" fontId="8" fillId="4" borderId="17" xfId="0" applyFont="1" applyFill="1" applyBorder="1" applyAlignment="1">
      <alignment horizontal="left" vertical="center" textRotation="45"/>
    </xf>
    <xf numFmtId="0" fontId="12" fillId="0" borderId="15" xfId="0" applyFont="1" applyBorder="1" applyAlignment="1">
      <alignment horizontal="left" vertical="center"/>
    </xf>
    <xf numFmtId="44" fontId="12" fillId="4" borderId="100" xfId="1" applyFont="1" applyFill="1" applyBorder="1" applyAlignment="1">
      <alignment horizontal="center" vertical="center"/>
    </xf>
    <xf numFmtId="44" fontId="12" fillId="4" borderId="104" xfId="1" applyFont="1" applyFill="1" applyBorder="1" applyAlignment="1">
      <alignment horizontal="center" vertical="center"/>
    </xf>
    <xf numFmtId="44" fontId="12" fillId="0" borderId="103" xfId="1" applyFont="1" applyFill="1" applyBorder="1" applyAlignment="1">
      <alignment horizontal="left" vertical="center"/>
    </xf>
    <xf numFmtId="44" fontId="12" fillId="0" borderId="27" xfId="1" applyFont="1" applyFill="1" applyBorder="1" applyAlignment="1">
      <alignment horizontal="left" vertical="center"/>
    </xf>
    <xf numFmtId="0" fontId="19" fillId="0" borderId="53" xfId="5" applyBorder="1">
      <alignment vertical="center"/>
    </xf>
    <xf numFmtId="9" fontId="17" fillId="8" borderId="31" xfId="6" applyFont="1" applyFill="1" applyBorder="1" applyAlignment="1">
      <alignment horizontal="center" vertical="center" wrapText="1"/>
    </xf>
    <xf numFmtId="0" fontId="66" fillId="8" borderId="113" xfId="1" applyNumberFormat="1" applyFont="1" applyFill="1" applyBorder="1" applyAlignment="1">
      <alignment horizontal="center" vertical="center"/>
    </xf>
    <xf numFmtId="0" fontId="66" fillId="8" borderId="22" xfId="1" applyNumberFormat="1" applyFont="1" applyFill="1" applyBorder="1" applyAlignment="1">
      <alignment horizontal="center" vertical="center"/>
    </xf>
    <xf numFmtId="0" fontId="66" fillId="8" borderId="113" xfId="1" applyNumberFormat="1" applyFont="1" applyFill="1" applyBorder="1" applyAlignment="1">
      <alignment horizontal="center" vertical="center" wrapText="1"/>
    </xf>
    <xf numFmtId="0" fontId="66" fillId="8" borderId="120" xfId="1" applyNumberFormat="1" applyFont="1" applyFill="1" applyBorder="1" applyAlignment="1">
      <alignment horizontal="center" vertical="center" wrapText="1"/>
    </xf>
    <xf numFmtId="0" fontId="66" fillId="11" borderId="115" xfId="1" applyNumberFormat="1" applyFont="1" applyFill="1" applyBorder="1" applyAlignment="1">
      <alignment horizontal="center" vertical="center" wrapText="1"/>
    </xf>
    <xf numFmtId="0" fontId="67" fillId="12" borderId="116" xfId="1" applyNumberFormat="1" applyFont="1" applyFill="1" applyBorder="1" applyAlignment="1">
      <alignment horizontal="center" vertical="center" wrapText="1"/>
    </xf>
    <xf numFmtId="0" fontId="66" fillId="11" borderId="135" xfId="1" applyNumberFormat="1" applyFont="1" applyFill="1" applyBorder="1" applyAlignment="1">
      <alignment horizontal="center" vertical="center" wrapText="1"/>
    </xf>
    <xf numFmtId="0" fontId="66" fillId="8" borderId="111" xfId="1" applyNumberFormat="1" applyFont="1" applyFill="1" applyBorder="1" applyAlignment="1">
      <alignment horizontal="center" vertical="center"/>
    </xf>
    <xf numFmtId="0" fontId="66" fillId="11" borderId="24" xfId="1" applyNumberFormat="1" applyFont="1" applyFill="1" applyBorder="1" applyAlignment="1">
      <alignment horizontal="center" vertical="center" wrapText="1"/>
    </xf>
    <xf numFmtId="0" fontId="66" fillId="12" borderId="116" xfId="1" applyNumberFormat="1" applyFont="1" applyFill="1" applyBorder="1" applyAlignment="1">
      <alignment horizontal="center" vertical="center" wrapText="1"/>
    </xf>
    <xf numFmtId="0" fontId="66" fillId="8" borderId="116" xfId="1" applyNumberFormat="1" applyFont="1" applyFill="1" applyBorder="1" applyAlignment="1">
      <alignment horizontal="center" vertical="center"/>
    </xf>
    <xf numFmtId="0" fontId="66" fillId="8" borderId="112" xfId="1" applyNumberFormat="1" applyFont="1" applyFill="1" applyBorder="1" applyAlignment="1">
      <alignment horizontal="center" vertical="center"/>
    </xf>
    <xf numFmtId="0" fontId="66" fillId="11" borderId="113" xfId="1" applyNumberFormat="1" applyFont="1" applyFill="1" applyBorder="1" applyAlignment="1">
      <alignment horizontal="center" vertical="center" wrapText="1"/>
    </xf>
    <xf numFmtId="0" fontId="66" fillId="8" borderId="24" xfId="1" applyNumberFormat="1" applyFont="1" applyFill="1" applyBorder="1" applyAlignment="1">
      <alignment horizontal="center" vertical="center"/>
    </xf>
    <xf numFmtId="0" fontId="66" fillId="8" borderId="120" xfId="1" applyNumberFormat="1" applyFont="1" applyFill="1" applyBorder="1" applyAlignment="1">
      <alignment horizontal="center" vertical="center"/>
    </xf>
    <xf numFmtId="0" fontId="67" fillId="12" borderId="111" xfId="1" applyNumberFormat="1" applyFont="1" applyFill="1" applyBorder="1" applyAlignment="1">
      <alignment horizontal="center" vertical="center" wrapText="1"/>
    </xf>
    <xf numFmtId="0" fontId="67" fillId="12" borderId="120" xfId="1" applyNumberFormat="1" applyFont="1" applyFill="1" applyBorder="1" applyAlignment="1">
      <alignment horizontal="center" vertical="center" wrapText="1"/>
    </xf>
    <xf numFmtId="0" fontId="66" fillId="11" borderId="111" xfId="1" applyNumberFormat="1" applyFont="1" applyFill="1" applyBorder="1" applyAlignment="1">
      <alignment horizontal="center" vertical="center" wrapText="1"/>
    </xf>
    <xf numFmtId="0" fontId="66" fillId="11" borderId="112" xfId="1" applyNumberFormat="1" applyFont="1" applyFill="1" applyBorder="1" applyAlignment="1">
      <alignment horizontal="center" vertical="center" wrapText="1"/>
    </xf>
    <xf numFmtId="0" fontId="66" fillId="11" borderId="22" xfId="1" applyNumberFormat="1" applyFont="1" applyFill="1" applyBorder="1" applyAlignment="1">
      <alignment horizontal="center" vertical="center" wrapText="1"/>
    </xf>
    <xf numFmtId="0" fontId="67" fillId="12" borderId="112" xfId="1" applyNumberFormat="1" applyFont="1" applyFill="1" applyBorder="1" applyAlignment="1">
      <alignment horizontal="center" vertical="center" wrapText="1"/>
    </xf>
    <xf numFmtId="0" fontId="67" fillId="12" borderId="22" xfId="1" applyNumberFormat="1" applyFont="1" applyFill="1" applyBorder="1" applyAlignment="1">
      <alignment horizontal="center" vertical="center" wrapText="1"/>
    </xf>
    <xf numFmtId="0" fontId="3" fillId="0" borderId="0" xfId="5" applyFont="1">
      <alignment vertical="center"/>
    </xf>
    <xf numFmtId="0" fontId="46" fillId="19" borderId="24" xfId="3" applyFont="1" applyFill="1" applyBorder="1" applyAlignment="1">
      <alignment vertical="center"/>
    </xf>
    <xf numFmtId="0" fontId="46" fillId="19" borderId="112" xfId="3" applyFont="1" applyFill="1" applyBorder="1" applyAlignment="1">
      <alignment vertical="center"/>
    </xf>
    <xf numFmtId="0" fontId="20" fillId="0" borderId="31" xfId="3" applyFont="1" applyBorder="1" applyAlignment="1">
      <alignment horizontal="center" vertical="center" wrapText="1"/>
    </xf>
    <xf numFmtId="0" fontId="46" fillId="0" borderId="84" xfId="3" applyFont="1" applyBorder="1" applyAlignment="1">
      <alignment vertical="center"/>
    </xf>
    <xf numFmtId="0" fontId="66" fillId="8" borderId="24" xfId="3" applyFont="1" applyFill="1" applyBorder="1" applyAlignment="1">
      <alignment horizontal="center" vertical="center"/>
    </xf>
    <xf numFmtId="0" fontId="66" fillId="8" borderId="112" xfId="3" applyFont="1" applyFill="1" applyBorder="1" applyAlignment="1">
      <alignment horizontal="center" vertical="center" wrapText="1"/>
    </xf>
    <xf numFmtId="4" fontId="66" fillId="11" borderId="24" xfId="3" applyNumberFormat="1" applyFont="1" applyFill="1" applyBorder="1" applyAlignment="1">
      <alignment horizontal="center" vertical="center" wrapText="1"/>
    </xf>
    <xf numFmtId="0" fontId="66" fillId="8" borderId="120" xfId="3" applyFont="1" applyFill="1" applyBorder="1" applyAlignment="1">
      <alignment horizontal="center" vertical="center"/>
    </xf>
    <xf numFmtId="0" fontId="66" fillId="8" borderId="22" xfId="3" applyFont="1" applyFill="1" applyBorder="1" applyAlignment="1">
      <alignment horizontal="center" vertical="center"/>
    </xf>
    <xf numFmtId="0" fontId="66" fillId="11" borderId="24" xfId="3" applyFont="1" applyFill="1" applyBorder="1" applyAlignment="1">
      <alignment horizontal="center" vertical="center" wrapText="1"/>
    </xf>
    <xf numFmtId="0" fontId="66" fillId="8" borderId="111" xfId="3" applyFont="1" applyFill="1" applyBorder="1" applyAlignment="1">
      <alignment horizontal="center" vertical="center" wrapText="1"/>
    </xf>
    <xf numFmtId="0" fontId="66" fillId="11" borderId="22" xfId="3" applyFont="1" applyFill="1" applyBorder="1" applyAlignment="1">
      <alignment horizontal="center" vertical="center" wrapText="1"/>
    </xf>
    <xf numFmtId="0" fontId="66" fillId="8" borderId="113" xfId="3" applyFont="1" applyFill="1" applyBorder="1" applyAlignment="1">
      <alignment horizontal="center" vertical="center"/>
    </xf>
    <xf numFmtId="4" fontId="66" fillId="8" borderId="112" xfId="3" applyNumberFormat="1" applyFont="1" applyFill="1" applyBorder="1" applyAlignment="1">
      <alignment horizontal="center" vertical="center"/>
    </xf>
    <xf numFmtId="0" fontId="66" fillId="8" borderId="111" xfId="3" applyFont="1" applyFill="1" applyBorder="1" applyAlignment="1">
      <alignment horizontal="center" vertical="center"/>
    </xf>
    <xf numFmtId="0" fontId="66" fillId="8" borderId="113" xfId="3" applyFont="1" applyFill="1" applyBorder="1" applyAlignment="1">
      <alignment horizontal="center" vertical="center" wrapText="1"/>
    </xf>
    <xf numFmtId="0" fontId="67" fillId="12" borderId="120" xfId="3" applyFont="1" applyFill="1" applyBorder="1" applyAlignment="1">
      <alignment horizontal="center" vertical="center" wrapText="1"/>
    </xf>
    <xf numFmtId="0" fontId="3" fillId="0" borderId="0" xfId="3" applyFont="1"/>
    <xf numFmtId="0" fontId="65" fillId="11" borderId="111" xfId="3" applyFont="1" applyFill="1" applyBorder="1" applyAlignment="1">
      <alignment horizontal="center" vertical="center"/>
    </xf>
    <xf numFmtId="0" fontId="65" fillId="11" borderId="22" xfId="3" applyFont="1" applyFill="1" applyBorder="1" applyAlignment="1">
      <alignment horizontal="center" vertical="center"/>
    </xf>
    <xf numFmtId="4" fontId="66" fillId="8" borderId="22" xfId="3" applyNumberFormat="1" applyFont="1" applyFill="1" applyBorder="1" applyAlignment="1">
      <alignment horizontal="center" vertical="center"/>
    </xf>
    <xf numFmtId="0" fontId="65" fillId="11" borderId="102" xfId="3" applyFont="1" applyFill="1" applyBorder="1" applyAlignment="1">
      <alignment horizontal="center" vertical="center"/>
    </xf>
    <xf numFmtId="0" fontId="66" fillId="8" borderId="22" xfId="3" applyFont="1" applyFill="1" applyBorder="1" applyAlignment="1">
      <alignment horizontal="center" vertical="center" wrapText="1"/>
    </xf>
    <xf numFmtId="0" fontId="67" fillId="12" borderId="22" xfId="3" applyFont="1" applyFill="1" applyBorder="1" applyAlignment="1">
      <alignment horizontal="center" vertical="center" wrapText="1"/>
    </xf>
    <xf numFmtId="0" fontId="2" fillId="0" borderId="84" xfId="8" applyBorder="1" applyAlignment="1" applyProtection="1">
      <alignment vertical="center" wrapText="1"/>
      <protection locked="0"/>
    </xf>
    <xf numFmtId="0" fontId="67" fillId="11" borderId="24" xfId="3" applyFont="1" applyFill="1" applyBorder="1" applyAlignment="1">
      <alignment horizontal="center" vertical="center" wrapText="1"/>
    </xf>
    <xf numFmtId="0" fontId="66" fillId="8" borderId="112" xfId="8" applyFont="1" applyFill="1" applyBorder="1" applyAlignment="1" applyProtection="1">
      <alignment horizontal="center" vertical="center" wrapText="1"/>
      <protection locked="0"/>
    </xf>
    <xf numFmtId="0" fontId="66" fillId="8" borderId="120" xfId="8" applyFont="1" applyFill="1" applyBorder="1" applyAlignment="1" applyProtection="1">
      <alignment horizontal="center" vertical="center" wrapText="1"/>
      <protection locked="0"/>
    </xf>
    <xf numFmtId="0" fontId="65" fillId="8" borderId="22" xfId="8" applyFont="1" applyFill="1" applyBorder="1" applyAlignment="1" applyProtection="1">
      <alignment horizontal="center" vertical="center" wrapText="1"/>
      <protection locked="0"/>
    </xf>
    <xf numFmtId="4" fontId="66" fillId="11" borderId="24" xfId="3" applyNumberFormat="1" applyFont="1" applyFill="1" applyBorder="1" applyAlignment="1">
      <alignment horizontal="center" vertical="center"/>
    </xf>
    <xf numFmtId="0" fontId="56" fillId="8" borderId="22" xfId="3" applyFont="1" applyFill="1" applyBorder="1"/>
    <xf numFmtId="0" fontId="21" fillId="12" borderId="111" xfId="3" applyFont="1" applyFill="1" applyBorder="1" applyAlignment="1">
      <alignment vertical="center" wrapText="1"/>
    </xf>
    <xf numFmtId="0" fontId="56" fillId="8" borderId="24" xfId="3" applyFont="1" applyFill="1" applyBorder="1" applyAlignment="1">
      <alignment vertical="center"/>
    </xf>
    <xf numFmtId="0" fontId="68" fillId="12" borderId="120" xfId="3" applyFont="1" applyFill="1" applyBorder="1" applyAlignment="1">
      <alignment horizontal="center" vertical="center" wrapText="1"/>
    </xf>
    <xf numFmtId="4" fontId="24" fillId="8" borderId="24" xfId="3" applyNumberFormat="1" applyFont="1" applyFill="1" applyBorder="1" applyAlignment="1">
      <alignment horizontal="center" vertical="center" wrapText="1"/>
    </xf>
    <xf numFmtId="4" fontId="24" fillId="8" borderId="111" xfId="3" applyNumberFormat="1" applyFont="1" applyFill="1" applyBorder="1" applyAlignment="1">
      <alignment horizontal="center" vertical="center"/>
    </xf>
    <xf numFmtId="4" fontId="24" fillId="8" borderId="22" xfId="3" applyNumberFormat="1" applyFont="1" applyFill="1" applyBorder="1" applyAlignment="1">
      <alignment horizontal="center" vertical="center"/>
    </xf>
    <xf numFmtId="4" fontId="24" fillId="8" borderId="113" xfId="3" applyNumberFormat="1" applyFont="1" applyFill="1" applyBorder="1" applyAlignment="1">
      <alignment horizontal="center" vertical="center"/>
    </xf>
    <xf numFmtId="4" fontId="68" fillId="12" borderId="120" xfId="3" applyNumberFormat="1" applyFont="1" applyFill="1" applyBorder="1" applyAlignment="1">
      <alignment horizontal="center" vertical="center" wrapText="1"/>
    </xf>
    <xf numFmtId="0" fontId="24" fillId="8" borderId="24" xfId="3" applyFont="1" applyFill="1" applyBorder="1" applyAlignment="1">
      <alignment horizontal="center" vertical="center"/>
    </xf>
    <xf numFmtId="0" fontId="24" fillId="8" borderId="24" xfId="3" applyFont="1" applyFill="1" applyBorder="1" applyAlignment="1">
      <alignment horizontal="center" vertical="center" wrapText="1"/>
    </xf>
    <xf numFmtId="0" fontId="24" fillId="8" borderId="112" xfId="3" applyFont="1" applyFill="1" applyBorder="1" applyAlignment="1">
      <alignment horizontal="center" vertical="center"/>
    </xf>
    <xf numFmtId="4" fontId="24" fillId="8" borderId="24" xfId="3" applyNumberFormat="1" applyFont="1" applyFill="1" applyBorder="1" applyAlignment="1">
      <alignment horizontal="center" vertical="center"/>
    </xf>
    <xf numFmtId="0" fontId="24" fillId="8" borderId="111" xfId="3" applyFont="1" applyFill="1" applyBorder="1" applyAlignment="1">
      <alignment horizontal="center" vertical="center" wrapText="1"/>
    </xf>
    <xf numFmtId="0" fontId="24" fillId="8" borderId="113" xfId="3" applyFont="1" applyFill="1" applyBorder="1" applyAlignment="1">
      <alignment horizontal="center" vertical="center"/>
    </xf>
    <xf numFmtId="0" fontId="24" fillId="8" borderId="111" xfId="3" applyFont="1" applyFill="1" applyBorder="1" applyAlignment="1">
      <alignment horizontal="center" vertical="center"/>
    </xf>
    <xf numFmtId="4" fontId="68" fillId="12" borderId="22" xfId="3" applyNumberFormat="1" applyFont="1" applyFill="1" applyBorder="1" applyAlignment="1">
      <alignment horizontal="center" vertical="center" wrapText="1"/>
    </xf>
    <xf numFmtId="0" fontId="66" fillId="11" borderId="113" xfId="3" applyFont="1" applyFill="1" applyBorder="1" applyAlignment="1">
      <alignment horizontal="center" vertical="center" wrapText="1"/>
    </xf>
    <xf numFmtId="0" fontId="67" fillId="16" borderId="120" xfId="3" applyFont="1" applyFill="1" applyBorder="1" applyAlignment="1">
      <alignment horizontal="center" vertical="center" wrapText="1"/>
    </xf>
    <xf numFmtId="0" fontId="67" fillId="16" borderId="111" xfId="3" applyFont="1" applyFill="1" applyBorder="1" applyAlignment="1">
      <alignment horizontal="center" vertical="center" wrapText="1"/>
    </xf>
    <xf numFmtId="0" fontId="67" fillId="16" borderId="22" xfId="3" applyFont="1" applyFill="1" applyBorder="1" applyAlignment="1">
      <alignment horizontal="center" vertical="center" wrapText="1"/>
    </xf>
    <xf numFmtId="0" fontId="67" fillId="16" borderId="113" xfId="3" applyFont="1" applyFill="1" applyBorder="1" applyAlignment="1">
      <alignment horizontal="center" vertical="center" wrapText="1"/>
    </xf>
    <xf numFmtId="0" fontId="67" fillId="17" borderId="120" xfId="3" applyFont="1" applyFill="1" applyBorder="1" applyAlignment="1">
      <alignment horizontal="center" vertical="center" wrapText="1"/>
    </xf>
    <xf numFmtId="0" fontId="65" fillId="0" borderId="0" xfId="3" applyFont="1" applyAlignment="1">
      <alignment horizontal="center"/>
    </xf>
    <xf numFmtId="0" fontId="69" fillId="0" borderId="0" xfId="3" applyFont="1"/>
    <xf numFmtId="0" fontId="23" fillId="0" borderId="84" xfId="3" applyFont="1" applyBorder="1" applyAlignment="1">
      <alignment vertical="center" wrapText="1"/>
    </xf>
    <xf numFmtId="0" fontId="23" fillId="0" borderId="18" xfId="3" applyFont="1" applyBorder="1" applyAlignment="1">
      <alignment vertical="center" wrapText="1"/>
    </xf>
    <xf numFmtId="0" fontId="23" fillId="0" borderId="95" xfId="3" applyFont="1" applyBorder="1" applyAlignment="1">
      <alignment vertical="center" wrapText="1"/>
    </xf>
    <xf numFmtId="0" fontId="67" fillId="16" borderId="24" xfId="3" applyFont="1" applyFill="1" applyBorder="1" applyAlignment="1">
      <alignment horizontal="center" vertical="center" wrapText="1"/>
    </xf>
    <xf numFmtId="0" fontId="67" fillId="16" borderId="112" xfId="3" applyFont="1" applyFill="1" applyBorder="1" applyAlignment="1">
      <alignment horizontal="center" vertical="center" wrapText="1"/>
    </xf>
    <xf numFmtId="0" fontId="67" fillId="17" borderId="22" xfId="3" applyFont="1" applyFill="1" applyBorder="1" applyAlignment="1">
      <alignment horizontal="center" vertical="center" wrapText="1"/>
    </xf>
    <xf numFmtId="0" fontId="67" fillId="17" borderId="113" xfId="3" applyFont="1" applyFill="1" applyBorder="1" applyAlignment="1">
      <alignment horizontal="center" vertical="center" wrapText="1"/>
    </xf>
    <xf numFmtId="0" fontId="67" fillId="17" borderId="112" xfId="3" applyFont="1" applyFill="1" applyBorder="1" applyAlignment="1">
      <alignment horizontal="center" vertical="center" wrapText="1"/>
    </xf>
    <xf numFmtId="0" fontId="67" fillId="12" borderId="24" xfId="3" applyFont="1" applyFill="1" applyBorder="1" applyAlignment="1">
      <alignment horizontal="center" vertical="center" wrapText="1"/>
    </xf>
    <xf numFmtId="0" fontId="66" fillId="11" borderId="115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left" vertical="center"/>
    </xf>
    <xf numFmtId="0" fontId="12" fillId="4" borderId="10" xfId="3" applyFont="1" applyFill="1" applyBorder="1" applyAlignment="1">
      <alignment horizontal="left" vertical="center"/>
    </xf>
    <xf numFmtId="44" fontId="12" fillId="4" borderId="11" xfId="4" applyFont="1" applyFill="1" applyBorder="1" applyAlignment="1">
      <alignment horizontal="center" vertical="center"/>
    </xf>
    <xf numFmtId="0" fontId="12" fillId="4" borderId="21" xfId="3" applyFont="1" applyFill="1" applyBorder="1" applyAlignment="1">
      <alignment horizontal="left" vertical="center"/>
    </xf>
    <xf numFmtId="0" fontId="12" fillId="4" borderId="27" xfId="3" applyFont="1" applyFill="1" applyBorder="1" applyAlignment="1">
      <alignment horizontal="left" vertical="center"/>
    </xf>
    <xf numFmtId="44" fontId="12" fillId="4" borderId="59" xfId="4" applyFont="1" applyFill="1" applyBorder="1" applyAlignment="1">
      <alignment horizontal="center" vertical="center"/>
    </xf>
    <xf numFmtId="0" fontId="6" fillId="4" borderId="0" xfId="3" applyFont="1" applyFill="1" applyAlignment="1">
      <alignment horizontal="left" vertical="center"/>
    </xf>
    <xf numFmtId="0" fontId="70" fillId="0" borderId="0" xfId="3" applyFont="1"/>
    <xf numFmtId="44" fontId="71" fillId="4" borderId="18" xfId="1" applyFont="1" applyFill="1" applyBorder="1" applyAlignment="1">
      <alignment horizontal="right" vertical="center"/>
    </xf>
    <xf numFmtId="0" fontId="14" fillId="0" borderId="6" xfId="3" applyFont="1" applyBorder="1" applyAlignment="1">
      <alignment vertical="center"/>
    </xf>
    <xf numFmtId="0" fontId="2" fillId="0" borderId="0" xfId="3" applyAlignment="1">
      <alignment horizontal="center"/>
    </xf>
    <xf numFmtId="0" fontId="12" fillId="4" borderId="9" xfId="3" applyFont="1" applyFill="1" applyBorder="1" applyAlignment="1">
      <alignment horizontal="left" vertical="center"/>
    </xf>
    <xf numFmtId="0" fontId="12" fillId="4" borderId="0" xfId="3" applyFont="1" applyFill="1" applyAlignment="1">
      <alignment horizontal="left" vertical="center"/>
    </xf>
    <xf numFmtId="0" fontId="11" fillId="4" borderId="2" xfId="2" applyFont="1" applyFill="1" applyBorder="1" applyAlignment="1">
      <alignment vertical="center"/>
    </xf>
    <xf numFmtId="0" fontId="64" fillId="4" borderId="2" xfId="2" applyFont="1" applyFill="1" applyBorder="1" applyAlignment="1">
      <alignment vertical="center"/>
    </xf>
    <xf numFmtId="0" fontId="12" fillId="4" borderId="6" xfId="0" applyFont="1" applyFill="1" applyBorder="1"/>
    <xf numFmtId="44" fontId="13" fillId="4" borderId="95" xfId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/>
    </xf>
    <xf numFmtId="0" fontId="11" fillId="6" borderId="8" xfId="2" applyFont="1" applyFill="1" applyBorder="1" applyAlignment="1">
      <alignment horizontal="center" vertical="center" wrapText="1"/>
    </xf>
    <xf numFmtId="0" fontId="11" fillId="6" borderId="21" xfId="2" applyFont="1" applyFill="1" applyBorder="1" applyAlignment="1">
      <alignment horizontal="center" vertical="center" wrapText="1"/>
    </xf>
    <xf numFmtId="0" fontId="11" fillId="5" borderId="28" xfId="2" applyFont="1" applyFill="1" applyBorder="1" applyAlignment="1">
      <alignment horizontal="center" vertical="center" textRotation="45" wrapText="1"/>
    </xf>
    <xf numFmtId="0" fontId="11" fillId="6" borderId="32" xfId="2" applyFont="1" applyFill="1" applyBorder="1" applyAlignment="1">
      <alignment horizontal="center" vertical="center" wrapText="1"/>
    </xf>
    <xf numFmtId="0" fontId="11" fillId="6" borderId="46" xfId="2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5" borderId="91" xfId="2" applyFont="1" applyFill="1" applyBorder="1" applyAlignment="1">
      <alignment horizontal="center" vertical="center" textRotation="45" wrapText="1"/>
    </xf>
    <xf numFmtId="0" fontId="11" fillId="6" borderId="20" xfId="2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11" fillId="6" borderId="5" xfId="2" applyFont="1" applyFill="1" applyBorder="1" applyAlignment="1">
      <alignment horizontal="center" vertical="center" wrapText="1"/>
    </xf>
    <xf numFmtId="0" fontId="11" fillId="7" borderId="21" xfId="2" applyFont="1" applyFill="1" applyBorder="1" applyAlignment="1">
      <alignment horizontal="center" vertical="center" wrapText="1"/>
    </xf>
    <xf numFmtId="0" fontId="23" fillId="0" borderId="84" xfId="3" applyFont="1" applyBorder="1" applyAlignment="1">
      <alignment horizontal="center" vertical="center" wrapText="1"/>
    </xf>
    <xf numFmtId="0" fontId="1" fillId="8" borderId="24" xfId="5" applyFont="1" applyFill="1" applyBorder="1">
      <alignment vertical="center"/>
    </xf>
    <xf numFmtId="0" fontId="1" fillId="8" borderId="114" xfId="5" applyFont="1" applyFill="1" applyBorder="1">
      <alignment vertical="center"/>
    </xf>
    <xf numFmtId="0" fontId="1" fillId="8" borderId="111" xfId="5" applyFont="1" applyFill="1" applyBorder="1">
      <alignment vertical="center"/>
    </xf>
    <xf numFmtId="0" fontId="1" fillId="8" borderId="52" xfId="5" applyFont="1" applyFill="1" applyBorder="1">
      <alignment vertical="center"/>
    </xf>
    <xf numFmtId="0" fontId="1" fillId="11" borderId="115" xfId="5" applyFont="1" applyFill="1" applyBorder="1" applyAlignment="1">
      <alignment wrapText="1"/>
    </xf>
    <xf numFmtId="0" fontId="1" fillId="11" borderId="1" xfId="5" applyFont="1" applyFill="1" applyBorder="1" applyAlignment="1">
      <alignment wrapText="1"/>
    </xf>
    <xf numFmtId="0" fontId="1" fillId="8" borderId="112" xfId="5" applyFont="1" applyFill="1" applyBorder="1">
      <alignment vertical="center"/>
    </xf>
    <xf numFmtId="0" fontId="1" fillId="8" borderId="0" xfId="5" applyFont="1" applyFill="1">
      <alignment vertical="center"/>
    </xf>
    <xf numFmtId="0" fontId="1" fillId="8" borderId="22" xfId="5" applyFont="1" applyFill="1" applyBorder="1">
      <alignment vertical="center"/>
    </xf>
    <xf numFmtId="0" fontId="1" fillId="8" borderId="109" xfId="5" applyFont="1" applyFill="1" applyBorder="1">
      <alignment vertical="center"/>
    </xf>
    <xf numFmtId="0" fontId="1" fillId="9" borderId="115" xfId="5" applyFont="1" applyFill="1" applyBorder="1" applyAlignment="1">
      <alignment wrapText="1"/>
    </xf>
    <xf numFmtId="0" fontId="1" fillId="9" borderId="112" xfId="5" applyFont="1" applyFill="1" applyBorder="1" applyAlignment="1">
      <alignment wrapText="1"/>
    </xf>
    <xf numFmtId="0" fontId="1" fillId="11" borderId="112" xfId="5" applyFont="1" applyFill="1" applyBorder="1" applyAlignment="1">
      <alignment wrapText="1"/>
    </xf>
    <xf numFmtId="0" fontId="1" fillId="11" borderId="0" xfId="5" applyFont="1" applyFill="1" applyAlignment="1">
      <alignment wrapText="1"/>
    </xf>
    <xf numFmtId="0" fontId="1" fillId="8" borderId="116" xfId="5" applyFont="1" applyFill="1" applyBorder="1">
      <alignment vertical="center"/>
    </xf>
    <xf numFmtId="0" fontId="1" fillId="8" borderId="2" xfId="5" applyFont="1" applyFill="1" applyBorder="1">
      <alignment vertical="center"/>
    </xf>
    <xf numFmtId="0" fontId="1" fillId="11" borderId="24" xfId="5" applyFont="1" applyFill="1" applyBorder="1" applyAlignment="1">
      <alignment wrapText="1"/>
    </xf>
    <xf numFmtId="0" fontId="1" fillId="11" borderId="114" xfId="5" applyFont="1" applyFill="1" applyBorder="1" applyAlignment="1">
      <alignment wrapText="1"/>
    </xf>
    <xf numFmtId="0" fontId="1" fillId="9" borderId="113" xfId="5" applyFont="1" applyFill="1" applyBorder="1" applyAlignment="1">
      <alignment wrapText="1"/>
    </xf>
    <xf numFmtId="0" fontId="1" fillId="11" borderId="113" xfId="5" applyFont="1" applyFill="1" applyBorder="1" applyAlignment="1">
      <alignment wrapText="1"/>
    </xf>
    <xf numFmtId="0" fontId="1" fillId="11" borderId="31" xfId="5" applyFont="1" applyFill="1" applyBorder="1" applyAlignment="1">
      <alignment wrapText="1"/>
    </xf>
    <xf numFmtId="0" fontId="1" fillId="12" borderId="57" xfId="5" applyFont="1" applyFill="1" applyBorder="1" applyAlignment="1">
      <alignment horizontal="left" vertical="center" wrapText="1"/>
    </xf>
    <xf numFmtId="0" fontId="1" fillId="8" borderId="115" xfId="5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textRotation="45"/>
    </xf>
    <xf numFmtId="0" fontId="8" fillId="0" borderId="3" xfId="0" applyFont="1" applyBorder="1" applyAlignment="1">
      <alignment horizontal="center" vertical="center" textRotation="45"/>
    </xf>
    <xf numFmtId="0" fontId="11" fillId="2" borderId="6" xfId="2" applyFont="1" applyBorder="1" applyAlignment="1">
      <alignment horizontal="center" vertical="center"/>
    </xf>
    <xf numFmtId="0" fontId="11" fillId="2" borderId="7" xfId="2" applyFont="1" applyBorder="1" applyAlignment="1">
      <alignment horizontal="center" vertical="center"/>
    </xf>
    <xf numFmtId="0" fontId="11" fillId="2" borderId="19" xfId="2" applyFont="1" applyBorder="1" applyAlignment="1">
      <alignment horizontal="center" vertical="center"/>
    </xf>
    <xf numFmtId="0" fontId="11" fillId="2" borderId="20" xfId="2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1" fillId="6" borderId="8" xfId="2" applyFont="1" applyFill="1" applyBorder="1" applyAlignment="1">
      <alignment horizontal="center" vertical="center" wrapText="1"/>
    </xf>
    <xf numFmtId="0" fontId="11" fillId="6" borderId="21" xfId="2" applyFont="1" applyFill="1" applyBorder="1" applyAlignment="1">
      <alignment horizontal="center" vertical="center" wrapText="1"/>
    </xf>
    <xf numFmtId="0" fontId="11" fillId="2" borderId="22" xfId="2" applyFont="1" applyBorder="1" applyAlignment="1">
      <alignment horizontal="center" vertical="center"/>
    </xf>
    <xf numFmtId="0" fontId="11" fillId="2" borderId="23" xfId="2" applyFont="1" applyBorder="1" applyAlignment="1">
      <alignment horizontal="center" vertical="center"/>
    </xf>
    <xf numFmtId="0" fontId="11" fillId="2" borderId="113" xfId="2" applyFont="1" applyBorder="1" applyAlignment="1">
      <alignment horizontal="center" vertical="center"/>
    </xf>
    <xf numFmtId="0" fontId="11" fillId="2" borderId="136" xfId="2" applyFont="1" applyBorder="1" applyAlignment="1">
      <alignment horizontal="center" vertical="center"/>
    </xf>
    <xf numFmtId="0" fontId="11" fillId="2" borderId="24" xfId="2" applyFont="1" applyBorder="1" applyAlignment="1">
      <alignment horizontal="center" vertical="center"/>
    </xf>
    <xf numFmtId="0" fontId="11" fillId="2" borderId="25" xfId="2" applyFont="1" applyBorder="1" applyAlignment="1">
      <alignment horizontal="center" vertical="center"/>
    </xf>
    <xf numFmtId="0" fontId="11" fillId="5" borderId="28" xfId="2" applyFont="1" applyFill="1" applyBorder="1" applyAlignment="1">
      <alignment horizontal="center" vertical="center" textRotation="45" wrapText="1"/>
    </xf>
    <xf numFmtId="0" fontId="11" fillId="6" borderId="7" xfId="2" applyFont="1" applyFill="1" applyBorder="1" applyAlignment="1">
      <alignment horizontal="center" vertical="center" wrapText="1"/>
    </xf>
    <xf numFmtId="0" fontId="11" fillId="6" borderId="39" xfId="2" applyFont="1" applyFill="1" applyBorder="1" applyAlignment="1">
      <alignment horizontal="center" vertical="center" wrapText="1"/>
    </xf>
    <xf numFmtId="0" fontId="11" fillId="6" borderId="45" xfId="2" applyFont="1" applyFill="1" applyBorder="1" applyAlignment="1">
      <alignment horizontal="center" vertical="center" wrapText="1"/>
    </xf>
    <xf numFmtId="0" fontId="11" fillId="6" borderId="32" xfId="2" applyFont="1" applyFill="1" applyBorder="1" applyAlignment="1">
      <alignment horizontal="center" vertical="center" wrapText="1"/>
    </xf>
    <xf numFmtId="0" fontId="11" fillId="6" borderId="46" xfId="2" applyFont="1" applyFill="1" applyBorder="1" applyAlignment="1">
      <alignment horizontal="center" vertical="center" wrapText="1"/>
    </xf>
    <xf numFmtId="0" fontId="11" fillId="5" borderId="58" xfId="2" applyFont="1" applyFill="1" applyBorder="1" applyAlignment="1">
      <alignment horizontal="center" vertical="center" textRotation="45" wrapText="1"/>
    </xf>
    <xf numFmtId="0" fontId="11" fillId="5" borderId="91" xfId="2" applyFont="1" applyFill="1" applyBorder="1" applyAlignment="1">
      <alignment horizontal="center" vertical="center" textRotation="45" wrapText="1"/>
    </xf>
    <xf numFmtId="0" fontId="11" fillId="6" borderId="30" xfId="2" applyFont="1" applyFill="1" applyBorder="1" applyAlignment="1">
      <alignment horizontal="center" vertical="center" wrapText="1"/>
    </xf>
    <xf numFmtId="0" fontId="11" fillId="5" borderId="51" xfId="2" applyFont="1" applyFill="1" applyBorder="1" applyAlignment="1">
      <alignment horizontal="center" vertical="center" textRotation="45" wrapText="1"/>
    </xf>
    <xf numFmtId="0" fontId="11" fillId="6" borderId="54" xfId="2" applyFont="1" applyFill="1" applyBorder="1" applyAlignment="1">
      <alignment horizontal="center" vertical="center" wrapText="1"/>
    </xf>
    <xf numFmtId="0" fontId="11" fillId="6" borderId="56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0" borderId="17" xfId="0" applyFont="1" applyBorder="1" applyAlignment="1">
      <alignment horizontal="center" vertical="center" textRotation="45"/>
    </xf>
    <xf numFmtId="0" fontId="8" fillId="0" borderId="69" xfId="0" applyFont="1" applyBorder="1" applyAlignment="1">
      <alignment horizontal="center" vertical="center" textRotation="45"/>
    </xf>
    <xf numFmtId="0" fontId="11" fillId="2" borderId="0" xfId="2" applyFont="1" applyBorder="1" applyAlignment="1">
      <alignment horizontal="center" vertical="center"/>
    </xf>
    <xf numFmtId="0" fontId="11" fillId="2" borderId="1" xfId="2" applyFont="1" applyBorder="1" applyAlignment="1">
      <alignment horizontal="center" vertical="center"/>
    </xf>
    <xf numFmtId="0" fontId="11" fillId="2" borderId="2" xfId="2" applyFont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6" borderId="50" xfId="2" applyFont="1" applyFill="1" applyBorder="1" applyAlignment="1">
      <alignment horizontal="center" vertical="center" wrapText="1"/>
    </xf>
    <xf numFmtId="0" fontId="11" fillId="5" borderId="28" xfId="2" applyFont="1" applyFill="1" applyBorder="1" applyAlignment="1">
      <alignment horizontal="center" vertical="center" wrapText="1"/>
    </xf>
    <xf numFmtId="0" fontId="11" fillId="5" borderId="91" xfId="2" applyFont="1" applyFill="1" applyBorder="1" applyAlignment="1">
      <alignment horizontal="center" vertical="center" wrapText="1"/>
    </xf>
    <xf numFmtId="0" fontId="11" fillId="5" borderId="99" xfId="2" applyFont="1" applyFill="1" applyBorder="1" applyAlignment="1">
      <alignment horizontal="center" vertical="center" textRotation="45" wrapText="1"/>
    </xf>
    <xf numFmtId="0" fontId="11" fillId="6" borderId="3" xfId="2" applyFont="1" applyFill="1" applyBorder="1" applyAlignment="1">
      <alignment horizontal="center" vertical="center" wrapText="1"/>
    </xf>
    <xf numFmtId="0" fontId="11" fillId="6" borderId="29" xfId="2" applyFont="1" applyFill="1" applyBorder="1" applyAlignment="1">
      <alignment horizontal="center" vertical="center" wrapText="1"/>
    </xf>
    <xf numFmtId="0" fontId="11" fillId="6" borderId="20" xfId="2" applyFont="1" applyFill="1" applyBorder="1" applyAlignment="1">
      <alignment horizontal="center" vertical="center" wrapText="1"/>
    </xf>
    <xf numFmtId="0" fontId="11" fillId="2" borderId="16" xfId="2" applyFont="1" applyBorder="1" applyAlignment="1">
      <alignment horizontal="center" vertical="center"/>
    </xf>
    <xf numFmtId="0" fontId="11" fillId="2" borderId="17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45"/>
    </xf>
    <xf numFmtId="0" fontId="8" fillId="0" borderId="7" xfId="0" applyFont="1" applyBorder="1" applyAlignment="1">
      <alignment horizontal="center" vertical="center" textRotation="45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1" fillId="2" borderId="71" xfId="2" applyFont="1" applyBorder="1" applyAlignment="1">
      <alignment horizontal="center" vertical="center"/>
    </xf>
    <xf numFmtId="0" fontId="11" fillId="7" borderId="46" xfId="2" applyFont="1" applyFill="1" applyBorder="1" applyAlignment="1">
      <alignment horizontal="center" vertical="center" wrapText="1"/>
    </xf>
    <xf numFmtId="0" fontId="11" fillId="7" borderId="8" xfId="2" applyFont="1" applyFill="1" applyBorder="1" applyAlignment="1">
      <alignment horizontal="center" vertical="center" wrapText="1"/>
    </xf>
    <xf numFmtId="0" fontId="11" fillId="7" borderId="32" xfId="2" applyFont="1" applyFill="1" applyBorder="1" applyAlignment="1">
      <alignment horizontal="center" vertical="center" wrapText="1"/>
    </xf>
    <xf numFmtId="0" fontId="11" fillId="7" borderId="99" xfId="2" applyFont="1" applyFill="1" applyBorder="1" applyAlignment="1">
      <alignment horizontal="center" vertical="center" textRotation="45" wrapText="1"/>
    </xf>
    <xf numFmtId="0" fontId="11" fillId="7" borderId="28" xfId="2" applyFont="1" applyFill="1" applyBorder="1" applyAlignment="1">
      <alignment horizontal="center" vertical="center" textRotation="45" wrapText="1"/>
    </xf>
    <xf numFmtId="0" fontId="11" fillId="7" borderId="6" xfId="2" applyFont="1" applyFill="1" applyBorder="1" applyAlignment="1">
      <alignment horizontal="center" vertical="center" textRotation="45" wrapText="1"/>
    </xf>
    <xf numFmtId="0" fontId="11" fillId="7" borderId="91" xfId="2" applyFont="1" applyFill="1" applyBorder="1" applyAlignment="1">
      <alignment horizontal="center" vertical="center" textRotation="45" wrapText="1"/>
    </xf>
    <xf numFmtId="0" fontId="11" fillId="5" borderId="99" xfId="2" applyFont="1" applyFill="1" applyBorder="1" applyAlignment="1">
      <alignment horizontal="center" vertical="center" wrapText="1"/>
    </xf>
    <xf numFmtId="0" fontId="11" fillId="6" borderId="93" xfId="2" applyFont="1" applyFill="1" applyBorder="1" applyAlignment="1">
      <alignment horizontal="center" vertical="center" wrapText="1"/>
    </xf>
    <xf numFmtId="0" fontId="62" fillId="0" borderId="71" xfId="3" applyFont="1" applyBorder="1" applyAlignment="1">
      <alignment horizontal="left" vertical="center"/>
    </xf>
    <xf numFmtId="0" fontId="63" fillId="0" borderId="2" xfId="3" applyFont="1" applyBorder="1" applyAlignment="1">
      <alignment horizontal="left" vertical="center"/>
    </xf>
    <xf numFmtId="0" fontId="63" fillId="0" borderId="84" xfId="3" applyFont="1" applyBorder="1" applyAlignment="1">
      <alignment horizontal="left" vertical="center"/>
    </xf>
    <xf numFmtId="0" fontId="63" fillId="0" borderId="19" xfId="3" applyFont="1" applyBorder="1" applyAlignment="1">
      <alignment horizontal="left" vertical="center"/>
    </xf>
    <xf numFmtId="0" fontId="63" fillId="0" borderId="1" xfId="3" applyFont="1" applyBorder="1" applyAlignment="1">
      <alignment horizontal="left" vertical="center"/>
    </xf>
    <xf numFmtId="0" fontId="63" fillId="0" borderId="95" xfId="3" applyFont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6" fillId="0" borderId="71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2" fillId="18" borderId="71" xfId="3" applyFont="1" applyFill="1" applyBorder="1" applyAlignment="1">
      <alignment horizontal="left" vertical="center"/>
    </xf>
    <xf numFmtId="0" fontId="63" fillId="18" borderId="2" xfId="3" applyFont="1" applyFill="1" applyBorder="1" applyAlignment="1">
      <alignment horizontal="left" vertical="center"/>
    </xf>
    <xf numFmtId="0" fontId="63" fillId="18" borderId="84" xfId="3" applyFont="1" applyFill="1" applyBorder="1" applyAlignment="1">
      <alignment horizontal="left" vertical="center"/>
    </xf>
    <xf numFmtId="0" fontId="63" fillId="18" borderId="19" xfId="3" applyFont="1" applyFill="1" applyBorder="1" applyAlignment="1">
      <alignment horizontal="left" vertical="center"/>
    </xf>
    <xf numFmtId="0" fontId="63" fillId="18" borderId="1" xfId="3" applyFont="1" applyFill="1" applyBorder="1" applyAlignment="1">
      <alignment horizontal="left" vertical="center"/>
    </xf>
    <xf numFmtId="0" fontId="63" fillId="18" borderId="95" xfId="3" applyFont="1" applyFill="1" applyBorder="1" applyAlignment="1">
      <alignment horizontal="left"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2" borderId="31" xfId="2" applyFont="1" applyBorder="1" applyAlignment="1">
      <alignment horizontal="center" vertical="center" textRotation="45" wrapText="1"/>
    </xf>
    <xf numFmtId="0" fontId="11" fillId="2" borderId="0" xfId="2" applyFont="1" applyBorder="1" applyAlignment="1">
      <alignment horizontal="center" vertical="center" textRotation="45" wrapText="1"/>
    </xf>
    <xf numFmtId="0" fontId="11" fillId="7" borderId="100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horizontal="center" vertical="center" wrapText="1"/>
    </xf>
    <xf numFmtId="0" fontId="11" fillId="6" borderId="5" xfId="2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1" fillId="7" borderId="29" xfId="2" applyFont="1" applyFill="1" applyBorder="1" applyAlignment="1">
      <alignment horizontal="center" vertical="center" wrapText="1"/>
    </xf>
    <xf numFmtId="0" fontId="11" fillId="7" borderId="7" xfId="2" applyFont="1" applyFill="1" applyBorder="1" applyAlignment="1">
      <alignment horizontal="center" vertical="center" wrapText="1"/>
    </xf>
    <xf numFmtId="0" fontId="11" fillId="7" borderId="50" xfId="2" applyFont="1" applyFill="1" applyBorder="1" applyAlignment="1">
      <alignment horizontal="center" vertical="center" wrapText="1"/>
    </xf>
    <xf numFmtId="0" fontId="11" fillId="2" borderId="6" xfId="13" applyFont="1" applyBorder="1" applyAlignment="1">
      <alignment horizontal="center" vertical="center"/>
    </xf>
    <xf numFmtId="0" fontId="11" fillId="2" borderId="7" xfId="13" applyFont="1" applyBorder="1" applyAlignment="1">
      <alignment horizontal="center" vertical="center"/>
    </xf>
    <xf numFmtId="0" fontId="11" fillId="2" borderId="19" xfId="13" applyFont="1" applyBorder="1" applyAlignment="1">
      <alignment horizontal="center" vertical="center"/>
    </xf>
    <xf numFmtId="0" fontId="11" fillId="2" borderId="20" xfId="13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1" fillId="2" borderId="69" xfId="2" applyFont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textRotation="45" wrapText="1"/>
    </xf>
    <xf numFmtId="0" fontId="11" fillId="5" borderId="0" xfId="2" applyFont="1" applyFill="1" applyBorder="1" applyAlignment="1">
      <alignment horizontal="center" vertical="center" textRotation="45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50" xfId="0" applyFont="1" applyFill="1" applyBorder="1" applyAlignment="1">
      <alignment horizontal="center" vertical="center" wrapText="1"/>
    </xf>
    <xf numFmtId="0" fontId="11" fillId="7" borderId="71" xfId="2" applyFont="1" applyFill="1" applyBorder="1" applyAlignment="1">
      <alignment horizontal="center" vertical="center" textRotation="45" wrapText="1"/>
    </xf>
    <xf numFmtId="0" fontId="11" fillId="7" borderId="3" xfId="2" applyFont="1" applyFill="1" applyBorder="1" applyAlignment="1">
      <alignment horizontal="center" vertical="center" textRotation="45" wrapText="1"/>
    </xf>
    <xf numFmtId="0" fontId="11" fillId="7" borderId="7" xfId="2" applyFont="1" applyFill="1" applyBorder="1" applyAlignment="1">
      <alignment horizontal="center" vertical="center" textRotation="45" wrapText="1"/>
    </xf>
    <xf numFmtId="0" fontId="11" fillId="7" borderId="19" xfId="2" applyFont="1" applyFill="1" applyBorder="1" applyAlignment="1">
      <alignment horizontal="center" vertical="center" textRotation="45" wrapText="1"/>
    </xf>
    <xf numFmtId="0" fontId="11" fillId="7" borderId="20" xfId="2" applyFont="1" applyFill="1" applyBorder="1" applyAlignment="1">
      <alignment horizontal="center" vertical="center" textRotation="45" wrapText="1"/>
    </xf>
    <xf numFmtId="0" fontId="11" fillId="2" borderId="99" xfId="2" applyFont="1" applyBorder="1" applyAlignment="1">
      <alignment horizontal="center" vertical="center" textRotation="45" wrapText="1"/>
    </xf>
    <xf numFmtId="0" fontId="11" fillId="2" borderId="91" xfId="2" applyFont="1" applyBorder="1" applyAlignment="1">
      <alignment horizontal="center" vertical="center" textRotation="45" wrapText="1"/>
    </xf>
    <xf numFmtId="0" fontId="11" fillId="7" borderId="5" xfId="2" applyFont="1" applyFill="1" applyBorder="1" applyAlignment="1">
      <alignment horizontal="center" vertical="center" wrapText="1"/>
    </xf>
    <xf numFmtId="0" fontId="11" fillId="7" borderId="21" xfId="2" applyFont="1" applyFill="1" applyBorder="1" applyAlignment="1">
      <alignment horizontal="center" vertical="center" wrapText="1"/>
    </xf>
    <xf numFmtId="0" fontId="11" fillId="6" borderId="2" xfId="2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9" fillId="0" borderId="31" xfId="5" applyBorder="1" applyAlignment="1">
      <alignment horizontal="center" vertical="center"/>
    </xf>
    <xf numFmtId="0" fontId="19" fillId="0" borderId="52" xfId="5" applyBorder="1" applyAlignment="1">
      <alignment horizontal="center" vertical="center"/>
    </xf>
    <xf numFmtId="0" fontId="19" fillId="0" borderId="53" xfId="5" applyBorder="1" applyAlignment="1">
      <alignment horizontal="center" vertical="center"/>
    </xf>
    <xf numFmtId="0" fontId="19" fillId="0" borderId="59" xfId="5" applyBorder="1" applyAlignment="1">
      <alignment horizontal="center" vertical="center"/>
    </xf>
    <xf numFmtId="0" fontId="3" fillId="0" borderId="53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9" fillId="0" borderId="11" xfId="5" applyBorder="1" applyAlignment="1">
      <alignment horizontal="center" vertical="center"/>
    </xf>
    <xf numFmtId="0" fontId="46" fillId="0" borderId="84" xfId="3" applyFont="1" applyBorder="1" applyAlignment="1">
      <alignment horizontal="center" vertical="center"/>
    </xf>
    <xf numFmtId="0" fontId="46" fillId="0" borderId="95" xfId="3" applyFont="1" applyBorder="1" applyAlignment="1">
      <alignment horizontal="center" vertical="center"/>
    </xf>
    <xf numFmtId="0" fontId="46" fillId="0" borderId="84" xfId="3" applyFont="1" applyBorder="1" applyAlignment="1">
      <alignment horizontal="center" vertical="center" wrapText="1"/>
    </xf>
    <xf numFmtId="0" fontId="46" fillId="0" borderId="95" xfId="3" applyFont="1" applyBorder="1" applyAlignment="1">
      <alignment horizontal="center" vertical="center" wrapText="1"/>
    </xf>
    <xf numFmtId="0" fontId="46" fillId="0" borderId="18" xfId="3" applyFont="1" applyBorder="1" applyAlignment="1">
      <alignment horizontal="center" vertical="center"/>
    </xf>
    <xf numFmtId="0" fontId="46" fillId="8" borderId="84" xfId="3" applyFont="1" applyFill="1" applyBorder="1" applyAlignment="1">
      <alignment horizontal="center" vertical="center"/>
    </xf>
    <xf numFmtId="0" fontId="46" fillId="8" borderId="95" xfId="3" applyFont="1" applyFill="1" applyBorder="1" applyAlignment="1">
      <alignment horizontal="center" vertical="center"/>
    </xf>
    <xf numFmtId="0" fontId="27" fillId="0" borderId="113" xfId="3" applyFont="1" applyBorder="1" applyAlignment="1">
      <alignment horizontal="center" vertical="center"/>
    </xf>
    <xf numFmtId="0" fontId="27" fillId="0" borderId="111" xfId="3" applyFont="1" applyBorder="1" applyAlignment="1">
      <alignment horizontal="center" vertical="center"/>
    </xf>
    <xf numFmtId="0" fontId="27" fillId="0" borderId="121" xfId="3" applyFont="1" applyBorder="1" applyAlignment="1">
      <alignment horizontal="center" vertical="center"/>
    </xf>
    <xf numFmtId="0" fontId="27" fillId="0" borderId="122" xfId="3" applyFont="1" applyBorder="1" applyAlignment="1">
      <alignment horizontal="center" vertical="center"/>
    </xf>
    <xf numFmtId="0" fontId="38" fillId="0" borderId="84" xfId="8" applyFont="1" applyBorder="1" applyAlignment="1" applyProtection="1">
      <alignment horizontal="center" vertical="center" wrapText="1"/>
      <protection locked="0"/>
    </xf>
    <xf numFmtId="0" fontId="38" fillId="0" borderId="95" xfId="8" applyFont="1" applyBorder="1" applyAlignment="1" applyProtection="1">
      <alignment horizontal="center" vertical="center" wrapText="1"/>
      <protection locked="0"/>
    </xf>
    <xf numFmtId="0" fontId="0" fillId="0" borderId="84" xfId="8" applyFont="1" applyBorder="1" applyAlignment="1" applyProtection="1">
      <alignment horizontal="center" vertical="center" wrapText="1"/>
      <protection locked="0"/>
    </xf>
    <xf numFmtId="0" fontId="0" fillId="0" borderId="95" xfId="8" applyFont="1" applyBorder="1" applyAlignment="1" applyProtection="1">
      <alignment horizontal="center" vertical="center" wrapText="1"/>
      <protection locked="0"/>
    </xf>
    <xf numFmtId="0" fontId="2" fillId="0" borderId="84" xfId="8" applyBorder="1" applyAlignment="1" applyProtection="1">
      <alignment horizontal="center" vertical="center" wrapText="1"/>
      <protection locked="0"/>
    </xf>
    <xf numFmtId="0" fontId="2" fillId="0" borderId="95" xfId="8" applyBorder="1" applyAlignment="1" applyProtection="1">
      <alignment horizontal="center" vertical="center" wrapText="1"/>
      <protection locked="0"/>
    </xf>
    <xf numFmtId="0" fontId="27" fillId="0" borderId="11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95" xfId="3" applyFont="1" applyBorder="1" applyAlignment="1">
      <alignment horizontal="center" vertical="center" wrapText="1"/>
    </xf>
    <xf numFmtId="0" fontId="31" fillId="0" borderId="2" xfId="3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0" fontId="23" fillId="0" borderId="84" xfId="3" applyFont="1" applyBorder="1" applyAlignment="1">
      <alignment horizontal="center" vertical="center" wrapText="1"/>
    </xf>
    <xf numFmtId="0" fontId="23" fillId="0" borderId="95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 vertical="center" wrapText="1"/>
    </xf>
  </cellXfs>
  <cellStyles count="14">
    <cellStyle name="40 % - Accent1" xfId="2" builtinId="31"/>
    <cellStyle name="40 % - Accent1 2" xfId="13" xr:uid="{3E44E9B7-5385-4A4A-B0E1-D317C01F787E}"/>
    <cellStyle name="Lien hypertexte" xfId="7" builtinId="8"/>
    <cellStyle name="Monétaire" xfId="1" builtinId="4"/>
    <cellStyle name="Monétaire 2" xfId="4" xr:uid="{3C64E69F-A03D-4672-93A3-0BCA6AEFA200}"/>
    <cellStyle name="Monétaire 2 2" xfId="11" xr:uid="{9EADEE25-E5AA-4A40-A3EB-6B81A9BB8992}"/>
    <cellStyle name="Monétaire 3" xfId="9" xr:uid="{93A302E0-CB3D-4AE1-A9B9-7C426EB5B179}"/>
    <cellStyle name="Normal" xfId="0" builtinId="0"/>
    <cellStyle name="Normal 2" xfId="3" xr:uid="{5B8798EB-6080-4B8F-BC96-AD1A2A6E9CC5}"/>
    <cellStyle name="Normal 2 2" xfId="10" xr:uid="{840509D4-283A-4906-A1B5-D7B0D02044A0}"/>
    <cellStyle name="Normal 3" xfId="5" xr:uid="{9B6EE06A-9188-408D-9B35-FA7BCE348998}"/>
    <cellStyle name="Normal 3 2" xfId="8" xr:uid="{B36F7D6D-25EC-45BD-8005-0EA55C54B4B8}"/>
    <cellStyle name="Normal 3 2 2" xfId="12" xr:uid="{5CBC3057-6F9B-42DD-A791-4BDD271400AA}"/>
    <cellStyle name="Pourcentage 2" xfId="6" xr:uid="{BBAD42FD-3F4B-45E8-BFC5-8B23951F78E2}"/>
  </cellStyles>
  <dxfs count="3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hair">
          <color auto="1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theme="0"/>
        </patternFill>
      </fill>
      <alignment horizontal="left" vertical="center" textRotation="45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color auto="1"/>
      </font>
      <fill>
        <patternFill>
          <bgColor rgb="FFE9EDF7"/>
        </patternFill>
      </fill>
    </dxf>
  </dxfs>
  <tableStyles count="1" defaultTableStyle="TableStyleMedium2" defaultPivotStyle="PivotStyleLight16">
    <tableStyle name="test Table style" pivot="0" count="1" xr9:uid="{0E3DA2E6-83D5-4498-9C4F-E20249201785}">
      <tableStyleElement type="firstRowStripe" dxfId="34"/>
    </tableStyle>
  </tableStyles>
  <colors>
    <mruColors>
      <color rgb="FFD1FFE6"/>
      <color rgb="FFCDF2FF"/>
      <color rgb="FFA5A5A5"/>
      <color rgb="FFE87722"/>
      <color rgb="FF0056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17</xdr:col>
      <xdr:colOff>639515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40880AC-B271-4C36-9BED-0DF7B8F4B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0825" y="607023"/>
          <a:ext cx="2155111" cy="4879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44824</xdr:rowOff>
    </xdr:from>
    <xdr:to>
      <xdr:col>16</xdr:col>
      <xdr:colOff>350445</xdr:colOff>
      <xdr:row>2</xdr:row>
      <xdr:rowOff>536147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75FD219-F190-4987-96F6-07C87B293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2206" y="582706"/>
          <a:ext cx="2177004" cy="4913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20494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8119E60-2924-492D-8A74-CB8B497F8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475" y="607023"/>
          <a:ext cx="2163619" cy="48796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73623</xdr:rowOff>
    </xdr:from>
    <xdr:to>
      <xdr:col>18</xdr:col>
      <xdr:colOff>33194</xdr:colOff>
      <xdr:row>3</xdr:row>
      <xdr:rowOff>352034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DD4487-5099-4C05-99A9-2A3EFBD8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475" y="607023"/>
          <a:ext cx="2176319" cy="4879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13645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C8E6AA9-8184-42D3-A81D-7A4B3A51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54675" y="607023"/>
          <a:ext cx="2156770" cy="487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20494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C6EDE40-7126-409A-842A-EF0C751D0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8375" y="607023"/>
          <a:ext cx="2163619" cy="48796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73623</xdr:rowOff>
    </xdr:from>
    <xdr:to>
      <xdr:col>18</xdr:col>
      <xdr:colOff>33194</xdr:colOff>
      <xdr:row>3</xdr:row>
      <xdr:rowOff>352034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20C19A-70A9-49E8-8300-595A3DA8D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8375" y="607023"/>
          <a:ext cx="2176319" cy="487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20494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B2C7A3-CD6B-4FAC-88FE-D92298E1E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0775" y="607023"/>
          <a:ext cx="2163619" cy="48796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73623</xdr:rowOff>
    </xdr:from>
    <xdr:to>
      <xdr:col>18</xdr:col>
      <xdr:colOff>33194</xdr:colOff>
      <xdr:row>3</xdr:row>
      <xdr:rowOff>352034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C8E760-70EF-40AD-8C82-CAC03968E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0775" y="607023"/>
          <a:ext cx="2176319" cy="4879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20494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037DD0-7CEC-4859-BE30-47035842B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9050" y="607023"/>
          <a:ext cx="2163619" cy="48796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73623</xdr:rowOff>
    </xdr:from>
    <xdr:to>
      <xdr:col>18</xdr:col>
      <xdr:colOff>33194</xdr:colOff>
      <xdr:row>3</xdr:row>
      <xdr:rowOff>352034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5F235-BD81-48A2-88F6-3D5B16CB2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9050" y="607023"/>
          <a:ext cx="2176319" cy="4879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</xdr:row>
      <xdr:rowOff>70556</xdr:rowOff>
    </xdr:from>
    <xdr:ext cx="1489610" cy="389075"/>
    <xdr:pic>
      <xdr:nvPicPr>
        <xdr:cNvPr id="2" name="Picture 2">
          <a:extLst>
            <a:ext uri="{FF2B5EF4-FFF2-40B4-BE49-F238E27FC236}">
              <a16:creationId xmlns:a16="http://schemas.microsoft.com/office/drawing/2014/main" id="{5373E006-080F-4A75-8213-6FFE8C05E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7925" y="603956"/>
          <a:ext cx="1489610" cy="3890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13645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1A7C499-3FE7-4C27-9FC5-A155167AE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54675" y="607023"/>
          <a:ext cx="2156770" cy="4879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20494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25D684-6F73-49C5-8533-D0B6B4BEE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475" y="607023"/>
          <a:ext cx="2163619" cy="4879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2</xdr:row>
      <xdr:rowOff>95250</xdr:rowOff>
    </xdr:from>
    <xdr:to>
      <xdr:col>9</xdr:col>
      <xdr:colOff>878246</xdr:colOff>
      <xdr:row>3</xdr:row>
      <xdr:rowOff>272658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BE51C1-CC04-4F52-A407-BE736C38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628650"/>
          <a:ext cx="1440221" cy="3679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73623</xdr:rowOff>
    </xdr:from>
    <xdr:to>
      <xdr:col>18</xdr:col>
      <xdr:colOff>32167</xdr:colOff>
      <xdr:row>3</xdr:row>
      <xdr:rowOff>352034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49739FB-82DC-4C0D-9B99-BD79E9DD4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2975" y="607023"/>
          <a:ext cx="2175291" cy="48796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73623</xdr:rowOff>
    </xdr:from>
    <xdr:to>
      <xdr:col>18</xdr:col>
      <xdr:colOff>44867</xdr:colOff>
      <xdr:row>3</xdr:row>
      <xdr:rowOff>352034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3EB71C-E8B0-4C74-A1A0-1166ED0B6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2975" y="607023"/>
          <a:ext cx="2187991" cy="4879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ropbox%20(CTI-BIOTECH)/CTI-BIOTECH%20DROPBOX/CTI-BIOTECH%20Biobank/BIOBA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ap"/>
      <sheetName val="BOX 01-01"/>
      <sheetName val="BOX 01-02"/>
      <sheetName val="BOX 01-03"/>
      <sheetName val="BOX 01-04"/>
      <sheetName val="BOX 01-05"/>
      <sheetName val="BOX 01-06"/>
      <sheetName val="BOX 01-07"/>
      <sheetName val="BOX 01-08"/>
      <sheetName val="BOX 01-09"/>
      <sheetName val="BOX 01-10"/>
      <sheetName val="BOX 01-11"/>
      <sheetName val="BOX 01-12"/>
      <sheetName val="BOX 01-13"/>
      <sheetName val="BOX 02-01"/>
      <sheetName val="BOX 02-02"/>
      <sheetName val="BOX 02-03"/>
      <sheetName val="BOX 02-04"/>
      <sheetName val="BOX 02-05"/>
      <sheetName val="BOX 02-06"/>
      <sheetName val="BOX 02-07"/>
      <sheetName val="BOX 02-08"/>
      <sheetName val="BOX 02-09"/>
      <sheetName val="BOX 02-10"/>
      <sheetName val="BOX 02-11"/>
      <sheetName val="BOX 02-12"/>
      <sheetName val="BOX 02-13"/>
      <sheetName val="BOX 03-01"/>
      <sheetName val="BOX 03-02"/>
      <sheetName val="BOX 03-03"/>
      <sheetName val="BOX 03-04"/>
      <sheetName val="BOX 03-05"/>
      <sheetName val="BOX 03-06"/>
      <sheetName val="BOX 03-07"/>
      <sheetName val="BOX 03-08"/>
      <sheetName val="BOX 03-09"/>
      <sheetName val="BOX 03-10"/>
      <sheetName val="BOX 03-11"/>
      <sheetName val="BOX 03-12"/>
      <sheetName val="BOX 03-13"/>
      <sheetName val="BOX 04-01"/>
      <sheetName val="BOX 04-02"/>
      <sheetName val="BOX 04-03"/>
      <sheetName val="BOX 04-04"/>
      <sheetName val="BOX 04-05"/>
      <sheetName val="BOX 04-06"/>
      <sheetName val="BOX 04-07"/>
      <sheetName val="BOX 04-08"/>
      <sheetName val="BOX 04-09"/>
      <sheetName val="BOX 04-10"/>
      <sheetName val="BOX 04-11"/>
      <sheetName val="BOX 04-12"/>
      <sheetName val="BOX 04-13"/>
      <sheetName val="BOX 05-01"/>
      <sheetName val="BOX 05-02"/>
      <sheetName val="BOX 05-03"/>
      <sheetName val="BOX 05-04"/>
      <sheetName val="BOX 05-05"/>
      <sheetName val="BOX 05-06"/>
      <sheetName val="BOX 05-07"/>
      <sheetName val="BOX 05-08"/>
      <sheetName val="BOX 05-09"/>
      <sheetName val="BOX 05-10"/>
      <sheetName val="BOX 05-11"/>
      <sheetName val="BOX 05-12"/>
      <sheetName val="BOX 05-13"/>
      <sheetName val="BOX 06-01"/>
      <sheetName val="BOX 06-02"/>
      <sheetName val="BOX 06-03"/>
      <sheetName val="BOX 06-04"/>
      <sheetName val="BOX 06-05"/>
      <sheetName val="BOX 06-06"/>
      <sheetName val="BOX 06-07"/>
      <sheetName val="BOX 06-08"/>
      <sheetName val="BOX 06-09"/>
      <sheetName val="BOX 06-10"/>
      <sheetName val="BOX 06-11"/>
      <sheetName val="BOX 06-12"/>
      <sheetName val="BOX 06-13"/>
      <sheetName val="BOX 07-01"/>
      <sheetName val="BOX 07-02"/>
      <sheetName val="BOX 07-03"/>
      <sheetName val="BOX 07-04"/>
      <sheetName val="BOX 07-05"/>
      <sheetName val="BOX 07-06"/>
      <sheetName val="BOX 07-07"/>
      <sheetName val="BOX 07-08"/>
      <sheetName val="BOX 07-09"/>
      <sheetName val="BOX 07-10"/>
      <sheetName val="BOX 07-11"/>
      <sheetName val="BOX 07-12"/>
      <sheetName val="BOX 07-13"/>
      <sheetName val="BOX 08-01"/>
      <sheetName val="BOX 08-02"/>
      <sheetName val="BOX 08-03"/>
      <sheetName val="BOX 08-04"/>
      <sheetName val="BOX 08-05"/>
      <sheetName val="BOX 08-06"/>
      <sheetName val="BOX 08-07"/>
      <sheetName val="BOX 08-08"/>
      <sheetName val="BOX 08-09"/>
      <sheetName val="BOX 08-10"/>
      <sheetName val="BOX 08-11"/>
      <sheetName val="BOX 08-12"/>
      <sheetName val="BOX 08-13"/>
      <sheetName val="BOX 09-01"/>
      <sheetName val="BOX 09-02"/>
      <sheetName val="BOX 09-03"/>
      <sheetName val="BOX 09-04"/>
      <sheetName val="BOX 09-05"/>
      <sheetName val="BOX 09-06"/>
      <sheetName val="BOX 09-07"/>
      <sheetName val="BOX 09-08"/>
      <sheetName val="BOX 09-09"/>
      <sheetName val="BOX 09-10"/>
      <sheetName val="BOX 09-11"/>
      <sheetName val="BOX 09-12"/>
      <sheetName val="BOX 09-13"/>
      <sheetName val="BOX 10-01"/>
      <sheetName val="BOX 10-02"/>
      <sheetName val="BOX 10-03"/>
      <sheetName val="BOX 10-04"/>
      <sheetName val="BOX 10-05"/>
      <sheetName val="BOX 10-06"/>
      <sheetName val="BOX 10-07"/>
      <sheetName val="BOX 10-08"/>
      <sheetName val="BOX 10-09"/>
      <sheetName val="BOX 10-10"/>
      <sheetName val="BOX 10-11"/>
      <sheetName val="BOX 10-12"/>
      <sheetName val="BOX 10-13"/>
      <sheetName val="BOX 11-01"/>
      <sheetName val="BOX 11-02"/>
      <sheetName val="BOX 11-03"/>
      <sheetName val="BOX 11-04"/>
      <sheetName val="BOX 11-05"/>
      <sheetName val="BOX 11-06"/>
      <sheetName val="BOX 11-07"/>
      <sheetName val="BOX 11-08"/>
      <sheetName val="BOX 11-09"/>
      <sheetName val="BOX 11-10"/>
      <sheetName val="BOX 11-11"/>
      <sheetName val="BOX 11-12"/>
      <sheetName val="BOX 11-13"/>
      <sheetName val="BOX 12-01"/>
      <sheetName val="BOX 12-02"/>
      <sheetName val="BOX 12-03"/>
      <sheetName val="BOX 12-04"/>
      <sheetName val="BOX 12-05"/>
      <sheetName val="BOX 12-06"/>
      <sheetName val="BOX 12-07"/>
      <sheetName val="BOX 12-08"/>
      <sheetName val="BOX 12-09"/>
      <sheetName val="BOX 12-10"/>
      <sheetName val="BOX 12-11"/>
      <sheetName val="BOX 12-12"/>
      <sheetName val="BOX 12-13"/>
      <sheetName val="BOX 13-01"/>
      <sheetName val="BOX 13-02"/>
      <sheetName val="BOX 13-03"/>
      <sheetName val="BOX 13-04"/>
      <sheetName val="BOX 13-05"/>
      <sheetName val="BOX 13-06"/>
      <sheetName val="BOX 13-07"/>
      <sheetName val="BOX 13-08"/>
      <sheetName val="BOX 13-09"/>
      <sheetName val="BOX 13-10"/>
      <sheetName val="BOX 13-11"/>
      <sheetName val="BOX 13-12"/>
      <sheetName val="BOX 13-13"/>
      <sheetName val="BOX 14-01"/>
      <sheetName val="BOX 14-02"/>
      <sheetName val="BOX 14-03"/>
      <sheetName val="BOX 14-04"/>
      <sheetName val="BOX 14-05"/>
      <sheetName val="BOX 14-06"/>
      <sheetName val="BOX 14-07"/>
      <sheetName val="BOX 14-08"/>
      <sheetName val="BOX 14-09"/>
      <sheetName val="BOX 14-10"/>
      <sheetName val="BOX 14-11"/>
      <sheetName val="BOX 14-12"/>
      <sheetName val="BOX 14-13"/>
      <sheetName val="BOX 15-01"/>
      <sheetName val="BOX 15-02"/>
      <sheetName val="BOX 15-03"/>
      <sheetName val="BOX 15-04"/>
      <sheetName val="BOX 15-05"/>
      <sheetName val="BOX 15-06"/>
      <sheetName val="BOX 15-07"/>
      <sheetName val="BOX 15-08"/>
      <sheetName val="BOX 15-09"/>
      <sheetName val="BOX 15-10"/>
      <sheetName val="BOX 15-11"/>
      <sheetName val="BOX 15-12"/>
      <sheetName val="BOX 15-13"/>
      <sheetName val="BOX 16-01"/>
      <sheetName val="BOX 16-02"/>
      <sheetName val="BOX 16-03"/>
      <sheetName val="BOX 16-04"/>
      <sheetName val="BOX 16-05"/>
      <sheetName val="BOX 16-06"/>
      <sheetName val="BOX 16-07"/>
      <sheetName val="BOX 16-08"/>
      <sheetName val="BOX 16-09"/>
      <sheetName val="BOX 16-10"/>
      <sheetName val="BOX 16-11"/>
      <sheetName val="BOX 16-12"/>
      <sheetName val="BOX 16-13"/>
      <sheetName val="BOX 17-01"/>
      <sheetName val="BOX 17-02"/>
      <sheetName val="BOX 17-03"/>
      <sheetName val="BOX 17-04"/>
      <sheetName val="BOX 17-05"/>
      <sheetName val="BOX 17-06"/>
      <sheetName val="BOX 17-07"/>
      <sheetName val="BOX 17-08"/>
      <sheetName val="BOX 17-09"/>
      <sheetName val="BOX 17-10"/>
      <sheetName val="BOX 17-11"/>
      <sheetName val="BOX 17-12"/>
      <sheetName val="BOX 17-13"/>
      <sheetName val="BOX 18-01"/>
      <sheetName val="BOX 18-02"/>
      <sheetName val="BOX 18-03"/>
      <sheetName val="BOX 18-04"/>
      <sheetName val="BOX 18-05"/>
      <sheetName val="BOX 18-06"/>
      <sheetName val="BOX 18-07"/>
      <sheetName val="BOX 18-08"/>
      <sheetName val="BOX 18-09"/>
      <sheetName val="BOX 18-10"/>
      <sheetName val="BOX 18-11"/>
      <sheetName val="BOX 18-12"/>
      <sheetName val="BOX 18-13"/>
      <sheetName val="BOX 19-01"/>
      <sheetName val="BOX 19-02"/>
      <sheetName val="BOX 19-03"/>
      <sheetName val="BOX 19-04"/>
      <sheetName val="BOX 19-05"/>
      <sheetName val="BOX 19-06"/>
      <sheetName val="BOX 19-07"/>
      <sheetName val="BOX 19-08"/>
      <sheetName val="BOX 19-09"/>
      <sheetName val="BOX 19-10"/>
      <sheetName val="BOX 19-11"/>
      <sheetName val="BOX 19-12"/>
      <sheetName val="BOX 19-13"/>
      <sheetName val="BOX 20-01"/>
      <sheetName val="BOX 20-02"/>
      <sheetName val="BOX 20-03"/>
      <sheetName val="BOX 20-04"/>
      <sheetName val="BOX 20-05"/>
      <sheetName val="BOX 20-06"/>
      <sheetName val="BOX 20-07"/>
      <sheetName val="BOX 20-08"/>
      <sheetName val="BOX 20-09"/>
      <sheetName val="BOX 20-10"/>
      <sheetName val="BOX 20-11"/>
      <sheetName val="BOX 20-12"/>
      <sheetName val="BOX 20-13"/>
      <sheetName val="BOX 21-01"/>
      <sheetName val="BOX 21-02"/>
      <sheetName val="BOX 21-03"/>
      <sheetName val="BOX 21-04"/>
      <sheetName val="BOX 21-05"/>
      <sheetName val="BOX 21-06"/>
      <sheetName val="BOX 21-07"/>
      <sheetName val="BOX 21-08"/>
      <sheetName val="BOX 21-09"/>
      <sheetName val="BOX 21-10"/>
      <sheetName val="BOX 21-11"/>
      <sheetName val="BOX 21-12"/>
      <sheetName val="BOX 21-13"/>
      <sheetName val="BOX 22-01"/>
      <sheetName val="BOX 22-02"/>
      <sheetName val="BOX 22-03"/>
      <sheetName val="BOX 22-04"/>
      <sheetName val="BOX 22-05"/>
      <sheetName val="BOX 22-06"/>
      <sheetName val="BOX 22-07"/>
      <sheetName val="BOX 22-08"/>
      <sheetName val="BOX 22-09"/>
      <sheetName val="BOX 22-10"/>
      <sheetName val="BOX 22-11"/>
      <sheetName val="BOX 22-12"/>
      <sheetName val="BOX 22-13"/>
      <sheetName val="BOX 23-01"/>
      <sheetName val="BOX 23-02"/>
      <sheetName val="BOX 23-03"/>
      <sheetName val="BOX 23-04"/>
      <sheetName val="BOX 23-05"/>
      <sheetName val="BOX 23-06"/>
      <sheetName val="BOX 23-07"/>
      <sheetName val="BOX 23-08"/>
      <sheetName val="BOX 23-09"/>
      <sheetName val="BOX 23-10"/>
      <sheetName val="BOX 23-11"/>
      <sheetName val="BOX 23-12"/>
      <sheetName val="BOX 23-13"/>
      <sheetName val="BOX 24-01"/>
      <sheetName val="BOX 24-02"/>
      <sheetName val="BOX 24-03"/>
      <sheetName val="BOX 24-04"/>
      <sheetName val="BOX 24-05"/>
      <sheetName val="BOX 24-06"/>
      <sheetName val="BOX 24-07"/>
      <sheetName val="BOX 24-08"/>
      <sheetName val="BOX 24-09"/>
      <sheetName val="BOX 24-10"/>
      <sheetName val="BOX 24-11"/>
      <sheetName val="BOX 24-12"/>
      <sheetName val="BOX 24-13"/>
      <sheetName val="BOX 25-01"/>
      <sheetName val="BOX 25-02"/>
      <sheetName val="BOX 25-03"/>
      <sheetName val="BOX 25-04"/>
      <sheetName val="BOX 25-05"/>
      <sheetName val="BOX 25-06"/>
      <sheetName val="BOX 25-07"/>
      <sheetName val="BOX 25-08"/>
      <sheetName val="BOX 25-09"/>
      <sheetName val="BOX 25-10"/>
      <sheetName val="BOX 25-11"/>
      <sheetName val="BOX 25-12"/>
      <sheetName val="BOX 25-13"/>
      <sheetName val="BOX 26-01"/>
      <sheetName val="BOX 26-02"/>
      <sheetName val="BOX 26-03"/>
      <sheetName val="BOX 26-04"/>
      <sheetName val="BOX 26-05"/>
      <sheetName val="BOX 26-06"/>
      <sheetName val="BOX 26-07"/>
      <sheetName val="BOX 26-08"/>
      <sheetName val="BOX 26-09"/>
      <sheetName val="BOX 26-10"/>
      <sheetName val="BOX 26-11"/>
      <sheetName val="BOX 26-12"/>
      <sheetName val="BOX 26-13"/>
      <sheetName val="BOX 27-01"/>
      <sheetName val="BOX 27-02"/>
      <sheetName val="BOX 27-03"/>
      <sheetName val="BOX 27-04"/>
      <sheetName val="BOX 27-05"/>
      <sheetName val="BOX 27-06"/>
      <sheetName val="BOX 27-07"/>
      <sheetName val="BOX 27-08"/>
      <sheetName val="BOX 27-09"/>
      <sheetName val="BOX 27-10"/>
      <sheetName val="BOX 27-11"/>
      <sheetName val="BOX 27-12"/>
      <sheetName val="BOX 27-13"/>
      <sheetName val="BOX 28-01"/>
      <sheetName val="BOX 28-02"/>
      <sheetName val="BOX 28-03"/>
      <sheetName val="BOX 28-04"/>
      <sheetName val="BOX 28-05"/>
      <sheetName val="BOX 28-06"/>
      <sheetName val="BOX 28-07"/>
      <sheetName val="BOX 28-08"/>
      <sheetName val="BOX 28-09"/>
      <sheetName val="BOX 28-10"/>
      <sheetName val="BOX 28-11"/>
      <sheetName val="BOX 28-12"/>
      <sheetName val="BOX 28-13"/>
      <sheetName val="BOX 29-01"/>
      <sheetName val="BOX 29-02"/>
      <sheetName val="BOX 29-03"/>
      <sheetName val="BOX 29-04"/>
      <sheetName val="BOX 29-05"/>
      <sheetName val="BOX 29-06"/>
      <sheetName val="BOX 29-07"/>
      <sheetName val="BOX 29-08"/>
      <sheetName val="BOX 29-09"/>
      <sheetName val="BOX 29-10"/>
      <sheetName val="BOX 29-11"/>
      <sheetName val="BOX 29-12"/>
      <sheetName val="BOX 29-13"/>
      <sheetName val="BOX 30-01"/>
      <sheetName val="BOX 30-02"/>
      <sheetName val="BOX 30-03"/>
      <sheetName val="BOX 30-04"/>
      <sheetName val="BOX 30-05"/>
      <sheetName val="BOX 30-06"/>
      <sheetName val="BOX 30-07"/>
      <sheetName val="BOX 30-08"/>
      <sheetName val="BOX 30-09"/>
      <sheetName val="BOX 30-10"/>
      <sheetName val="BOX 30-11"/>
      <sheetName val="BOX 30-12"/>
      <sheetName val="BOX 30-13"/>
      <sheetName val="BOX 31-01"/>
      <sheetName val="BOX 31-02"/>
      <sheetName val="BOX 31-03"/>
      <sheetName val="BOX 31-04"/>
      <sheetName val="BOX 31-05"/>
      <sheetName val="BOX 31-06"/>
      <sheetName val="BOX 31-07"/>
      <sheetName val="BOX 31-08"/>
      <sheetName val="BOX 31-09"/>
      <sheetName val="BOX 31-10"/>
      <sheetName val="BOX 31-11"/>
      <sheetName val="BOX 31-12"/>
      <sheetName val="BOX 31-13"/>
      <sheetName val="BOX 32-01"/>
      <sheetName val="BOX 32-02"/>
      <sheetName val="BOX 32-03"/>
      <sheetName val="BOX 32-04"/>
      <sheetName val="BOX 32-05"/>
      <sheetName val="BOX 32-06"/>
      <sheetName val="BOX 32-07"/>
      <sheetName val="BOX 32-08"/>
      <sheetName val="BOX 32-09"/>
      <sheetName val="BOX 32-10"/>
      <sheetName val="BOX 32-11"/>
      <sheetName val="BOX 32-12"/>
      <sheetName val="BOX 32-13"/>
      <sheetName val="BOX 33-01"/>
      <sheetName val="BOX 33-02"/>
      <sheetName val="BOX 33-03"/>
      <sheetName val="BOX 33-04"/>
      <sheetName val="BOX 33-05"/>
      <sheetName val="BOX 33-06"/>
      <sheetName val="BOX 33-07"/>
      <sheetName val="BOX 33-08"/>
      <sheetName val="BOX 33-09"/>
      <sheetName val="BOX 33-10"/>
      <sheetName val="BOX 33-11"/>
      <sheetName val="BOX 33-12"/>
      <sheetName val="BOX 33-13"/>
      <sheetName val="BOX 34-01"/>
      <sheetName val="BOX 34-02"/>
      <sheetName val="BOX 34-03"/>
      <sheetName val="BOX 34-04"/>
      <sheetName val="BOX 34-05"/>
      <sheetName val="BOX 34-06"/>
      <sheetName val="BOX 34-07"/>
      <sheetName val="BOX 34-08"/>
      <sheetName val="BOX 34-09"/>
      <sheetName val="BOX 34-10"/>
      <sheetName val="BOX 34-11"/>
      <sheetName val="BOX 34-12"/>
      <sheetName val="BOX 34-13"/>
      <sheetName val="DRAWER 1"/>
      <sheetName val="DRAWER 2"/>
      <sheetName val="DRAWER 3"/>
      <sheetName val="DRAWER 4"/>
      <sheetName val="DRAWER 5"/>
      <sheetName val="DRAWER 6"/>
      <sheetName val="Liste Onglets"/>
      <sheetName val="Données liste déroulante Index"/>
      <sheetName val="Données liste déroulante fiche"/>
      <sheetName val="Fiche exe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>
        <row r="2">
          <cell r="M2" t="str">
            <v>ADIPOSE TISSUE</v>
          </cell>
          <cell r="O2" t="str">
            <v>CELLS</v>
          </cell>
          <cell r="Q2" t="str">
            <v>CANCER ASSOCIATED FIBROBLASTS</v>
          </cell>
          <cell r="S2" t="str">
            <v>SPE IV</v>
          </cell>
        </row>
        <row r="3">
          <cell r="M3" t="str">
            <v>ACUTE MYELOID LEUKAEMIA</v>
          </cell>
          <cell r="O3" t="str">
            <v>DNA</v>
          </cell>
          <cell r="Q3" t="str">
            <v>CANCER ASSOCIATED FIBROBLASTS + EPITHELIALS</v>
          </cell>
          <cell r="S3" t="str">
            <v>OncoMid BRE</v>
          </cell>
        </row>
        <row r="4">
          <cell r="M4" t="str">
            <v>BONE MARROW</v>
          </cell>
          <cell r="O4" t="str">
            <v>RNA</v>
          </cell>
          <cell r="Q4" t="str">
            <v>DISTAL TUBULAR CELLS</v>
          </cell>
          <cell r="S4" t="str">
            <v>OncoMid OVA</v>
          </cell>
        </row>
        <row r="5">
          <cell r="M5" t="str">
            <v>BREAST</v>
          </cell>
          <cell r="O5" t="str">
            <v>SERUM</v>
          </cell>
          <cell r="Q5" t="str">
            <v>EPITHELIAL CELLS</v>
          </cell>
          <cell r="S5" t="str">
            <v>OncoMid PRO</v>
          </cell>
        </row>
        <row r="6">
          <cell r="M6" t="str">
            <v>DENTAL PULP</v>
          </cell>
          <cell r="O6" t="str">
            <v>PROTEIN</v>
          </cell>
          <cell r="Q6" t="str">
            <v>FIBROBLAST</v>
          </cell>
          <cell r="S6" t="str">
            <v>DMEM + 10% FBS</v>
          </cell>
        </row>
        <row r="7">
          <cell r="M7" t="str">
            <v>KIDNEY</v>
          </cell>
          <cell r="O7" t="str">
            <v>EXPLANT</v>
          </cell>
          <cell r="Q7" t="str">
            <v>HUVEC</v>
          </cell>
          <cell r="S7" t="str">
            <v>CnT-57</v>
          </cell>
        </row>
        <row r="8">
          <cell r="M8" t="str">
            <v>LIVER</v>
          </cell>
          <cell r="O8" t="str">
            <v>CELLS PELLET</v>
          </cell>
          <cell r="Q8" t="str">
            <v>IMODI CELL LINE</v>
          </cell>
          <cell r="S8" t="str">
            <v>BEGM</v>
          </cell>
        </row>
        <row r="9">
          <cell r="M9" t="str">
            <v>LUNG</v>
          </cell>
          <cell r="O9" t="str">
            <v>TUMOR EXPLANT IMODI</v>
          </cell>
          <cell r="Q9" t="str">
            <v>KERATINOCYTE</v>
          </cell>
          <cell r="S9" t="str">
            <v>REGM</v>
          </cell>
        </row>
        <row r="10">
          <cell r="M10" t="str">
            <v>LYMPHOMA</v>
          </cell>
          <cell r="O10" t="str">
            <v>PARAFFIN BLOCK</v>
          </cell>
          <cell r="Q10" t="str">
            <v>MSC</v>
          </cell>
          <cell r="S10" t="str">
            <v>HCM</v>
          </cell>
        </row>
        <row r="11">
          <cell r="M11" t="str">
            <v>MYELOMA</v>
          </cell>
          <cell r="O11" t="str">
            <v>Other</v>
          </cell>
          <cell r="Q11" t="str">
            <v>NEUROBLASTOMA</v>
          </cell>
          <cell r="S11" t="str">
            <v>EGM-2</v>
          </cell>
        </row>
        <row r="12">
          <cell r="M12" t="str">
            <v>OVARY</v>
          </cell>
          <cell r="Q12" t="str">
            <v>PRE-ADIPOCYTE</v>
          </cell>
          <cell r="S12" t="str">
            <v>RPMI + 15% FBS + 1% PSA</v>
          </cell>
        </row>
        <row r="13">
          <cell r="M13" t="str">
            <v>PANCREAS</v>
          </cell>
          <cell r="Q13" t="str">
            <v>PROXIMAL TUBULAR CELLS</v>
          </cell>
          <cell r="S13" t="str">
            <v>DMEM + 15% FBS</v>
          </cell>
        </row>
        <row r="14">
          <cell r="M14" t="str">
            <v>PERIPHERAL BLOOD</v>
          </cell>
          <cell r="Q14" t="str">
            <v>SARCOMA</v>
          </cell>
          <cell r="S14" t="str">
            <v>RPMI + 10% FBS + 1% PSA</v>
          </cell>
        </row>
        <row r="15">
          <cell r="M15" t="str">
            <v>PLACENTA</v>
          </cell>
          <cell r="Q15" t="str">
            <v>SEBOCYTE</v>
          </cell>
          <cell r="S15" t="str">
            <v>CNT-57 + 20nM TESTOSTERONE + 2nM DHT</v>
          </cell>
        </row>
        <row r="16">
          <cell r="M16" t="str">
            <v>PROSTATE</v>
          </cell>
          <cell r="Q16" t="str">
            <v>TOTAL NUCLEATED CELLS</v>
          </cell>
          <cell r="S16" t="str">
            <v>SPE IV + 20nM TESTOSTERONE + 2nM DHT</v>
          </cell>
        </row>
        <row r="17">
          <cell r="M17" t="str">
            <v>SKIN</v>
          </cell>
          <cell r="Q17" t="str">
            <v>TUMORAL CELLS</v>
          </cell>
          <cell r="S17" t="str">
            <v>MCF10A</v>
          </cell>
        </row>
        <row r="18">
          <cell r="M18" t="str">
            <v>UMBILICAL CORD</v>
          </cell>
          <cell r="Q18" t="str">
            <v>CD3</v>
          </cell>
          <cell r="S18" t="str">
            <v>DMEM HIGH GLUCOSE</v>
          </cell>
        </row>
        <row r="19">
          <cell r="M19" t="str">
            <v>UMBILICAL CORD BLOOD</v>
          </cell>
          <cell r="Q19" t="str">
            <v>CD19</v>
          </cell>
          <cell r="S19" t="str">
            <v>MAMMOCULT</v>
          </cell>
        </row>
        <row r="20">
          <cell r="M20" t="str">
            <v>Other</v>
          </cell>
          <cell r="Q20" t="str">
            <v>CD34</v>
          </cell>
          <cell r="S20" t="str">
            <v>SFDM</v>
          </cell>
        </row>
        <row r="21">
          <cell r="Q21" t="str">
            <v>CD56</v>
          </cell>
          <cell r="S21" t="str">
            <v>WILLIAMS E + 10% FBS + 20ng/mL EGF</v>
          </cell>
        </row>
        <row r="22">
          <cell r="Q22" t="str">
            <v>CD61</v>
          </cell>
          <cell r="S22" t="str">
            <v>DMEM + 10% FBS + 20ng/mL EGF</v>
          </cell>
        </row>
        <row r="23">
          <cell r="Q23" t="str">
            <v>CD133</v>
          </cell>
          <cell r="S23" t="str">
            <v>NA</v>
          </cell>
        </row>
        <row r="24">
          <cell r="Q24" t="str">
            <v>NA</v>
          </cell>
          <cell r="S24" t="str">
            <v>Other</v>
          </cell>
        </row>
        <row r="25">
          <cell r="Q25" t="str">
            <v>Other</v>
          </cell>
        </row>
      </sheetData>
      <sheetData sheetId="45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BC495-4F8C-4DE7-A071-4AFA538E1D12}" name="Table22" displayName="Table22" ref="N4:N29" totalsRowShown="0" headerRowDxfId="33" dataDxfId="32" tableBorderDxfId="31">
  <autoFilter ref="N4:N29" xr:uid="{00000000-0009-0000-0100-000001000000}"/>
  <tableColumns count="1">
    <tableColumn id="1" xr3:uid="{0F61D71B-9B67-4E25-9676-6283C6037919}" name="Localisation /Tissue" dataDxfId="30"/>
  </tableColumns>
  <tableStyleInfo name="test Table style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DD00-14C3-42E1-B56B-7E576F085FD6}">
  <sheetPr>
    <pageSetUpPr fitToPage="1"/>
  </sheetPr>
  <dimension ref="A1:R826"/>
  <sheetViews>
    <sheetView showGridLines="0" zoomScale="85" zoomScaleNormal="85" zoomScalePageLayoutView="69" workbookViewId="0">
      <pane ySplit="5" topLeftCell="A40" activePane="bottomLeft" state="frozen"/>
      <selection activeCell="P1" sqref="P1"/>
      <selection pane="bottomLeft" activeCell="H34" sqref="H34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8" style="32" customWidth="1"/>
    <col min="16" max="16" width="9.375" style="1"/>
    <col min="17" max="17" width="9.375" style="1" customWidth="1"/>
    <col min="18" max="16384" width="9.375" style="1"/>
  </cols>
  <sheetData>
    <row r="1" spans="1:16">
      <c r="A1" s="1470"/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  <c r="O1" s="1470"/>
    </row>
    <row r="2" spans="1:16" ht="25.5" customHeight="1">
      <c r="A2" s="1471" t="s">
        <v>0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</row>
    <row r="3" spans="1:16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customFormat="1" ht="106.5">
      <c r="A5" s="1472" t="s">
        <v>1</v>
      </c>
      <c r="B5" s="1473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8" t="s">
        <v>13</v>
      </c>
      <c r="O5" s="8" t="s">
        <v>14</v>
      </c>
      <c r="P5" s="9"/>
    </row>
    <row r="6" spans="1:16" s="15" customFormat="1">
      <c r="A6" s="1474" t="s">
        <v>15</v>
      </c>
      <c r="B6" s="1475"/>
      <c r="C6" s="10" t="s">
        <v>16</v>
      </c>
      <c r="D6" s="10" t="s">
        <v>17</v>
      </c>
      <c r="E6" s="11">
        <v>12</v>
      </c>
      <c r="F6" s="12">
        <v>1</v>
      </c>
      <c r="G6" s="12" t="s">
        <v>18</v>
      </c>
      <c r="H6" s="12" t="s">
        <v>19</v>
      </c>
      <c r="I6" s="12" t="s">
        <v>20</v>
      </c>
      <c r="J6" s="12" t="s">
        <v>21</v>
      </c>
      <c r="K6" s="12" t="s">
        <v>22</v>
      </c>
      <c r="L6" s="12" t="s">
        <v>22</v>
      </c>
      <c r="M6" s="12" t="s">
        <v>22</v>
      </c>
      <c r="N6" s="13" t="s">
        <v>23</v>
      </c>
      <c r="O6" s="14">
        <v>450</v>
      </c>
    </row>
    <row r="7" spans="1:16" s="15" customFormat="1">
      <c r="A7" s="1474"/>
      <c r="B7" s="1475"/>
      <c r="C7" s="10" t="s">
        <v>24</v>
      </c>
      <c r="D7" s="10" t="s">
        <v>25</v>
      </c>
      <c r="E7" s="11">
        <v>2</v>
      </c>
      <c r="F7" s="12">
        <v>1</v>
      </c>
      <c r="G7" s="12" t="s">
        <v>18</v>
      </c>
      <c r="H7" s="12" t="s">
        <v>26</v>
      </c>
      <c r="I7" s="12" t="s">
        <v>27</v>
      </c>
      <c r="J7" s="12" t="s">
        <v>21</v>
      </c>
      <c r="K7" s="12" t="s">
        <v>22</v>
      </c>
      <c r="L7" s="12" t="s">
        <v>22</v>
      </c>
      <c r="M7" s="12" t="s">
        <v>22</v>
      </c>
      <c r="N7" s="13" t="s">
        <v>28</v>
      </c>
      <c r="O7" s="14">
        <v>450</v>
      </c>
    </row>
    <row r="8" spans="1:16" s="15" customFormat="1">
      <c r="A8" s="1474"/>
      <c r="B8" s="1475"/>
      <c r="C8" s="10" t="s">
        <v>29</v>
      </c>
      <c r="D8" s="10" t="s">
        <v>30</v>
      </c>
      <c r="E8" s="11">
        <v>1</v>
      </c>
      <c r="F8" s="12">
        <v>1</v>
      </c>
      <c r="G8" s="12" t="s">
        <v>31</v>
      </c>
      <c r="H8" s="12" t="s">
        <v>32</v>
      </c>
      <c r="I8" s="12" t="s">
        <v>27</v>
      </c>
      <c r="J8" s="12" t="s">
        <v>33</v>
      </c>
      <c r="K8" s="12" t="s">
        <v>22</v>
      </c>
      <c r="L8" s="12" t="s">
        <v>22</v>
      </c>
      <c r="M8" s="12" t="s">
        <v>22</v>
      </c>
      <c r="N8" s="13" t="s">
        <v>34</v>
      </c>
      <c r="O8" s="14">
        <v>450</v>
      </c>
    </row>
    <row r="9" spans="1:16" s="15" customFormat="1">
      <c r="A9" s="1474"/>
      <c r="B9" s="1475"/>
      <c r="C9" s="10" t="s">
        <v>35</v>
      </c>
      <c r="D9" s="10" t="s">
        <v>25</v>
      </c>
      <c r="E9" s="11">
        <v>7</v>
      </c>
      <c r="F9" s="12">
        <v>1</v>
      </c>
      <c r="G9" s="12" t="s">
        <v>36</v>
      </c>
      <c r="H9" s="12" t="s">
        <v>22</v>
      </c>
      <c r="I9" s="12" t="s">
        <v>27</v>
      </c>
      <c r="J9" s="12" t="s">
        <v>37</v>
      </c>
      <c r="K9" s="12" t="s">
        <v>22</v>
      </c>
      <c r="L9" s="12" t="s">
        <v>22</v>
      </c>
      <c r="M9" s="12" t="s">
        <v>22</v>
      </c>
      <c r="N9" s="13" t="s">
        <v>34</v>
      </c>
      <c r="O9" s="14">
        <v>450</v>
      </c>
    </row>
    <row r="10" spans="1:16" s="15" customFormat="1">
      <c r="A10" s="1474"/>
      <c r="B10" s="1475"/>
      <c r="C10" s="16" t="s">
        <v>38</v>
      </c>
      <c r="D10" s="10" t="s">
        <v>30</v>
      </c>
      <c r="E10" s="10">
        <v>3</v>
      </c>
      <c r="F10" s="10">
        <v>1</v>
      </c>
      <c r="G10" s="10" t="s">
        <v>39</v>
      </c>
      <c r="H10" s="10" t="s">
        <v>40</v>
      </c>
      <c r="I10" s="10" t="s">
        <v>20</v>
      </c>
      <c r="J10" s="10" t="s">
        <v>41</v>
      </c>
      <c r="K10" s="10" t="s">
        <v>22</v>
      </c>
      <c r="L10" s="10" t="s">
        <v>22</v>
      </c>
      <c r="M10" s="10" t="s">
        <v>22</v>
      </c>
      <c r="N10" s="13" t="s">
        <v>23</v>
      </c>
      <c r="O10" s="14">
        <v>450</v>
      </c>
    </row>
    <row r="11" spans="1:16" s="15" customFormat="1">
      <c r="A11" s="1474"/>
      <c r="B11" s="1475"/>
      <c r="C11" s="12" t="s">
        <v>42</v>
      </c>
      <c r="D11" s="12" t="s">
        <v>43</v>
      </c>
      <c r="E11" s="12">
        <v>2</v>
      </c>
      <c r="F11" s="12">
        <v>1</v>
      </c>
      <c r="G11" s="12" t="s">
        <v>18</v>
      </c>
      <c r="H11" s="12" t="s">
        <v>44</v>
      </c>
      <c r="I11" s="12" t="s">
        <v>20</v>
      </c>
      <c r="J11" s="12" t="s">
        <v>45</v>
      </c>
      <c r="K11" s="12" t="s">
        <v>22</v>
      </c>
      <c r="L11" s="12" t="s">
        <v>22</v>
      </c>
      <c r="M11" s="12" t="s">
        <v>22</v>
      </c>
      <c r="N11" s="13" t="s">
        <v>46</v>
      </c>
      <c r="O11" s="14">
        <v>450</v>
      </c>
    </row>
    <row r="12" spans="1:16" s="15" customFormat="1">
      <c r="A12" s="1474"/>
      <c r="B12" s="1475"/>
      <c r="C12" s="12" t="s">
        <v>42</v>
      </c>
      <c r="D12" s="12" t="s">
        <v>47</v>
      </c>
      <c r="E12" s="12">
        <v>3</v>
      </c>
      <c r="F12" s="12">
        <v>1</v>
      </c>
      <c r="G12" s="12" t="s">
        <v>18</v>
      </c>
      <c r="H12" s="12" t="s">
        <v>44</v>
      </c>
      <c r="I12" s="12" t="s">
        <v>20</v>
      </c>
      <c r="J12" s="12" t="s">
        <v>45</v>
      </c>
      <c r="K12" s="12" t="s">
        <v>22</v>
      </c>
      <c r="L12" s="12" t="s">
        <v>22</v>
      </c>
      <c r="M12" s="12" t="s">
        <v>22</v>
      </c>
      <c r="N12" s="13" t="s">
        <v>46</v>
      </c>
      <c r="O12" s="14">
        <v>450</v>
      </c>
    </row>
    <row r="13" spans="1:16" s="15" customFormat="1" ht="16.5" customHeight="1">
      <c r="A13" s="1474"/>
      <c r="B13" s="1475"/>
      <c r="C13" s="12" t="s">
        <v>48</v>
      </c>
      <c r="D13" s="10" t="s">
        <v>49</v>
      </c>
      <c r="E13" s="12">
        <v>10</v>
      </c>
      <c r="F13" s="12">
        <v>1</v>
      </c>
      <c r="G13" s="12" t="s">
        <v>39</v>
      </c>
      <c r="H13" s="12" t="s">
        <v>26</v>
      </c>
      <c r="I13" s="12" t="s">
        <v>27</v>
      </c>
      <c r="J13" s="12" t="s">
        <v>41</v>
      </c>
      <c r="K13" s="12" t="s">
        <v>22</v>
      </c>
      <c r="L13" s="12" t="s">
        <v>22</v>
      </c>
      <c r="M13" s="12" t="s">
        <v>22</v>
      </c>
      <c r="N13" s="13" t="s">
        <v>34</v>
      </c>
      <c r="O13" s="14">
        <v>450</v>
      </c>
    </row>
    <row r="14" spans="1:16" s="15" customFormat="1">
      <c r="A14" s="1474"/>
      <c r="B14" s="1475"/>
      <c r="C14" s="12" t="s">
        <v>50</v>
      </c>
      <c r="D14" s="12" t="s">
        <v>25</v>
      </c>
      <c r="E14" s="12">
        <v>5</v>
      </c>
      <c r="F14" s="12">
        <v>1</v>
      </c>
      <c r="G14" s="12" t="s">
        <v>39</v>
      </c>
      <c r="H14" s="12" t="s">
        <v>51</v>
      </c>
      <c r="I14" s="12" t="s">
        <v>20</v>
      </c>
      <c r="J14" s="12" t="s">
        <v>21</v>
      </c>
      <c r="K14" s="12" t="s">
        <v>22</v>
      </c>
      <c r="L14" s="12" t="s">
        <v>22</v>
      </c>
      <c r="M14" s="12" t="s">
        <v>22</v>
      </c>
      <c r="N14" s="13" t="s">
        <v>34</v>
      </c>
      <c r="O14" s="14">
        <v>450</v>
      </c>
    </row>
    <row r="15" spans="1:16" s="15" customFormat="1">
      <c r="A15" s="1474"/>
      <c r="B15" s="1475"/>
      <c r="C15" s="12" t="s">
        <v>50</v>
      </c>
      <c r="D15" s="12" t="s">
        <v>25</v>
      </c>
      <c r="E15" s="12">
        <v>9</v>
      </c>
      <c r="F15" s="12">
        <v>1</v>
      </c>
      <c r="G15" s="12" t="s">
        <v>39</v>
      </c>
      <c r="H15" s="12" t="s">
        <v>51</v>
      </c>
      <c r="I15" s="12" t="s">
        <v>20</v>
      </c>
      <c r="J15" s="12" t="s">
        <v>21</v>
      </c>
      <c r="K15" s="12" t="s">
        <v>22</v>
      </c>
      <c r="L15" s="12" t="s">
        <v>22</v>
      </c>
      <c r="M15" s="12" t="s">
        <v>22</v>
      </c>
      <c r="N15" s="13" t="s">
        <v>52</v>
      </c>
      <c r="O15" s="14">
        <v>450</v>
      </c>
    </row>
    <row r="16" spans="1:16" s="15" customFormat="1">
      <c r="A16" s="1474"/>
      <c r="B16" s="1475"/>
      <c r="C16" s="12" t="s">
        <v>53</v>
      </c>
      <c r="D16" s="12" t="s">
        <v>43</v>
      </c>
      <c r="E16" s="12">
        <v>3</v>
      </c>
      <c r="F16" s="12">
        <v>1</v>
      </c>
      <c r="G16" s="12" t="s">
        <v>18</v>
      </c>
      <c r="H16" s="12" t="s">
        <v>54</v>
      </c>
      <c r="I16" s="12" t="s">
        <v>27</v>
      </c>
      <c r="J16" s="12" t="s">
        <v>45</v>
      </c>
      <c r="K16" s="12" t="s">
        <v>22</v>
      </c>
      <c r="L16" s="12" t="s">
        <v>22</v>
      </c>
      <c r="M16" s="12" t="s">
        <v>22</v>
      </c>
      <c r="N16" s="13" t="s">
        <v>34</v>
      </c>
      <c r="O16" s="14">
        <v>450</v>
      </c>
    </row>
    <row r="17" spans="1:15" s="15" customFormat="1">
      <c r="A17" s="1474"/>
      <c r="B17" s="1475"/>
      <c r="C17" s="12" t="s">
        <v>53</v>
      </c>
      <c r="D17" s="12" t="s">
        <v>47</v>
      </c>
      <c r="E17" s="12">
        <v>5</v>
      </c>
      <c r="F17" s="12">
        <v>1</v>
      </c>
      <c r="G17" s="12" t="s">
        <v>18</v>
      </c>
      <c r="H17" s="12" t="s">
        <v>54</v>
      </c>
      <c r="I17" s="12" t="s">
        <v>27</v>
      </c>
      <c r="J17" s="12" t="s">
        <v>45</v>
      </c>
      <c r="K17" s="12" t="s">
        <v>22</v>
      </c>
      <c r="L17" s="12" t="s">
        <v>22</v>
      </c>
      <c r="M17" s="12" t="s">
        <v>22</v>
      </c>
      <c r="N17" s="13" t="s">
        <v>34</v>
      </c>
      <c r="O17" s="14">
        <v>450</v>
      </c>
    </row>
    <row r="18" spans="1:15" s="15" customFormat="1">
      <c r="A18" s="1474"/>
      <c r="B18" s="1475"/>
      <c r="C18" s="12" t="s">
        <v>55</v>
      </c>
      <c r="D18" s="12" t="s">
        <v>43</v>
      </c>
      <c r="E18" s="12">
        <v>14</v>
      </c>
      <c r="F18" s="12">
        <v>1</v>
      </c>
      <c r="G18" s="12" t="s">
        <v>18</v>
      </c>
      <c r="H18" s="12" t="s">
        <v>40</v>
      </c>
      <c r="I18" s="12" t="s">
        <v>27</v>
      </c>
      <c r="J18" s="12" t="s">
        <v>37</v>
      </c>
      <c r="K18" s="12" t="s">
        <v>22</v>
      </c>
      <c r="L18" s="12" t="s">
        <v>22</v>
      </c>
      <c r="M18" s="12" t="s">
        <v>22</v>
      </c>
      <c r="N18" s="13" t="s">
        <v>34</v>
      </c>
      <c r="O18" s="14">
        <v>450</v>
      </c>
    </row>
    <row r="19" spans="1:15" s="15" customFormat="1">
      <c r="A19" s="1474"/>
      <c r="B19" s="1475"/>
      <c r="C19" s="12" t="s">
        <v>55</v>
      </c>
      <c r="D19" s="12" t="s">
        <v>47</v>
      </c>
      <c r="E19" s="12">
        <v>10</v>
      </c>
      <c r="F19" s="12">
        <v>1</v>
      </c>
      <c r="G19" s="12" t="s">
        <v>18</v>
      </c>
      <c r="H19" s="12" t="s">
        <v>40</v>
      </c>
      <c r="I19" s="12" t="s">
        <v>27</v>
      </c>
      <c r="J19" s="12" t="s">
        <v>37</v>
      </c>
      <c r="K19" s="12" t="s">
        <v>22</v>
      </c>
      <c r="L19" s="12" t="s">
        <v>22</v>
      </c>
      <c r="M19" s="12" t="s">
        <v>22</v>
      </c>
      <c r="N19" s="13" t="s">
        <v>34</v>
      </c>
      <c r="O19" s="14">
        <v>450</v>
      </c>
    </row>
    <row r="20" spans="1:15" s="15" customFormat="1">
      <c r="A20" s="1474"/>
      <c r="B20" s="1475"/>
      <c r="C20" s="12" t="s">
        <v>56</v>
      </c>
      <c r="D20" s="12" t="s">
        <v>43</v>
      </c>
      <c r="E20" s="12">
        <v>26</v>
      </c>
      <c r="F20" s="12">
        <v>1</v>
      </c>
      <c r="G20" s="12" t="s">
        <v>18</v>
      </c>
      <c r="H20" s="12" t="s">
        <v>57</v>
      </c>
      <c r="I20" s="12" t="s">
        <v>27</v>
      </c>
      <c r="J20" s="12" t="s">
        <v>45</v>
      </c>
      <c r="K20" s="12" t="s">
        <v>22</v>
      </c>
      <c r="L20" s="12" t="s">
        <v>22</v>
      </c>
      <c r="M20" s="12" t="s">
        <v>22</v>
      </c>
      <c r="N20" s="13" t="s">
        <v>52</v>
      </c>
      <c r="O20" s="14">
        <v>450</v>
      </c>
    </row>
    <row r="21" spans="1:15" s="15" customFormat="1">
      <c r="A21" s="1474"/>
      <c r="B21" s="1475"/>
      <c r="C21" s="12" t="s">
        <v>56</v>
      </c>
      <c r="D21" s="12" t="s">
        <v>30</v>
      </c>
      <c r="E21" s="12">
        <v>18</v>
      </c>
      <c r="F21" s="12">
        <v>1</v>
      </c>
      <c r="G21" s="12" t="s">
        <v>18</v>
      </c>
      <c r="H21" s="12" t="s">
        <v>57</v>
      </c>
      <c r="I21" s="12" t="s">
        <v>27</v>
      </c>
      <c r="J21" s="12" t="s">
        <v>45</v>
      </c>
      <c r="K21" s="12" t="s">
        <v>22</v>
      </c>
      <c r="L21" s="12" t="s">
        <v>22</v>
      </c>
      <c r="M21" s="12" t="s">
        <v>22</v>
      </c>
      <c r="N21" s="13" t="s">
        <v>52</v>
      </c>
      <c r="O21" s="14">
        <v>450</v>
      </c>
    </row>
    <row r="22" spans="1:15" s="15" customFormat="1">
      <c r="A22" s="1474"/>
      <c r="B22" s="1475"/>
      <c r="C22" s="12" t="s">
        <v>56</v>
      </c>
      <c r="D22" s="12" t="s">
        <v>30</v>
      </c>
      <c r="E22" s="12">
        <v>43</v>
      </c>
      <c r="F22" s="12">
        <v>1</v>
      </c>
      <c r="G22" s="12" t="s">
        <v>39</v>
      </c>
      <c r="H22" s="12" t="s">
        <v>57</v>
      </c>
      <c r="I22" s="12" t="s">
        <v>27</v>
      </c>
      <c r="J22" s="12" t="s">
        <v>45</v>
      </c>
      <c r="K22" s="12" t="s">
        <v>22</v>
      </c>
      <c r="L22" s="12" t="s">
        <v>22</v>
      </c>
      <c r="M22" s="12" t="s">
        <v>22</v>
      </c>
      <c r="N22" s="13" t="s">
        <v>52</v>
      </c>
      <c r="O22" s="14">
        <v>450</v>
      </c>
    </row>
    <row r="23" spans="1:15" s="15" customFormat="1">
      <c r="A23" s="1474"/>
      <c r="B23" s="1475"/>
      <c r="C23" s="12" t="s">
        <v>58</v>
      </c>
      <c r="D23" s="12" t="s">
        <v>25</v>
      </c>
      <c r="E23" s="12">
        <v>19</v>
      </c>
      <c r="F23" s="12">
        <v>1</v>
      </c>
      <c r="G23" s="12" t="s">
        <v>18</v>
      </c>
      <c r="H23" s="12" t="s">
        <v>59</v>
      </c>
      <c r="I23" s="12" t="s">
        <v>27</v>
      </c>
      <c r="J23" s="12" t="s">
        <v>60</v>
      </c>
      <c r="K23" s="12" t="s">
        <v>22</v>
      </c>
      <c r="L23" s="12" t="s">
        <v>22</v>
      </c>
      <c r="M23" s="12" t="s">
        <v>22</v>
      </c>
      <c r="N23" s="13" t="s">
        <v>61</v>
      </c>
      <c r="O23" s="14">
        <v>450</v>
      </c>
    </row>
    <row r="24" spans="1:15" s="15" customFormat="1">
      <c r="A24" s="1474"/>
      <c r="B24" s="1475"/>
      <c r="C24" s="12" t="s">
        <v>58</v>
      </c>
      <c r="D24" s="12" t="s">
        <v>25</v>
      </c>
      <c r="E24" s="12">
        <v>24</v>
      </c>
      <c r="F24" s="12">
        <v>1</v>
      </c>
      <c r="G24" s="12" t="s">
        <v>18</v>
      </c>
      <c r="H24" s="12" t="s">
        <v>59</v>
      </c>
      <c r="I24" s="12" t="s">
        <v>27</v>
      </c>
      <c r="J24" s="12" t="s">
        <v>60</v>
      </c>
      <c r="K24" s="12" t="s">
        <v>22</v>
      </c>
      <c r="L24" s="12" t="s">
        <v>22</v>
      </c>
      <c r="M24" s="12" t="s">
        <v>22</v>
      </c>
      <c r="N24" s="13" t="s">
        <v>34</v>
      </c>
      <c r="O24" s="14">
        <v>450</v>
      </c>
    </row>
    <row r="25" spans="1:15" s="15" customFormat="1">
      <c r="A25" s="1474"/>
      <c r="B25" s="1475"/>
      <c r="C25" s="12" t="s">
        <v>62</v>
      </c>
      <c r="D25" s="12" t="s">
        <v>63</v>
      </c>
      <c r="E25" s="12">
        <v>27</v>
      </c>
      <c r="F25" s="12">
        <v>1</v>
      </c>
      <c r="G25" s="12" t="s">
        <v>18</v>
      </c>
      <c r="H25" s="12" t="s">
        <v>59</v>
      </c>
      <c r="I25" s="12" t="s">
        <v>27</v>
      </c>
      <c r="J25" s="12" t="s">
        <v>41</v>
      </c>
      <c r="K25" s="12" t="s">
        <v>22</v>
      </c>
      <c r="L25" s="12" t="s">
        <v>22</v>
      </c>
      <c r="M25" s="12" t="s">
        <v>22</v>
      </c>
      <c r="N25" s="13" t="s">
        <v>52</v>
      </c>
      <c r="O25" s="14">
        <v>450</v>
      </c>
    </row>
    <row r="26" spans="1:15" s="15" customFormat="1">
      <c r="A26" s="1474"/>
      <c r="B26" s="1475"/>
      <c r="C26" s="12" t="s">
        <v>64</v>
      </c>
      <c r="D26" s="12" t="s">
        <v>30</v>
      </c>
      <c r="E26" s="12">
        <v>16</v>
      </c>
      <c r="F26" s="12">
        <v>1</v>
      </c>
      <c r="G26" s="12" t="s">
        <v>18</v>
      </c>
      <c r="H26" s="12" t="s">
        <v>65</v>
      </c>
      <c r="I26" s="12" t="s">
        <v>27</v>
      </c>
      <c r="J26" s="12" t="s">
        <v>45</v>
      </c>
      <c r="K26" s="12" t="s">
        <v>22</v>
      </c>
      <c r="L26" s="12" t="s">
        <v>22</v>
      </c>
      <c r="M26" s="12" t="s">
        <v>22</v>
      </c>
      <c r="N26" s="13" t="s">
        <v>66</v>
      </c>
      <c r="O26" s="14">
        <v>450</v>
      </c>
    </row>
    <row r="27" spans="1:15" s="15" customFormat="1">
      <c r="A27" s="1474"/>
      <c r="B27" s="1475"/>
      <c r="C27" s="12" t="s">
        <v>67</v>
      </c>
      <c r="D27" s="12" t="s">
        <v>30</v>
      </c>
      <c r="E27" s="12">
        <v>2</v>
      </c>
      <c r="F27" s="12">
        <v>1</v>
      </c>
      <c r="G27" s="12" t="s">
        <v>18</v>
      </c>
      <c r="H27" s="12" t="s">
        <v>68</v>
      </c>
      <c r="I27" s="12" t="s">
        <v>20</v>
      </c>
      <c r="J27" s="12" t="s">
        <v>45</v>
      </c>
      <c r="K27" s="12" t="s">
        <v>22</v>
      </c>
      <c r="L27" s="12" t="s">
        <v>22</v>
      </c>
      <c r="M27" s="12" t="s">
        <v>22</v>
      </c>
      <c r="N27" s="13" t="s">
        <v>34</v>
      </c>
      <c r="O27" s="14">
        <v>450</v>
      </c>
    </row>
    <row r="28" spans="1:15" s="15" customFormat="1">
      <c r="A28" s="1474"/>
      <c r="B28" s="1475"/>
      <c r="C28" s="12" t="s">
        <v>69</v>
      </c>
      <c r="D28" s="10" t="s">
        <v>17</v>
      </c>
      <c r="E28" s="12">
        <v>1</v>
      </c>
      <c r="F28" s="12">
        <v>1</v>
      </c>
      <c r="G28" s="12" t="s">
        <v>18</v>
      </c>
      <c r="H28" s="12" t="s">
        <v>19</v>
      </c>
      <c r="I28" s="12" t="s">
        <v>27</v>
      </c>
      <c r="J28" s="12" t="s">
        <v>70</v>
      </c>
      <c r="K28" s="12" t="s">
        <v>22</v>
      </c>
      <c r="L28" s="12" t="s">
        <v>22</v>
      </c>
      <c r="M28" s="12" t="s">
        <v>22</v>
      </c>
      <c r="N28" s="13" t="s">
        <v>34</v>
      </c>
      <c r="O28" s="14">
        <v>450</v>
      </c>
    </row>
    <row r="29" spans="1:15" s="15" customFormat="1">
      <c r="A29" s="1474"/>
      <c r="B29" s="1475"/>
      <c r="C29" s="12" t="s">
        <v>71</v>
      </c>
      <c r="D29" s="12" t="s">
        <v>25</v>
      </c>
      <c r="E29" s="12">
        <v>1</v>
      </c>
      <c r="F29" s="12">
        <v>1</v>
      </c>
      <c r="G29" s="12" t="s">
        <v>18</v>
      </c>
      <c r="H29" s="12" t="s">
        <v>72</v>
      </c>
      <c r="I29" s="12" t="s">
        <v>27</v>
      </c>
      <c r="J29" s="12" t="s">
        <v>45</v>
      </c>
      <c r="K29" s="12" t="s">
        <v>22</v>
      </c>
      <c r="L29" s="12" t="s">
        <v>22</v>
      </c>
      <c r="M29" s="12" t="s">
        <v>22</v>
      </c>
      <c r="N29" s="13" t="s">
        <v>28</v>
      </c>
      <c r="O29" s="14">
        <v>450</v>
      </c>
    </row>
    <row r="30" spans="1:15" s="15" customFormat="1">
      <c r="A30" s="1474"/>
      <c r="B30" s="1475"/>
      <c r="C30" s="12" t="s">
        <v>73</v>
      </c>
      <c r="D30" s="12" t="s">
        <v>30</v>
      </c>
      <c r="E30" s="12">
        <v>1</v>
      </c>
      <c r="F30" s="12">
        <v>1</v>
      </c>
      <c r="G30" s="12" t="s">
        <v>39</v>
      </c>
      <c r="H30" s="12" t="s">
        <v>74</v>
      </c>
      <c r="I30" s="12" t="s">
        <v>27</v>
      </c>
      <c r="J30" s="12" t="s">
        <v>45</v>
      </c>
      <c r="K30" s="12" t="s">
        <v>22</v>
      </c>
      <c r="L30" s="12" t="s">
        <v>22</v>
      </c>
      <c r="M30" s="12" t="s">
        <v>22</v>
      </c>
      <c r="N30" s="13" t="s">
        <v>34</v>
      </c>
      <c r="O30" s="14">
        <v>450</v>
      </c>
    </row>
    <row r="31" spans="1:15" s="15" customFormat="1">
      <c r="A31" s="1474"/>
      <c r="B31" s="1475"/>
      <c r="C31" s="12" t="s">
        <v>75</v>
      </c>
      <c r="D31" s="12" t="s">
        <v>30</v>
      </c>
      <c r="E31" s="12">
        <v>15</v>
      </c>
      <c r="F31" s="12">
        <v>1</v>
      </c>
      <c r="G31" s="12" t="s">
        <v>31</v>
      </c>
      <c r="H31" s="12" t="s">
        <v>76</v>
      </c>
      <c r="I31" s="12" t="s">
        <v>27</v>
      </c>
      <c r="J31" s="12" t="s">
        <v>37</v>
      </c>
      <c r="K31" s="12" t="s">
        <v>22</v>
      </c>
      <c r="L31" s="12" t="s">
        <v>22</v>
      </c>
      <c r="M31" s="12" t="s">
        <v>22</v>
      </c>
      <c r="N31" s="13" t="s">
        <v>52</v>
      </c>
      <c r="O31" s="14">
        <v>450</v>
      </c>
    </row>
    <row r="32" spans="1:15" s="15" customFormat="1">
      <c r="A32" s="1474"/>
      <c r="B32" s="1475"/>
      <c r="C32" s="12" t="s">
        <v>77</v>
      </c>
      <c r="D32" s="12" t="s">
        <v>30</v>
      </c>
      <c r="E32" s="12">
        <v>33</v>
      </c>
      <c r="F32" s="12">
        <v>1</v>
      </c>
      <c r="G32" s="12" t="s">
        <v>78</v>
      </c>
      <c r="H32" s="12" t="s">
        <v>79</v>
      </c>
      <c r="I32" s="12" t="s">
        <v>27</v>
      </c>
      <c r="J32" s="12" t="s">
        <v>45</v>
      </c>
      <c r="K32" s="12">
        <v>26</v>
      </c>
      <c r="L32" s="12" t="s">
        <v>22</v>
      </c>
      <c r="M32" s="12" t="s">
        <v>22</v>
      </c>
      <c r="N32" s="13" t="s">
        <v>61</v>
      </c>
      <c r="O32" s="14">
        <v>450</v>
      </c>
    </row>
    <row r="33" spans="1:15" s="15" customFormat="1">
      <c r="A33" s="1474"/>
      <c r="B33" s="1475"/>
      <c r="C33" s="12" t="s">
        <v>80</v>
      </c>
      <c r="D33" s="12" t="s">
        <v>30</v>
      </c>
      <c r="E33" s="12">
        <v>22</v>
      </c>
      <c r="F33" s="12">
        <v>1</v>
      </c>
      <c r="G33" s="12" t="s">
        <v>81</v>
      </c>
      <c r="H33" s="12" t="s">
        <v>82</v>
      </c>
      <c r="I33" s="12" t="s">
        <v>27</v>
      </c>
      <c r="J33" s="12" t="s">
        <v>45</v>
      </c>
      <c r="K33" s="12">
        <v>23</v>
      </c>
      <c r="L33" s="12" t="s">
        <v>22</v>
      </c>
      <c r="M33" s="12" t="s">
        <v>22</v>
      </c>
      <c r="N33" s="13" t="s">
        <v>34</v>
      </c>
      <c r="O33" s="14">
        <v>450</v>
      </c>
    </row>
    <row r="34" spans="1:15" s="15" customFormat="1">
      <c r="A34" s="1474"/>
      <c r="B34" s="1475"/>
      <c r="C34" s="12" t="s">
        <v>83</v>
      </c>
      <c r="D34" s="12" t="s">
        <v>25</v>
      </c>
      <c r="E34" s="12">
        <v>10</v>
      </c>
      <c r="F34" s="12">
        <v>1</v>
      </c>
      <c r="G34" s="12" t="s">
        <v>81</v>
      </c>
      <c r="H34" s="12" t="s">
        <v>84</v>
      </c>
      <c r="I34" s="12" t="s">
        <v>27</v>
      </c>
      <c r="J34" s="12" t="s">
        <v>45</v>
      </c>
      <c r="K34" s="12" t="s">
        <v>22</v>
      </c>
      <c r="L34" s="12" t="s">
        <v>22</v>
      </c>
      <c r="M34" s="12" t="s">
        <v>22</v>
      </c>
      <c r="N34" s="13" t="s">
        <v>34</v>
      </c>
      <c r="O34" s="14">
        <v>450</v>
      </c>
    </row>
    <row r="35" spans="1:15" s="15" customFormat="1">
      <c r="A35" s="1474"/>
      <c r="B35" s="1475"/>
      <c r="C35" s="10" t="s">
        <v>85</v>
      </c>
      <c r="D35" s="12" t="s">
        <v>30</v>
      </c>
      <c r="E35" s="10">
        <v>33</v>
      </c>
      <c r="F35" s="16">
        <v>1</v>
      </c>
      <c r="G35" s="12" t="s">
        <v>81</v>
      </c>
      <c r="H35" s="10" t="s">
        <v>86</v>
      </c>
      <c r="I35" s="10" t="s">
        <v>20</v>
      </c>
      <c r="J35" s="10" t="s">
        <v>87</v>
      </c>
      <c r="K35" s="16" t="s">
        <v>22</v>
      </c>
      <c r="L35" s="10" t="s">
        <v>22</v>
      </c>
      <c r="M35" s="10" t="s">
        <v>22</v>
      </c>
      <c r="N35" s="11" t="s">
        <v>34</v>
      </c>
      <c r="O35" s="14">
        <v>450</v>
      </c>
    </row>
    <row r="36" spans="1:15" s="15" customFormat="1">
      <c r="A36" s="1474"/>
      <c r="B36" s="1475"/>
      <c r="C36" s="10" t="s">
        <v>88</v>
      </c>
      <c r="D36" s="12" t="s">
        <v>30</v>
      </c>
      <c r="E36" s="12">
        <v>35</v>
      </c>
      <c r="F36" s="12">
        <v>1</v>
      </c>
      <c r="G36" s="12" t="s">
        <v>81</v>
      </c>
      <c r="H36" s="10" t="s">
        <v>89</v>
      </c>
      <c r="I36" s="10" t="s">
        <v>27</v>
      </c>
      <c r="J36" s="12" t="s">
        <v>22</v>
      </c>
      <c r="K36" s="12" t="s">
        <v>22</v>
      </c>
      <c r="L36" s="12" t="s">
        <v>22</v>
      </c>
      <c r="M36" s="10" t="s">
        <v>22</v>
      </c>
      <c r="N36" s="11" t="s">
        <v>34</v>
      </c>
      <c r="O36" s="14">
        <v>450</v>
      </c>
    </row>
    <row r="37" spans="1:15" s="15" customFormat="1">
      <c r="A37" s="1474"/>
      <c r="B37" s="1475"/>
      <c r="C37" s="12" t="s">
        <v>90</v>
      </c>
      <c r="D37" s="12" t="s">
        <v>30</v>
      </c>
      <c r="E37" s="12">
        <v>17</v>
      </c>
      <c r="F37" s="12">
        <v>1</v>
      </c>
      <c r="G37" s="12" t="s">
        <v>81</v>
      </c>
      <c r="H37" s="10" t="s">
        <v>91</v>
      </c>
      <c r="I37" s="10" t="s">
        <v>27</v>
      </c>
      <c r="J37" s="12" t="s">
        <v>92</v>
      </c>
      <c r="K37" s="12" t="s">
        <v>22</v>
      </c>
      <c r="L37" s="12" t="s">
        <v>22</v>
      </c>
      <c r="M37" s="10" t="s">
        <v>22</v>
      </c>
      <c r="N37" s="11" t="s">
        <v>61</v>
      </c>
      <c r="O37" s="14">
        <v>450</v>
      </c>
    </row>
    <row r="38" spans="1:15" s="15" customFormat="1">
      <c r="A38" s="1474"/>
      <c r="B38" s="1475"/>
      <c r="C38" s="12" t="s">
        <v>93</v>
      </c>
      <c r="D38" s="12" t="s">
        <v>30</v>
      </c>
      <c r="E38" s="12">
        <v>24</v>
      </c>
      <c r="F38" s="12">
        <v>1</v>
      </c>
      <c r="G38" s="12" t="s">
        <v>81</v>
      </c>
      <c r="H38" s="10" t="s">
        <v>94</v>
      </c>
      <c r="I38" s="10" t="s">
        <v>27</v>
      </c>
      <c r="J38" s="12" t="s">
        <v>45</v>
      </c>
      <c r="K38" s="12" t="s">
        <v>22</v>
      </c>
      <c r="L38" s="12" t="s">
        <v>22</v>
      </c>
      <c r="M38" s="10" t="s">
        <v>22</v>
      </c>
      <c r="N38" s="11" t="s">
        <v>34</v>
      </c>
      <c r="O38" s="14">
        <v>450</v>
      </c>
    </row>
    <row r="39" spans="1:15" s="15" customFormat="1">
      <c r="A39" s="1474"/>
      <c r="B39" s="1475"/>
      <c r="C39" s="12" t="s">
        <v>95</v>
      </c>
      <c r="D39" s="12" t="s">
        <v>30</v>
      </c>
      <c r="E39" s="12">
        <v>19</v>
      </c>
      <c r="F39" s="12">
        <v>1</v>
      </c>
      <c r="G39" s="12" t="s">
        <v>81</v>
      </c>
      <c r="H39" s="12" t="s">
        <v>89</v>
      </c>
      <c r="I39" s="12" t="s">
        <v>27</v>
      </c>
      <c r="J39" s="12" t="s">
        <v>45</v>
      </c>
      <c r="K39" s="12" t="s">
        <v>22</v>
      </c>
      <c r="L39" s="12" t="s">
        <v>22</v>
      </c>
      <c r="M39" s="10" t="s">
        <v>22</v>
      </c>
      <c r="N39" s="11" t="s">
        <v>34</v>
      </c>
      <c r="O39" s="14">
        <v>450</v>
      </c>
    </row>
    <row r="40" spans="1:15" s="15" customFormat="1">
      <c r="A40" s="1474"/>
      <c r="B40" s="1475"/>
      <c r="C40" s="12" t="s">
        <v>96</v>
      </c>
      <c r="D40" s="12" t="s">
        <v>25</v>
      </c>
      <c r="E40" s="12">
        <v>10</v>
      </c>
      <c r="F40" s="12">
        <v>1</v>
      </c>
      <c r="G40" s="12" t="s">
        <v>97</v>
      </c>
      <c r="H40" s="12" t="s">
        <v>98</v>
      </c>
      <c r="I40" s="12" t="s">
        <v>27</v>
      </c>
      <c r="J40" s="12" t="s">
        <v>45</v>
      </c>
      <c r="K40" s="12" t="s">
        <v>22</v>
      </c>
      <c r="L40" s="12" t="s">
        <v>22</v>
      </c>
      <c r="M40" s="10" t="s">
        <v>22</v>
      </c>
      <c r="N40" s="11" t="s">
        <v>34</v>
      </c>
      <c r="O40" s="14">
        <v>450</v>
      </c>
    </row>
    <row r="41" spans="1:15" s="15" customFormat="1" ht="17.25" customHeight="1">
      <c r="A41" s="1474"/>
      <c r="B41" s="1475"/>
      <c r="C41" s="12" t="s">
        <v>99</v>
      </c>
      <c r="D41" s="72" t="s">
        <v>25</v>
      </c>
      <c r="E41" s="12">
        <v>5</v>
      </c>
      <c r="F41" s="12">
        <v>1</v>
      </c>
      <c r="G41" s="12" t="s">
        <v>81</v>
      </c>
      <c r="H41" s="12" t="s">
        <v>100</v>
      </c>
      <c r="I41" s="12" t="s">
        <v>27</v>
      </c>
      <c r="J41" s="12" t="s">
        <v>45</v>
      </c>
      <c r="K41" s="12" t="s">
        <v>22</v>
      </c>
      <c r="L41" s="12" t="s">
        <v>22</v>
      </c>
      <c r="M41" s="12" t="s">
        <v>22</v>
      </c>
      <c r="N41" s="13" t="s">
        <v>46</v>
      </c>
      <c r="O41" s="14">
        <v>450</v>
      </c>
    </row>
    <row r="42" spans="1:15" s="15" customFormat="1">
      <c r="A42" s="1474"/>
      <c r="B42" s="1475"/>
      <c r="C42" s="12" t="s">
        <v>99</v>
      </c>
      <c r="D42" s="12" t="s">
        <v>25</v>
      </c>
      <c r="E42" s="12">
        <v>24</v>
      </c>
      <c r="F42" s="12">
        <v>1</v>
      </c>
      <c r="G42" s="12" t="s">
        <v>81</v>
      </c>
      <c r="H42" s="12" t="s">
        <v>100</v>
      </c>
      <c r="I42" s="12" t="s">
        <v>27</v>
      </c>
      <c r="J42" s="12" t="s">
        <v>45</v>
      </c>
      <c r="K42" s="12" t="s">
        <v>22</v>
      </c>
      <c r="L42" s="12" t="s">
        <v>22</v>
      </c>
      <c r="M42" s="12" t="s">
        <v>22</v>
      </c>
      <c r="N42" s="13" t="s">
        <v>52</v>
      </c>
      <c r="O42" s="14">
        <v>450</v>
      </c>
    </row>
    <row r="43" spans="1:15" s="15" customFormat="1">
      <c r="A43" s="1474"/>
      <c r="B43" s="1475"/>
      <c r="C43" s="12" t="s">
        <v>101</v>
      </c>
      <c r="D43" s="12" t="s">
        <v>30</v>
      </c>
      <c r="E43" s="12">
        <v>6</v>
      </c>
      <c r="F43" s="12">
        <v>1</v>
      </c>
      <c r="G43" s="12" t="s">
        <v>31</v>
      </c>
      <c r="H43" s="12" t="s">
        <v>102</v>
      </c>
      <c r="I43" s="12" t="s">
        <v>27</v>
      </c>
      <c r="J43" s="12" t="s">
        <v>45</v>
      </c>
      <c r="K43" s="12" t="s">
        <v>22</v>
      </c>
      <c r="L43" s="12" t="s">
        <v>22</v>
      </c>
      <c r="M43" s="12" t="s">
        <v>22</v>
      </c>
      <c r="N43" s="13" t="s">
        <v>34</v>
      </c>
      <c r="O43" s="14">
        <v>450</v>
      </c>
    </row>
    <row r="44" spans="1:15" s="15" customFormat="1">
      <c r="A44" s="1474"/>
      <c r="B44" s="1475"/>
      <c r="C44" s="12" t="s">
        <v>103</v>
      </c>
      <c r="D44" s="12" t="s">
        <v>25</v>
      </c>
      <c r="E44" s="12">
        <v>13</v>
      </c>
      <c r="F44" s="12">
        <v>1</v>
      </c>
      <c r="G44" s="12" t="s">
        <v>78</v>
      </c>
      <c r="H44" s="12" t="s">
        <v>104</v>
      </c>
      <c r="I44" s="12" t="s">
        <v>27</v>
      </c>
      <c r="J44" s="12" t="s">
        <v>92</v>
      </c>
      <c r="K44" s="12" t="s">
        <v>22</v>
      </c>
      <c r="L44" s="12" t="s">
        <v>22</v>
      </c>
      <c r="M44" s="12" t="s">
        <v>22</v>
      </c>
      <c r="N44" s="13" t="s">
        <v>34</v>
      </c>
      <c r="O44" s="14">
        <v>450</v>
      </c>
    </row>
    <row r="45" spans="1:15" s="15" customFormat="1" ht="15" customHeight="1">
      <c r="A45" s="1474"/>
      <c r="B45" s="1475"/>
      <c r="C45" s="16" t="s">
        <v>105</v>
      </c>
      <c r="D45" s="12" t="s">
        <v>30</v>
      </c>
      <c r="E45" s="10">
        <v>22</v>
      </c>
      <c r="F45" s="11">
        <v>1</v>
      </c>
      <c r="G45" s="12" t="s">
        <v>81</v>
      </c>
      <c r="H45" s="12" t="s">
        <v>106</v>
      </c>
      <c r="I45" s="10" t="s">
        <v>27</v>
      </c>
      <c r="J45" s="11" t="s">
        <v>107</v>
      </c>
      <c r="K45" s="12">
        <v>32</v>
      </c>
      <c r="L45" s="12" t="s">
        <v>22</v>
      </c>
      <c r="M45" s="12" t="s">
        <v>22</v>
      </c>
      <c r="N45" s="13" t="s">
        <v>61</v>
      </c>
      <c r="O45" s="14">
        <v>450</v>
      </c>
    </row>
    <row r="46" spans="1:15" s="15" customFormat="1" ht="15" customHeight="1">
      <c r="A46" s="1474"/>
      <c r="B46" s="1475"/>
      <c r="C46" s="16" t="s">
        <v>108</v>
      </c>
      <c r="D46" s="12" t="s">
        <v>30</v>
      </c>
      <c r="E46" s="10">
        <v>14</v>
      </c>
      <c r="F46" s="11">
        <v>1</v>
      </c>
      <c r="G46" s="12" t="s">
        <v>97</v>
      </c>
      <c r="H46" s="12" t="s">
        <v>84</v>
      </c>
      <c r="I46" s="10" t="s">
        <v>27</v>
      </c>
      <c r="J46" s="11" t="s">
        <v>45</v>
      </c>
      <c r="K46" s="12" t="s">
        <v>22</v>
      </c>
      <c r="L46" s="12" t="s">
        <v>22</v>
      </c>
      <c r="M46" s="12" t="s">
        <v>22</v>
      </c>
      <c r="N46" s="13" t="s">
        <v>109</v>
      </c>
      <c r="O46" s="14">
        <v>450</v>
      </c>
    </row>
    <row r="47" spans="1:15" s="15" customFormat="1" ht="15" customHeight="1">
      <c r="A47" s="1474"/>
      <c r="B47" s="1475"/>
      <c r="C47" s="11" t="s">
        <v>110</v>
      </c>
      <c r="D47" s="12" t="s">
        <v>30</v>
      </c>
      <c r="E47" s="12">
        <v>10</v>
      </c>
      <c r="F47" s="10">
        <v>1</v>
      </c>
      <c r="G47" s="12" t="s">
        <v>31</v>
      </c>
      <c r="H47" s="12" t="s">
        <v>84</v>
      </c>
      <c r="I47" s="10" t="s">
        <v>27</v>
      </c>
      <c r="J47" s="11" t="s">
        <v>45</v>
      </c>
      <c r="K47" s="12" t="s">
        <v>22</v>
      </c>
      <c r="L47" s="12" t="s">
        <v>22</v>
      </c>
      <c r="M47" s="12" t="s">
        <v>22</v>
      </c>
      <c r="N47" s="13" t="s">
        <v>34</v>
      </c>
      <c r="O47" s="14">
        <v>450</v>
      </c>
    </row>
    <row r="48" spans="1:15" s="159" customFormat="1">
      <c r="A48" s="1474"/>
      <c r="B48" s="1475"/>
      <c r="C48" s="1415" t="s">
        <v>111</v>
      </c>
      <c r="D48" s="10" t="s">
        <v>30</v>
      </c>
      <c r="E48" s="1415">
        <v>12</v>
      </c>
      <c r="F48" s="1415">
        <v>1</v>
      </c>
      <c r="G48" s="1415" t="s">
        <v>39</v>
      </c>
      <c r="H48" s="1415" t="s">
        <v>112</v>
      </c>
      <c r="I48" s="1415" t="s">
        <v>20</v>
      </c>
      <c r="J48" s="1415" t="s">
        <v>45</v>
      </c>
      <c r="K48" s="1415" t="s">
        <v>22</v>
      </c>
      <c r="L48" s="1415" t="s">
        <v>22</v>
      </c>
      <c r="M48" s="1415" t="s">
        <v>22</v>
      </c>
      <c r="N48" s="1416" t="s">
        <v>34</v>
      </c>
      <c r="O48" s="1417">
        <v>450</v>
      </c>
    </row>
    <row r="49" spans="1:15" s="15" customFormat="1" ht="15" customHeight="1">
      <c r="A49" s="1474"/>
      <c r="B49" s="1475"/>
      <c r="C49" s="11" t="s">
        <v>113</v>
      </c>
      <c r="D49" s="12" t="s">
        <v>30</v>
      </c>
      <c r="E49" s="12">
        <v>3</v>
      </c>
      <c r="F49" s="10">
        <v>1</v>
      </c>
      <c r="G49" s="12" t="s">
        <v>18</v>
      </c>
      <c r="H49" s="12" t="s">
        <v>114</v>
      </c>
      <c r="I49" s="12" t="s">
        <v>27</v>
      </c>
      <c r="J49" s="11" t="s">
        <v>45</v>
      </c>
      <c r="K49" s="12" t="s">
        <v>22</v>
      </c>
      <c r="L49" s="12" t="s">
        <v>22</v>
      </c>
      <c r="M49" s="12" t="s">
        <v>22</v>
      </c>
      <c r="N49" s="13" t="s">
        <v>115</v>
      </c>
      <c r="O49" s="14">
        <v>450</v>
      </c>
    </row>
    <row r="50" spans="1:15" s="15" customFormat="1">
      <c r="A50" s="1474"/>
      <c r="B50" s="1475"/>
      <c r="C50" s="12" t="s">
        <v>116</v>
      </c>
      <c r="D50" s="12" t="s">
        <v>30</v>
      </c>
      <c r="E50" s="12">
        <v>1</v>
      </c>
      <c r="F50" s="12">
        <v>1</v>
      </c>
      <c r="G50" s="12" t="s">
        <v>36</v>
      </c>
      <c r="H50" s="12" t="s">
        <v>117</v>
      </c>
      <c r="I50" s="12" t="s">
        <v>27</v>
      </c>
      <c r="J50" s="12" t="s">
        <v>45</v>
      </c>
      <c r="K50" s="12" t="s">
        <v>22</v>
      </c>
      <c r="L50" s="12" t="s">
        <v>22</v>
      </c>
      <c r="M50" s="12" t="s">
        <v>22</v>
      </c>
      <c r="N50" s="13" t="s">
        <v>52</v>
      </c>
      <c r="O50" s="14">
        <v>450</v>
      </c>
    </row>
    <row r="51" spans="1:15" s="15" customFormat="1">
      <c r="A51" s="1474"/>
      <c r="B51" s="1475"/>
      <c r="C51" s="12" t="s">
        <v>116</v>
      </c>
      <c r="D51" s="12" t="s">
        <v>25</v>
      </c>
      <c r="E51" s="12">
        <v>7</v>
      </c>
      <c r="F51" s="12">
        <v>1</v>
      </c>
      <c r="G51" s="12" t="s">
        <v>118</v>
      </c>
      <c r="H51" s="12" t="s">
        <v>117</v>
      </c>
      <c r="I51" s="12" t="s">
        <v>27</v>
      </c>
      <c r="J51" s="12" t="s">
        <v>45</v>
      </c>
      <c r="K51" s="12" t="s">
        <v>22</v>
      </c>
      <c r="L51" s="12" t="s">
        <v>22</v>
      </c>
      <c r="M51" s="12" t="s">
        <v>22</v>
      </c>
      <c r="N51" s="13" t="s">
        <v>52</v>
      </c>
      <c r="O51" s="14">
        <v>450</v>
      </c>
    </row>
    <row r="52" spans="1:15" s="15" customFormat="1" ht="17.25" thickBot="1">
      <c r="A52" s="1476"/>
      <c r="B52" s="1477"/>
      <c r="C52" s="17" t="s">
        <v>119</v>
      </c>
      <c r="D52" s="18" t="s">
        <v>25</v>
      </c>
      <c r="E52" s="17">
        <v>5</v>
      </c>
      <c r="F52" s="17">
        <v>1</v>
      </c>
      <c r="G52" s="17" t="s">
        <v>118</v>
      </c>
      <c r="H52" s="17" t="s">
        <v>120</v>
      </c>
      <c r="I52" s="17" t="s">
        <v>27</v>
      </c>
      <c r="J52" s="17" t="s">
        <v>22</v>
      </c>
      <c r="K52" s="17" t="s">
        <v>22</v>
      </c>
      <c r="L52" s="17" t="s">
        <v>22</v>
      </c>
      <c r="M52" s="17" t="s">
        <v>22</v>
      </c>
      <c r="N52" s="19" t="s">
        <v>23</v>
      </c>
      <c r="O52" s="14">
        <v>450</v>
      </c>
    </row>
    <row r="53" spans="1:15" s="15" customFormat="1" ht="17.25" thickBot="1">
      <c r="A53" s="1478"/>
      <c r="B53" s="1479"/>
      <c r="C53" s="1479"/>
      <c r="D53" s="1479"/>
      <c r="E53" s="1479"/>
      <c r="F53" s="1479"/>
      <c r="G53" s="1479"/>
      <c r="H53" s="1479"/>
      <c r="I53" s="1479"/>
      <c r="J53" s="1479"/>
      <c r="K53" s="1479"/>
      <c r="L53" s="1479"/>
      <c r="M53" s="1479"/>
      <c r="N53" s="1479"/>
      <c r="O53" s="1442"/>
    </row>
    <row r="54" spans="1:15" s="15" customFormat="1">
      <c r="A54" s="1474" t="s">
        <v>121</v>
      </c>
      <c r="B54" s="1475"/>
      <c r="C54" s="10" t="s">
        <v>122</v>
      </c>
      <c r="D54" s="16" t="s">
        <v>123</v>
      </c>
      <c r="E54" s="11">
        <v>4</v>
      </c>
      <c r="F54" s="12">
        <v>1</v>
      </c>
      <c r="G54" s="12" t="s">
        <v>18</v>
      </c>
      <c r="H54" s="12" t="s">
        <v>124</v>
      </c>
      <c r="I54" s="12" t="s">
        <v>20</v>
      </c>
      <c r="J54" s="12" t="s">
        <v>41</v>
      </c>
      <c r="K54" s="12" t="s">
        <v>22</v>
      </c>
      <c r="L54" s="12" t="s">
        <v>22</v>
      </c>
      <c r="M54" s="12" t="s">
        <v>22</v>
      </c>
      <c r="N54" s="13" t="s">
        <v>125</v>
      </c>
      <c r="O54" s="14">
        <v>480</v>
      </c>
    </row>
    <row r="55" spans="1:15" s="15" customFormat="1">
      <c r="A55" s="1474"/>
      <c r="B55" s="1475"/>
      <c r="C55" s="10" t="s">
        <v>126</v>
      </c>
      <c r="D55" s="16" t="s">
        <v>123</v>
      </c>
      <c r="E55" s="11">
        <v>4</v>
      </c>
      <c r="F55" s="12">
        <v>1</v>
      </c>
      <c r="G55" s="12" t="s">
        <v>31</v>
      </c>
      <c r="H55" s="12" t="s">
        <v>124</v>
      </c>
      <c r="I55" s="12" t="s">
        <v>20</v>
      </c>
      <c r="J55" s="12" t="s">
        <v>60</v>
      </c>
      <c r="K55" s="12" t="s">
        <v>22</v>
      </c>
      <c r="L55" s="12" t="s">
        <v>22</v>
      </c>
      <c r="M55" s="12" t="s">
        <v>22</v>
      </c>
      <c r="N55" s="13" t="s">
        <v>125</v>
      </c>
      <c r="O55" s="14">
        <v>480</v>
      </c>
    </row>
    <row r="56" spans="1:15" s="15" customFormat="1">
      <c r="A56" s="1474"/>
      <c r="B56" s="1475"/>
      <c r="C56" s="10" t="s">
        <v>127</v>
      </c>
      <c r="D56" s="16" t="s">
        <v>123</v>
      </c>
      <c r="E56" s="11">
        <v>7</v>
      </c>
      <c r="F56" s="12">
        <v>1</v>
      </c>
      <c r="G56" s="12" t="s">
        <v>31</v>
      </c>
      <c r="H56" s="12" t="s">
        <v>128</v>
      </c>
      <c r="I56" s="12" t="s">
        <v>20</v>
      </c>
      <c r="J56" s="12" t="s">
        <v>21</v>
      </c>
      <c r="K56" s="12" t="s">
        <v>22</v>
      </c>
      <c r="L56" s="12" t="s">
        <v>22</v>
      </c>
      <c r="M56" s="12" t="s">
        <v>22</v>
      </c>
      <c r="N56" s="13" t="s">
        <v>125</v>
      </c>
      <c r="O56" s="14">
        <v>480</v>
      </c>
    </row>
    <row r="57" spans="1:15" s="15" customFormat="1" ht="17.25" thickBot="1">
      <c r="A57" s="1474"/>
      <c r="B57" s="1475"/>
      <c r="C57" s="21" t="s">
        <v>129</v>
      </c>
      <c r="D57" s="10" t="s">
        <v>123</v>
      </c>
      <c r="E57" s="10">
        <v>21</v>
      </c>
      <c r="F57" s="10">
        <v>1</v>
      </c>
      <c r="G57" s="10" t="s">
        <v>31</v>
      </c>
      <c r="H57" s="10" t="s">
        <v>128</v>
      </c>
      <c r="I57" s="10" t="s">
        <v>20</v>
      </c>
      <c r="J57" s="10" t="s">
        <v>21</v>
      </c>
      <c r="K57" s="10" t="s">
        <v>22</v>
      </c>
      <c r="L57" s="10" t="s">
        <v>22</v>
      </c>
      <c r="M57" s="12" t="s">
        <v>22</v>
      </c>
      <c r="N57" s="13" t="s">
        <v>125</v>
      </c>
      <c r="O57" s="14">
        <v>480</v>
      </c>
    </row>
    <row r="58" spans="1:15" s="15" customFormat="1" ht="17.25" thickBot="1">
      <c r="A58" s="1478"/>
      <c r="B58" s="1479"/>
      <c r="C58" s="1193"/>
      <c r="D58" s="1193"/>
      <c r="E58" s="1193"/>
      <c r="F58" s="1193"/>
      <c r="G58" s="1193"/>
      <c r="H58" s="1193"/>
      <c r="I58" s="1193"/>
      <c r="J58" s="1193"/>
      <c r="K58" s="1193"/>
      <c r="L58" s="1193"/>
      <c r="M58" s="1193"/>
      <c r="N58" s="1193"/>
      <c r="O58" s="1244"/>
    </row>
    <row r="59" spans="1:15" s="15" customFormat="1">
      <c r="A59" s="22"/>
      <c r="B59" s="23"/>
      <c r="C59" s="10" t="s">
        <v>130</v>
      </c>
      <c r="D59" s="16" t="s">
        <v>131</v>
      </c>
      <c r="E59" s="16">
        <v>4</v>
      </c>
      <c r="F59" s="10">
        <v>1</v>
      </c>
      <c r="G59" s="10" t="s">
        <v>18</v>
      </c>
      <c r="H59" s="10" t="s">
        <v>132</v>
      </c>
      <c r="I59" s="10" t="s">
        <v>20</v>
      </c>
      <c r="J59" s="10" t="s">
        <v>22</v>
      </c>
      <c r="K59" s="16" t="s">
        <v>22</v>
      </c>
      <c r="L59" s="10" t="s">
        <v>22</v>
      </c>
      <c r="M59" s="10" t="s">
        <v>22</v>
      </c>
      <c r="N59" s="24" t="s">
        <v>125</v>
      </c>
      <c r="O59" s="71">
        <v>500</v>
      </c>
    </row>
    <row r="60" spans="1:15" s="15" customFormat="1">
      <c r="A60" s="1474" t="s">
        <v>133</v>
      </c>
      <c r="B60" s="1475"/>
      <c r="C60" s="16" t="s">
        <v>134</v>
      </c>
      <c r="D60" s="16" t="s">
        <v>131</v>
      </c>
      <c r="E60" s="16">
        <v>3</v>
      </c>
      <c r="F60" s="16">
        <v>1</v>
      </c>
      <c r="G60" s="10" t="s">
        <v>18</v>
      </c>
      <c r="H60" s="10" t="s">
        <v>132</v>
      </c>
      <c r="I60" s="10" t="s">
        <v>20</v>
      </c>
      <c r="J60" s="16" t="s">
        <v>22</v>
      </c>
      <c r="K60" s="10" t="s">
        <v>22</v>
      </c>
      <c r="L60" s="16" t="s">
        <v>22</v>
      </c>
      <c r="M60" s="10" t="s">
        <v>22</v>
      </c>
      <c r="N60" s="24" t="s">
        <v>125</v>
      </c>
      <c r="O60" s="14">
        <v>500</v>
      </c>
    </row>
    <row r="61" spans="1:15" s="15" customFormat="1">
      <c r="A61" s="1474"/>
      <c r="B61" s="1475"/>
      <c r="C61" s="16" t="s">
        <v>135</v>
      </c>
      <c r="D61" s="16" t="s">
        <v>131</v>
      </c>
      <c r="E61" s="16">
        <v>1</v>
      </c>
      <c r="F61" s="10">
        <v>1</v>
      </c>
      <c r="G61" s="10" t="s">
        <v>18</v>
      </c>
      <c r="H61" s="10" t="s">
        <v>136</v>
      </c>
      <c r="I61" s="10" t="s">
        <v>20</v>
      </c>
      <c r="J61" s="10" t="s">
        <v>22</v>
      </c>
      <c r="K61" s="10" t="s">
        <v>22</v>
      </c>
      <c r="L61" s="10" t="s">
        <v>22</v>
      </c>
      <c r="M61" s="10" t="s">
        <v>22</v>
      </c>
      <c r="N61" s="13" t="s">
        <v>125</v>
      </c>
      <c r="O61" s="14">
        <v>500</v>
      </c>
    </row>
    <row r="62" spans="1:15" s="15" customFormat="1">
      <c r="A62" s="1474"/>
      <c r="B62" s="1475"/>
      <c r="C62" s="16" t="s">
        <v>137</v>
      </c>
      <c r="D62" s="16" t="s">
        <v>131</v>
      </c>
      <c r="E62" s="16">
        <v>2</v>
      </c>
      <c r="F62" s="10">
        <v>1</v>
      </c>
      <c r="G62" s="10" t="s">
        <v>18</v>
      </c>
      <c r="H62" s="10" t="s">
        <v>138</v>
      </c>
      <c r="I62" s="10" t="s">
        <v>20</v>
      </c>
      <c r="J62" s="10" t="s">
        <v>22</v>
      </c>
      <c r="K62" s="10" t="s">
        <v>22</v>
      </c>
      <c r="L62" s="10" t="s">
        <v>22</v>
      </c>
      <c r="M62" s="10" t="s">
        <v>22</v>
      </c>
      <c r="N62" s="13" t="s">
        <v>125</v>
      </c>
      <c r="O62" s="14">
        <v>500</v>
      </c>
    </row>
    <row r="63" spans="1:15" s="15" customFormat="1">
      <c r="A63" s="1474"/>
      <c r="B63" s="1475"/>
      <c r="C63" s="16" t="s">
        <v>139</v>
      </c>
      <c r="D63" s="16" t="s">
        <v>131</v>
      </c>
      <c r="E63" s="16">
        <v>9</v>
      </c>
      <c r="F63" s="10">
        <v>1</v>
      </c>
      <c r="G63" s="10" t="s">
        <v>31</v>
      </c>
      <c r="H63" s="10" t="s">
        <v>140</v>
      </c>
      <c r="I63" s="10" t="s">
        <v>20</v>
      </c>
      <c r="J63" s="10" t="s">
        <v>22</v>
      </c>
      <c r="K63" s="10" t="s">
        <v>22</v>
      </c>
      <c r="L63" s="10" t="s">
        <v>22</v>
      </c>
      <c r="M63" s="10" t="s">
        <v>22</v>
      </c>
      <c r="N63" s="13" t="s">
        <v>125</v>
      </c>
      <c r="O63" s="14">
        <v>500</v>
      </c>
    </row>
    <row r="64" spans="1:15" s="15" customFormat="1">
      <c r="A64" s="1474"/>
      <c r="B64" s="1475"/>
      <c r="C64" s="16" t="s">
        <v>141</v>
      </c>
      <c r="D64" s="16" t="s">
        <v>131</v>
      </c>
      <c r="E64" s="16">
        <v>1</v>
      </c>
      <c r="F64" s="10">
        <v>1</v>
      </c>
      <c r="G64" s="10" t="s">
        <v>18</v>
      </c>
      <c r="H64" s="10" t="s">
        <v>142</v>
      </c>
      <c r="I64" s="10" t="s">
        <v>20</v>
      </c>
      <c r="J64" s="10" t="s">
        <v>22</v>
      </c>
      <c r="K64" s="10" t="s">
        <v>22</v>
      </c>
      <c r="L64" s="10" t="s">
        <v>22</v>
      </c>
      <c r="M64" s="10" t="s">
        <v>22</v>
      </c>
      <c r="N64" s="13" t="s">
        <v>125</v>
      </c>
      <c r="O64" s="14">
        <v>500</v>
      </c>
    </row>
    <row r="65" spans="1:15" s="15" customFormat="1">
      <c r="A65" s="1474"/>
      <c r="B65" s="1475"/>
      <c r="C65" s="16" t="s">
        <v>143</v>
      </c>
      <c r="D65" s="16" t="s">
        <v>131</v>
      </c>
      <c r="E65" s="16">
        <v>1</v>
      </c>
      <c r="F65" s="10">
        <v>1</v>
      </c>
      <c r="G65" s="10" t="s">
        <v>18</v>
      </c>
      <c r="H65" s="10" t="s">
        <v>140</v>
      </c>
      <c r="I65" s="10" t="s">
        <v>20</v>
      </c>
      <c r="J65" s="10" t="s">
        <v>22</v>
      </c>
      <c r="K65" s="10" t="s">
        <v>22</v>
      </c>
      <c r="L65" s="10" t="s">
        <v>22</v>
      </c>
      <c r="M65" s="10" t="s">
        <v>22</v>
      </c>
      <c r="N65" s="13" t="s">
        <v>125</v>
      </c>
      <c r="O65" s="14">
        <v>500</v>
      </c>
    </row>
    <row r="66" spans="1:15" s="15" customFormat="1">
      <c r="A66" s="1474"/>
      <c r="B66" s="1475"/>
      <c r="C66" s="16" t="s">
        <v>144</v>
      </c>
      <c r="D66" s="16" t="s">
        <v>131</v>
      </c>
      <c r="E66" s="16">
        <v>1</v>
      </c>
      <c r="F66" s="10">
        <v>1</v>
      </c>
      <c r="G66" s="10" t="s">
        <v>18</v>
      </c>
      <c r="H66" s="10" t="s">
        <v>132</v>
      </c>
      <c r="I66" s="10" t="s">
        <v>20</v>
      </c>
      <c r="J66" s="10" t="s">
        <v>22</v>
      </c>
      <c r="K66" s="10" t="s">
        <v>22</v>
      </c>
      <c r="L66" s="10" t="s">
        <v>22</v>
      </c>
      <c r="M66" s="10" t="s">
        <v>22</v>
      </c>
      <c r="N66" s="13" t="s">
        <v>125</v>
      </c>
      <c r="O66" s="14">
        <v>500</v>
      </c>
    </row>
    <row r="67" spans="1:15" s="15" customFormat="1">
      <c r="A67" s="1474"/>
      <c r="B67" s="1475"/>
      <c r="C67" s="16" t="s">
        <v>145</v>
      </c>
      <c r="D67" s="16" t="s">
        <v>131</v>
      </c>
      <c r="E67" s="16">
        <v>6</v>
      </c>
      <c r="F67" s="10">
        <v>1</v>
      </c>
      <c r="G67" s="10" t="s">
        <v>31</v>
      </c>
      <c r="H67" s="10" t="s">
        <v>146</v>
      </c>
      <c r="I67" s="10" t="s">
        <v>20</v>
      </c>
      <c r="J67" s="10" t="s">
        <v>22</v>
      </c>
      <c r="K67" s="10" t="s">
        <v>22</v>
      </c>
      <c r="L67" s="10" t="s">
        <v>22</v>
      </c>
      <c r="M67" s="10" t="s">
        <v>22</v>
      </c>
      <c r="N67" s="13" t="s">
        <v>125</v>
      </c>
      <c r="O67" s="14">
        <v>500</v>
      </c>
    </row>
    <row r="68" spans="1:15" s="15" customFormat="1">
      <c r="A68" s="1474"/>
      <c r="B68" s="1475"/>
      <c r="C68" s="16" t="s">
        <v>147</v>
      </c>
      <c r="D68" s="16" t="s">
        <v>131</v>
      </c>
      <c r="E68" s="16">
        <v>13</v>
      </c>
      <c r="F68" s="10">
        <v>1</v>
      </c>
      <c r="G68" s="10" t="s">
        <v>18</v>
      </c>
      <c r="H68" s="10" t="s">
        <v>148</v>
      </c>
      <c r="I68" s="10" t="s">
        <v>20</v>
      </c>
      <c r="J68" s="10" t="s">
        <v>22</v>
      </c>
      <c r="K68" s="10" t="s">
        <v>22</v>
      </c>
      <c r="L68" s="10" t="s">
        <v>22</v>
      </c>
      <c r="M68" s="10" t="s">
        <v>22</v>
      </c>
      <c r="N68" s="13" t="s">
        <v>125</v>
      </c>
      <c r="O68" s="14">
        <v>500</v>
      </c>
    </row>
    <row r="69" spans="1:15" s="15" customFormat="1">
      <c r="A69" s="1474"/>
      <c r="B69" s="1475"/>
      <c r="C69" s="16" t="s">
        <v>149</v>
      </c>
      <c r="D69" s="16" t="s">
        <v>131</v>
      </c>
      <c r="E69" s="16">
        <v>5</v>
      </c>
      <c r="F69" s="10">
        <v>1</v>
      </c>
      <c r="G69" s="10" t="s">
        <v>18</v>
      </c>
      <c r="H69" s="10" t="s">
        <v>132</v>
      </c>
      <c r="I69" s="10" t="s">
        <v>20</v>
      </c>
      <c r="J69" s="10" t="s">
        <v>22</v>
      </c>
      <c r="K69" s="10" t="s">
        <v>22</v>
      </c>
      <c r="L69" s="10" t="s">
        <v>22</v>
      </c>
      <c r="M69" s="10" t="s">
        <v>22</v>
      </c>
      <c r="N69" s="13" t="s">
        <v>125</v>
      </c>
      <c r="O69" s="14">
        <v>500</v>
      </c>
    </row>
    <row r="70" spans="1:15" s="15" customFormat="1">
      <c r="A70" s="1474"/>
      <c r="B70" s="1475"/>
      <c r="C70" s="16" t="s">
        <v>150</v>
      </c>
      <c r="D70" s="16" t="s">
        <v>131</v>
      </c>
      <c r="E70" s="16">
        <v>6</v>
      </c>
      <c r="F70" s="10">
        <v>1</v>
      </c>
      <c r="G70" s="10" t="s">
        <v>31</v>
      </c>
      <c r="H70" s="10" t="s">
        <v>138</v>
      </c>
      <c r="I70" s="10" t="s">
        <v>20</v>
      </c>
      <c r="J70" s="10" t="s">
        <v>22</v>
      </c>
      <c r="K70" s="10" t="s">
        <v>22</v>
      </c>
      <c r="L70" s="10" t="s">
        <v>22</v>
      </c>
      <c r="M70" s="10" t="s">
        <v>22</v>
      </c>
      <c r="N70" s="13" t="s">
        <v>125</v>
      </c>
      <c r="O70" s="14">
        <v>500</v>
      </c>
    </row>
    <row r="71" spans="1:15" s="15" customFormat="1">
      <c r="A71" s="1474"/>
      <c r="B71" s="1475"/>
      <c r="C71" s="16" t="s">
        <v>151</v>
      </c>
      <c r="D71" s="16" t="s">
        <v>131</v>
      </c>
      <c r="E71" s="16">
        <v>11</v>
      </c>
      <c r="F71" s="10">
        <v>1</v>
      </c>
      <c r="G71" s="10" t="s">
        <v>31</v>
      </c>
      <c r="H71" s="10" t="s">
        <v>148</v>
      </c>
      <c r="I71" s="10" t="s">
        <v>20</v>
      </c>
      <c r="J71" s="10" t="s">
        <v>21</v>
      </c>
      <c r="K71" s="10" t="s">
        <v>22</v>
      </c>
      <c r="L71" s="10" t="s">
        <v>22</v>
      </c>
      <c r="M71" s="10" t="s">
        <v>22</v>
      </c>
      <c r="N71" s="13" t="s">
        <v>125</v>
      </c>
      <c r="O71" s="14">
        <v>500</v>
      </c>
    </row>
    <row r="72" spans="1:15" s="15" customFormat="1">
      <c r="A72" s="1474"/>
      <c r="B72" s="1475"/>
      <c r="C72" s="16" t="s">
        <v>152</v>
      </c>
      <c r="D72" s="16" t="s">
        <v>131</v>
      </c>
      <c r="E72" s="16">
        <v>15</v>
      </c>
      <c r="F72" s="10">
        <v>1</v>
      </c>
      <c r="G72" s="10" t="s">
        <v>18</v>
      </c>
      <c r="H72" s="10" t="s">
        <v>136</v>
      </c>
      <c r="I72" s="10" t="s">
        <v>20</v>
      </c>
      <c r="J72" s="10" t="s">
        <v>22</v>
      </c>
      <c r="K72" s="10" t="s">
        <v>22</v>
      </c>
      <c r="L72" s="10" t="s">
        <v>22</v>
      </c>
      <c r="M72" s="10" t="s">
        <v>22</v>
      </c>
      <c r="N72" s="13" t="s">
        <v>125</v>
      </c>
      <c r="O72" s="14">
        <v>500</v>
      </c>
    </row>
    <row r="73" spans="1:15" s="15" customFormat="1">
      <c r="A73" s="1474"/>
      <c r="B73" s="1475"/>
      <c r="C73" s="16" t="s">
        <v>153</v>
      </c>
      <c r="D73" s="16" t="s">
        <v>131</v>
      </c>
      <c r="E73" s="16">
        <v>5</v>
      </c>
      <c r="F73" s="10">
        <v>1</v>
      </c>
      <c r="G73" s="10" t="s">
        <v>31</v>
      </c>
      <c r="H73" s="10" t="s">
        <v>138</v>
      </c>
      <c r="I73" s="10" t="s">
        <v>20</v>
      </c>
      <c r="J73" s="10" t="s">
        <v>87</v>
      </c>
      <c r="K73" s="10" t="s">
        <v>22</v>
      </c>
      <c r="L73" s="10" t="s">
        <v>22</v>
      </c>
      <c r="M73" s="10" t="s">
        <v>22</v>
      </c>
      <c r="N73" s="13" t="s">
        <v>125</v>
      </c>
      <c r="O73" s="14">
        <v>500</v>
      </c>
    </row>
    <row r="74" spans="1:15" s="15" customFormat="1">
      <c r="A74" s="1474"/>
      <c r="B74" s="1475"/>
      <c r="C74" s="16" t="s">
        <v>154</v>
      </c>
      <c r="D74" s="16" t="s">
        <v>131</v>
      </c>
      <c r="E74" s="16">
        <v>1</v>
      </c>
      <c r="F74" s="10">
        <v>1</v>
      </c>
      <c r="G74" s="10" t="s">
        <v>18</v>
      </c>
      <c r="H74" s="10" t="s">
        <v>136</v>
      </c>
      <c r="I74" s="10" t="s">
        <v>20</v>
      </c>
      <c r="J74" s="10" t="s">
        <v>41</v>
      </c>
      <c r="K74" s="10" t="s">
        <v>22</v>
      </c>
      <c r="L74" s="10" t="s">
        <v>22</v>
      </c>
      <c r="M74" s="10" t="s">
        <v>22</v>
      </c>
      <c r="N74" s="13" t="s">
        <v>125</v>
      </c>
      <c r="O74" s="14">
        <v>500</v>
      </c>
    </row>
    <row r="75" spans="1:15" s="15" customFormat="1">
      <c r="A75" s="1474"/>
      <c r="B75" s="1475"/>
      <c r="C75" s="16" t="s">
        <v>155</v>
      </c>
      <c r="D75" s="16" t="s">
        <v>131</v>
      </c>
      <c r="E75" s="16">
        <v>5</v>
      </c>
      <c r="F75" s="10">
        <v>1</v>
      </c>
      <c r="G75" s="10" t="s">
        <v>31</v>
      </c>
      <c r="H75" s="10" t="s">
        <v>156</v>
      </c>
      <c r="I75" s="10" t="s">
        <v>20</v>
      </c>
      <c r="J75" s="10" t="s">
        <v>21</v>
      </c>
      <c r="K75" s="10" t="s">
        <v>22</v>
      </c>
      <c r="L75" s="10" t="s">
        <v>22</v>
      </c>
      <c r="M75" s="10" t="s">
        <v>22</v>
      </c>
      <c r="N75" s="13" t="s">
        <v>125</v>
      </c>
      <c r="O75" s="14">
        <v>500</v>
      </c>
    </row>
    <row r="76" spans="1:15" s="15" customFormat="1">
      <c r="A76" s="1474"/>
      <c r="B76" s="1475"/>
      <c r="C76" s="16" t="s">
        <v>157</v>
      </c>
      <c r="D76" s="16" t="s">
        <v>131</v>
      </c>
      <c r="E76" s="16">
        <v>9</v>
      </c>
      <c r="F76" s="10">
        <v>1</v>
      </c>
      <c r="G76" s="10" t="s">
        <v>31</v>
      </c>
      <c r="H76" s="10" t="s">
        <v>148</v>
      </c>
      <c r="I76" s="10" t="s">
        <v>20</v>
      </c>
      <c r="J76" s="10" t="s">
        <v>22</v>
      </c>
      <c r="K76" s="10" t="s">
        <v>22</v>
      </c>
      <c r="L76" s="10" t="s">
        <v>22</v>
      </c>
      <c r="M76" s="10" t="s">
        <v>22</v>
      </c>
      <c r="N76" s="13" t="s">
        <v>125</v>
      </c>
      <c r="O76" s="14">
        <v>500</v>
      </c>
    </row>
    <row r="77" spans="1:15" s="15" customFormat="1">
      <c r="A77" s="1474"/>
      <c r="B77" s="1475"/>
      <c r="C77" s="16" t="s">
        <v>158</v>
      </c>
      <c r="D77" s="16" t="s">
        <v>131</v>
      </c>
      <c r="E77" s="16">
        <v>3</v>
      </c>
      <c r="F77" s="10">
        <v>1</v>
      </c>
      <c r="G77" s="10" t="s">
        <v>31</v>
      </c>
      <c r="H77" s="10" t="s">
        <v>156</v>
      </c>
      <c r="I77" s="10" t="s">
        <v>20</v>
      </c>
      <c r="J77" s="10" t="s">
        <v>41</v>
      </c>
      <c r="K77" s="10" t="s">
        <v>22</v>
      </c>
      <c r="L77" s="10" t="s">
        <v>22</v>
      </c>
      <c r="M77" s="10" t="s">
        <v>22</v>
      </c>
      <c r="N77" s="13" t="s">
        <v>125</v>
      </c>
      <c r="O77" s="14">
        <v>500</v>
      </c>
    </row>
    <row r="78" spans="1:15" s="15" customFormat="1">
      <c r="A78" s="1474"/>
      <c r="B78" s="1475"/>
      <c r="C78" s="16" t="s">
        <v>159</v>
      </c>
      <c r="D78" s="16" t="s">
        <v>131</v>
      </c>
      <c r="E78" s="16">
        <v>7</v>
      </c>
      <c r="F78" s="10">
        <v>1</v>
      </c>
      <c r="G78" s="10" t="s">
        <v>31</v>
      </c>
      <c r="H78" s="10" t="s">
        <v>148</v>
      </c>
      <c r="I78" s="10" t="s">
        <v>20</v>
      </c>
      <c r="J78" s="10" t="s">
        <v>21</v>
      </c>
      <c r="K78" s="10" t="s">
        <v>22</v>
      </c>
      <c r="L78" s="10" t="s">
        <v>22</v>
      </c>
      <c r="M78" s="10" t="s">
        <v>22</v>
      </c>
      <c r="N78" s="13" t="s">
        <v>125</v>
      </c>
      <c r="O78" s="14">
        <v>500</v>
      </c>
    </row>
    <row r="79" spans="1:15" s="15" customFormat="1">
      <c r="A79" s="1474"/>
      <c r="B79" s="1475"/>
      <c r="C79" s="16" t="s">
        <v>160</v>
      </c>
      <c r="D79" s="16" t="s">
        <v>131</v>
      </c>
      <c r="E79" s="16">
        <v>4</v>
      </c>
      <c r="F79" s="10">
        <v>1</v>
      </c>
      <c r="G79" s="10" t="s">
        <v>31</v>
      </c>
      <c r="H79" s="10" t="s">
        <v>161</v>
      </c>
      <c r="I79" s="10" t="s">
        <v>20</v>
      </c>
      <c r="J79" s="10" t="s">
        <v>87</v>
      </c>
      <c r="K79" s="10" t="s">
        <v>22</v>
      </c>
      <c r="L79" s="10" t="s">
        <v>22</v>
      </c>
      <c r="M79" s="10" t="s">
        <v>22</v>
      </c>
      <c r="N79" s="13" t="s">
        <v>125</v>
      </c>
      <c r="O79" s="14">
        <v>500</v>
      </c>
    </row>
    <row r="80" spans="1:15" s="15" customFormat="1">
      <c r="A80" s="1474"/>
      <c r="B80" s="1475"/>
      <c r="C80" s="16" t="s">
        <v>162</v>
      </c>
      <c r="D80" s="16" t="s">
        <v>131</v>
      </c>
      <c r="E80" s="16">
        <v>11</v>
      </c>
      <c r="F80" s="10">
        <v>1</v>
      </c>
      <c r="G80" s="10" t="s">
        <v>18</v>
      </c>
      <c r="H80" s="10" t="s">
        <v>163</v>
      </c>
      <c r="I80" s="10" t="s">
        <v>20</v>
      </c>
      <c r="J80" s="10" t="s">
        <v>21</v>
      </c>
      <c r="K80" s="10" t="s">
        <v>22</v>
      </c>
      <c r="L80" s="10" t="s">
        <v>22</v>
      </c>
      <c r="M80" s="10" t="s">
        <v>22</v>
      </c>
      <c r="N80" s="13" t="s">
        <v>125</v>
      </c>
      <c r="O80" s="14">
        <v>500</v>
      </c>
    </row>
    <row r="81" spans="1:15" s="15" customFormat="1">
      <c r="A81" s="1474"/>
      <c r="B81" s="1475"/>
      <c r="C81" s="16" t="s">
        <v>164</v>
      </c>
      <c r="D81" s="16" t="s">
        <v>131</v>
      </c>
      <c r="E81" s="16">
        <v>24</v>
      </c>
      <c r="F81" s="10">
        <v>1</v>
      </c>
      <c r="G81" s="10" t="s">
        <v>81</v>
      </c>
      <c r="H81" s="10" t="s">
        <v>165</v>
      </c>
      <c r="I81" s="10" t="s">
        <v>20</v>
      </c>
      <c r="J81" s="10" t="s">
        <v>22</v>
      </c>
      <c r="K81" s="10" t="s">
        <v>22</v>
      </c>
      <c r="L81" s="10" t="s">
        <v>22</v>
      </c>
      <c r="M81" s="10" t="s">
        <v>22</v>
      </c>
      <c r="N81" s="13" t="s">
        <v>125</v>
      </c>
      <c r="O81" s="14">
        <v>500</v>
      </c>
    </row>
    <row r="82" spans="1:15" s="15" customFormat="1">
      <c r="A82" s="1474"/>
      <c r="B82" s="1475"/>
      <c r="C82" s="16" t="s">
        <v>166</v>
      </c>
      <c r="D82" s="16" t="s">
        <v>131</v>
      </c>
      <c r="E82" s="16">
        <v>9</v>
      </c>
      <c r="F82" s="10">
        <v>1</v>
      </c>
      <c r="G82" s="10" t="s">
        <v>18</v>
      </c>
      <c r="H82" s="10" t="s">
        <v>132</v>
      </c>
      <c r="I82" s="10" t="s">
        <v>20</v>
      </c>
      <c r="J82" s="10" t="s">
        <v>41</v>
      </c>
      <c r="K82" s="10" t="s">
        <v>22</v>
      </c>
      <c r="L82" s="10" t="s">
        <v>22</v>
      </c>
      <c r="M82" s="10" t="s">
        <v>22</v>
      </c>
      <c r="N82" s="13" t="s">
        <v>125</v>
      </c>
      <c r="O82" s="14">
        <v>500</v>
      </c>
    </row>
    <row r="83" spans="1:15" s="15" customFormat="1">
      <c r="A83" s="1474"/>
      <c r="B83" s="1475"/>
      <c r="C83" s="16" t="s">
        <v>167</v>
      </c>
      <c r="D83" s="16" t="s">
        <v>131</v>
      </c>
      <c r="E83" s="16">
        <v>7</v>
      </c>
      <c r="F83" s="10">
        <v>1</v>
      </c>
      <c r="G83" s="10" t="s">
        <v>31</v>
      </c>
      <c r="H83" s="10" t="s">
        <v>168</v>
      </c>
      <c r="I83" s="10" t="s">
        <v>20</v>
      </c>
      <c r="J83" s="10" t="s">
        <v>22</v>
      </c>
      <c r="K83" s="10" t="s">
        <v>22</v>
      </c>
      <c r="L83" s="10" t="s">
        <v>22</v>
      </c>
      <c r="M83" s="10" t="s">
        <v>22</v>
      </c>
      <c r="N83" s="13" t="s">
        <v>125</v>
      </c>
      <c r="O83" s="14">
        <v>500</v>
      </c>
    </row>
    <row r="84" spans="1:15" s="15" customFormat="1">
      <c r="A84" s="1474"/>
      <c r="B84" s="1475"/>
      <c r="C84" s="16" t="s">
        <v>169</v>
      </c>
      <c r="D84" s="16" t="s">
        <v>131</v>
      </c>
      <c r="E84" s="16">
        <v>9</v>
      </c>
      <c r="F84" s="10">
        <v>1</v>
      </c>
      <c r="G84" s="10" t="s">
        <v>18</v>
      </c>
      <c r="H84" s="10" t="s">
        <v>170</v>
      </c>
      <c r="I84" s="10" t="s">
        <v>20</v>
      </c>
      <c r="J84" s="10" t="s">
        <v>21</v>
      </c>
      <c r="K84" s="10" t="s">
        <v>22</v>
      </c>
      <c r="L84" s="10" t="s">
        <v>22</v>
      </c>
      <c r="M84" s="10" t="s">
        <v>22</v>
      </c>
      <c r="N84" s="13" t="s">
        <v>125</v>
      </c>
      <c r="O84" s="14">
        <v>500</v>
      </c>
    </row>
    <row r="85" spans="1:15" s="15" customFormat="1">
      <c r="A85" s="1474"/>
      <c r="B85" s="1475"/>
      <c r="C85" s="16" t="s">
        <v>171</v>
      </c>
      <c r="D85" s="16" t="s">
        <v>131</v>
      </c>
      <c r="E85" s="16">
        <v>10</v>
      </c>
      <c r="F85" s="10">
        <v>1</v>
      </c>
      <c r="G85" s="10" t="s">
        <v>18</v>
      </c>
      <c r="H85" s="10" t="s">
        <v>148</v>
      </c>
      <c r="I85" s="10" t="s">
        <v>20</v>
      </c>
      <c r="J85" s="10" t="s">
        <v>21</v>
      </c>
      <c r="K85" s="10" t="s">
        <v>22</v>
      </c>
      <c r="L85" s="10" t="s">
        <v>22</v>
      </c>
      <c r="M85" s="10" t="s">
        <v>22</v>
      </c>
      <c r="N85" s="13" t="s">
        <v>125</v>
      </c>
      <c r="O85" s="14">
        <v>500</v>
      </c>
    </row>
    <row r="86" spans="1:15" s="15" customFormat="1">
      <c r="A86" s="1474"/>
      <c r="B86" s="1475"/>
      <c r="C86" s="16" t="s">
        <v>172</v>
      </c>
      <c r="D86" s="16" t="s">
        <v>131</v>
      </c>
      <c r="E86" s="16">
        <v>12</v>
      </c>
      <c r="F86" s="10">
        <v>1</v>
      </c>
      <c r="G86" s="10" t="s">
        <v>31</v>
      </c>
      <c r="H86" s="10" t="s">
        <v>173</v>
      </c>
      <c r="I86" s="10" t="s">
        <v>20</v>
      </c>
      <c r="J86" s="10" t="s">
        <v>22</v>
      </c>
      <c r="K86" s="10" t="s">
        <v>22</v>
      </c>
      <c r="L86" s="10" t="s">
        <v>22</v>
      </c>
      <c r="M86" s="10" t="s">
        <v>22</v>
      </c>
      <c r="N86" s="13" t="s">
        <v>125</v>
      </c>
      <c r="O86" s="14">
        <v>500</v>
      </c>
    </row>
    <row r="87" spans="1:15" s="15" customFormat="1">
      <c r="A87" s="1474"/>
      <c r="B87" s="1475"/>
      <c r="C87" s="16" t="s">
        <v>174</v>
      </c>
      <c r="D87" s="16" t="s">
        <v>131</v>
      </c>
      <c r="E87" s="16">
        <v>13</v>
      </c>
      <c r="F87" s="10">
        <v>1</v>
      </c>
      <c r="G87" s="10" t="s">
        <v>31</v>
      </c>
      <c r="H87" s="10" t="s">
        <v>175</v>
      </c>
      <c r="I87" s="10" t="s">
        <v>20</v>
      </c>
      <c r="J87" s="10" t="s">
        <v>22</v>
      </c>
      <c r="K87" s="10" t="s">
        <v>22</v>
      </c>
      <c r="L87" s="10" t="s">
        <v>22</v>
      </c>
      <c r="M87" s="10" t="s">
        <v>22</v>
      </c>
      <c r="N87" s="13" t="s">
        <v>125</v>
      </c>
      <c r="O87" s="14">
        <v>500</v>
      </c>
    </row>
    <row r="88" spans="1:15" s="15" customFormat="1">
      <c r="A88" s="1474"/>
      <c r="B88" s="1475"/>
      <c r="C88" s="16" t="s">
        <v>176</v>
      </c>
      <c r="D88" s="16" t="s">
        <v>131</v>
      </c>
      <c r="E88" s="16">
        <v>11</v>
      </c>
      <c r="F88" s="10">
        <v>1</v>
      </c>
      <c r="G88" s="10" t="s">
        <v>31</v>
      </c>
      <c r="H88" s="10" t="s">
        <v>156</v>
      </c>
      <c r="I88" s="10" t="s">
        <v>20</v>
      </c>
      <c r="J88" s="10" t="s">
        <v>87</v>
      </c>
      <c r="K88" s="10" t="s">
        <v>22</v>
      </c>
      <c r="L88" s="10" t="s">
        <v>22</v>
      </c>
      <c r="M88" s="10" t="s">
        <v>22</v>
      </c>
      <c r="N88" s="13" t="s">
        <v>125</v>
      </c>
      <c r="O88" s="14">
        <v>500</v>
      </c>
    </row>
    <row r="89" spans="1:15" s="15" customFormat="1">
      <c r="A89" s="1474"/>
      <c r="B89" s="1475"/>
      <c r="C89" s="16" t="s">
        <v>177</v>
      </c>
      <c r="D89" s="16" t="s">
        <v>131</v>
      </c>
      <c r="E89" s="16">
        <v>16</v>
      </c>
      <c r="F89" s="10">
        <v>1</v>
      </c>
      <c r="G89" s="10" t="s">
        <v>31</v>
      </c>
      <c r="H89" s="10" t="s">
        <v>178</v>
      </c>
      <c r="I89" s="10" t="s">
        <v>20</v>
      </c>
      <c r="J89" s="10" t="s">
        <v>41</v>
      </c>
      <c r="K89" s="10" t="s">
        <v>22</v>
      </c>
      <c r="L89" s="10" t="s">
        <v>22</v>
      </c>
      <c r="M89" s="10" t="s">
        <v>22</v>
      </c>
      <c r="N89" s="13" t="s">
        <v>125</v>
      </c>
      <c r="O89" s="14">
        <v>500</v>
      </c>
    </row>
    <row r="90" spans="1:15" s="15" customFormat="1">
      <c r="A90" s="1474"/>
      <c r="B90" s="1475"/>
      <c r="C90" s="16" t="s">
        <v>179</v>
      </c>
      <c r="D90" s="16" t="s">
        <v>131</v>
      </c>
      <c r="E90" s="16">
        <v>15</v>
      </c>
      <c r="F90" s="10">
        <v>1</v>
      </c>
      <c r="G90" s="10" t="s">
        <v>31</v>
      </c>
      <c r="H90" s="10" t="s">
        <v>132</v>
      </c>
      <c r="I90" s="10" t="s">
        <v>20</v>
      </c>
      <c r="J90" s="10" t="s">
        <v>37</v>
      </c>
      <c r="K90" s="10" t="s">
        <v>22</v>
      </c>
      <c r="L90" s="10" t="s">
        <v>22</v>
      </c>
      <c r="M90" s="10" t="s">
        <v>22</v>
      </c>
      <c r="N90" s="13" t="s">
        <v>125</v>
      </c>
      <c r="O90" s="14">
        <v>500</v>
      </c>
    </row>
    <row r="91" spans="1:15" s="15" customFormat="1">
      <c r="A91" s="1474"/>
      <c r="B91" s="1475"/>
      <c r="C91" s="16" t="s">
        <v>180</v>
      </c>
      <c r="D91" s="16" t="s">
        <v>131</v>
      </c>
      <c r="E91" s="16">
        <v>16</v>
      </c>
      <c r="F91" s="10">
        <v>1</v>
      </c>
      <c r="G91" s="10" t="s">
        <v>31</v>
      </c>
      <c r="H91" s="10" t="s">
        <v>132</v>
      </c>
      <c r="I91" s="10" t="s">
        <v>20</v>
      </c>
      <c r="J91" s="10" t="s">
        <v>87</v>
      </c>
      <c r="K91" s="10" t="s">
        <v>22</v>
      </c>
      <c r="L91" s="10" t="s">
        <v>22</v>
      </c>
      <c r="M91" s="10" t="s">
        <v>22</v>
      </c>
      <c r="N91" s="13" t="s">
        <v>125</v>
      </c>
      <c r="O91" s="14">
        <v>500</v>
      </c>
    </row>
    <row r="92" spans="1:15" s="15" customFormat="1">
      <c r="A92" s="1474"/>
      <c r="B92" s="1475"/>
      <c r="C92" s="16" t="s">
        <v>181</v>
      </c>
      <c r="D92" s="16" t="s">
        <v>131</v>
      </c>
      <c r="E92" s="16">
        <v>18</v>
      </c>
      <c r="F92" s="10">
        <v>1</v>
      </c>
      <c r="G92" s="10" t="s">
        <v>31</v>
      </c>
      <c r="H92" s="10" t="s">
        <v>178</v>
      </c>
      <c r="I92" s="10" t="s">
        <v>20</v>
      </c>
      <c r="J92" s="10" t="s">
        <v>87</v>
      </c>
      <c r="K92" s="10" t="s">
        <v>22</v>
      </c>
      <c r="L92" s="10" t="s">
        <v>22</v>
      </c>
      <c r="M92" s="10" t="s">
        <v>22</v>
      </c>
      <c r="N92" s="13" t="s">
        <v>125</v>
      </c>
      <c r="O92" s="14">
        <v>500</v>
      </c>
    </row>
    <row r="93" spans="1:15" s="15" customFormat="1">
      <c r="A93" s="1474"/>
      <c r="B93" s="1475"/>
      <c r="C93" s="16" t="s">
        <v>182</v>
      </c>
      <c r="D93" s="16" t="s">
        <v>131</v>
      </c>
      <c r="E93" s="16">
        <v>17</v>
      </c>
      <c r="F93" s="10">
        <v>1</v>
      </c>
      <c r="G93" s="10" t="s">
        <v>31</v>
      </c>
      <c r="H93" s="10" t="s">
        <v>138</v>
      </c>
      <c r="I93" s="10" t="s">
        <v>20</v>
      </c>
      <c r="J93" s="10" t="s">
        <v>37</v>
      </c>
      <c r="K93" s="10" t="s">
        <v>22</v>
      </c>
      <c r="L93" s="10" t="s">
        <v>22</v>
      </c>
      <c r="M93" s="10" t="s">
        <v>22</v>
      </c>
      <c r="N93" s="13" t="s">
        <v>125</v>
      </c>
      <c r="O93" s="14">
        <v>500</v>
      </c>
    </row>
    <row r="94" spans="1:15" s="15" customFormat="1">
      <c r="A94" s="1474"/>
      <c r="B94" s="1475"/>
      <c r="C94" s="16" t="s">
        <v>183</v>
      </c>
      <c r="D94" s="16" t="s">
        <v>131</v>
      </c>
      <c r="E94" s="16">
        <v>10</v>
      </c>
      <c r="F94" s="10">
        <v>1</v>
      </c>
      <c r="G94" s="10" t="s">
        <v>31</v>
      </c>
      <c r="H94" s="10" t="s">
        <v>138</v>
      </c>
      <c r="I94" s="10" t="s">
        <v>20</v>
      </c>
      <c r="J94" s="10" t="s">
        <v>41</v>
      </c>
      <c r="K94" s="10" t="s">
        <v>22</v>
      </c>
      <c r="L94" s="10" t="s">
        <v>22</v>
      </c>
      <c r="M94" s="10" t="s">
        <v>22</v>
      </c>
      <c r="N94" s="13" t="s">
        <v>125</v>
      </c>
      <c r="O94" s="14">
        <v>500</v>
      </c>
    </row>
    <row r="95" spans="1:15" s="15" customFormat="1">
      <c r="A95" s="1474"/>
      <c r="B95" s="1475"/>
      <c r="C95" s="16" t="s">
        <v>184</v>
      </c>
      <c r="D95" s="16" t="s">
        <v>131</v>
      </c>
      <c r="E95" s="16">
        <v>26</v>
      </c>
      <c r="F95" s="10">
        <v>1</v>
      </c>
      <c r="G95" s="10" t="s">
        <v>31</v>
      </c>
      <c r="H95" s="10" t="s">
        <v>138</v>
      </c>
      <c r="I95" s="10" t="s">
        <v>20</v>
      </c>
      <c r="J95" s="10" t="s">
        <v>87</v>
      </c>
      <c r="K95" s="10" t="s">
        <v>22</v>
      </c>
      <c r="L95" s="10" t="s">
        <v>22</v>
      </c>
      <c r="M95" s="10" t="s">
        <v>22</v>
      </c>
      <c r="N95" s="13" t="s">
        <v>125</v>
      </c>
      <c r="O95" s="14">
        <v>500</v>
      </c>
    </row>
    <row r="96" spans="1:15" s="15" customFormat="1">
      <c r="A96" s="1474"/>
      <c r="B96" s="1475"/>
      <c r="C96" s="16" t="s">
        <v>185</v>
      </c>
      <c r="D96" s="16" t="s">
        <v>131</v>
      </c>
      <c r="E96" s="16">
        <v>16</v>
      </c>
      <c r="F96" s="10">
        <v>1</v>
      </c>
      <c r="G96" s="10" t="s">
        <v>31</v>
      </c>
      <c r="H96" s="10" t="s">
        <v>138</v>
      </c>
      <c r="I96" s="10" t="s">
        <v>20</v>
      </c>
      <c r="J96" s="10" t="s">
        <v>60</v>
      </c>
      <c r="K96" s="10" t="s">
        <v>22</v>
      </c>
      <c r="L96" s="10" t="s">
        <v>22</v>
      </c>
      <c r="M96" s="10" t="s">
        <v>22</v>
      </c>
      <c r="N96" s="13" t="s">
        <v>125</v>
      </c>
      <c r="O96" s="14">
        <v>500</v>
      </c>
    </row>
    <row r="97" spans="1:15" s="15" customFormat="1">
      <c r="A97" s="1474"/>
      <c r="B97" s="1475"/>
      <c r="C97" s="25" t="s">
        <v>186</v>
      </c>
      <c r="D97" s="16" t="s">
        <v>131</v>
      </c>
      <c r="E97" s="16">
        <v>27</v>
      </c>
      <c r="F97" s="10">
        <v>1</v>
      </c>
      <c r="G97" s="10" t="s">
        <v>31</v>
      </c>
      <c r="H97" s="10" t="s">
        <v>138</v>
      </c>
      <c r="I97" s="10" t="s">
        <v>20</v>
      </c>
      <c r="J97" s="10" t="s">
        <v>33</v>
      </c>
      <c r="K97" s="10" t="s">
        <v>22</v>
      </c>
      <c r="L97" s="10" t="s">
        <v>22</v>
      </c>
      <c r="M97" s="10" t="s">
        <v>22</v>
      </c>
      <c r="N97" s="13" t="s">
        <v>125</v>
      </c>
      <c r="O97" s="14">
        <v>500</v>
      </c>
    </row>
    <row r="98" spans="1:15" s="15" customFormat="1">
      <c r="A98" s="1474"/>
      <c r="B98" s="1475"/>
      <c r="C98" s="25" t="s">
        <v>187</v>
      </c>
      <c r="D98" s="16" t="s">
        <v>131</v>
      </c>
      <c r="E98" s="16">
        <v>12</v>
      </c>
      <c r="F98" s="10">
        <v>1</v>
      </c>
      <c r="G98" s="10" t="s">
        <v>31</v>
      </c>
      <c r="H98" s="10" t="s">
        <v>146</v>
      </c>
      <c r="I98" s="10" t="s">
        <v>20</v>
      </c>
      <c r="J98" s="10" t="s">
        <v>21</v>
      </c>
      <c r="K98" s="10" t="s">
        <v>22</v>
      </c>
      <c r="L98" s="10" t="s">
        <v>22</v>
      </c>
      <c r="M98" s="10" t="s">
        <v>22</v>
      </c>
      <c r="N98" s="13" t="s">
        <v>125</v>
      </c>
      <c r="O98" s="14">
        <v>500</v>
      </c>
    </row>
    <row r="99" spans="1:15" s="15" customFormat="1">
      <c r="A99" s="1474"/>
      <c r="B99" s="1475"/>
      <c r="C99" s="25" t="s">
        <v>188</v>
      </c>
      <c r="D99" s="16" t="s">
        <v>131</v>
      </c>
      <c r="E99" s="16">
        <v>16</v>
      </c>
      <c r="F99" s="10">
        <v>1</v>
      </c>
      <c r="G99" s="10" t="s">
        <v>31</v>
      </c>
      <c r="H99" s="10" t="s">
        <v>189</v>
      </c>
      <c r="I99" s="10" t="s">
        <v>20</v>
      </c>
      <c r="J99" s="10" t="s">
        <v>87</v>
      </c>
      <c r="K99" s="10" t="s">
        <v>22</v>
      </c>
      <c r="L99" s="10" t="s">
        <v>22</v>
      </c>
      <c r="M99" s="10" t="s">
        <v>22</v>
      </c>
      <c r="N99" s="13" t="s">
        <v>125</v>
      </c>
      <c r="O99" s="14">
        <v>500</v>
      </c>
    </row>
    <row r="100" spans="1:15" s="15" customFormat="1">
      <c r="A100" s="1474"/>
      <c r="B100" s="1475"/>
      <c r="C100" s="25" t="s">
        <v>190</v>
      </c>
      <c r="D100" s="16" t="s">
        <v>131</v>
      </c>
      <c r="E100" s="16">
        <v>8</v>
      </c>
      <c r="F100" s="10">
        <v>1</v>
      </c>
      <c r="G100" s="10" t="s">
        <v>31</v>
      </c>
      <c r="H100" s="10" t="s">
        <v>148</v>
      </c>
      <c r="I100" s="10" t="s">
        <v>20</v>
      </c>
      <c r="J100" s="10" t="s">
        <v>37</v>
      </c>
      <c r="K100" s="10" t="s">
        <v>22</v>
      </c>
      <c r="L100" s="10" t="s">
        <v>22</v>
      </c>
      <c r="M100" s="10" t="s">
        <v>22</v>
      </c>
      <c r="N100" s="13" t="s">
        <v>125</v>
      </c>
      <c r="O100" s="14">
        <v>500</v>
      </c>
    </row>
    <row r="101" spans="1:15" s="15" customFormat="1">
      <c r="A101" s="1474"/>
      <c r="B101" s="1475"/>
      <c r="C101" s="25" t="s">
        <v>191</v>
      </c>
      <c r="D101" s="16" t="s">
        <v>131</v>
      </c>
      <c r="E101" s="16">
        <v>8</v>
      </c>
      <c r="F101" s="10">
        <v>1</v>
      </c>
      <c r="G101" s="10" t="s">
        <v>31</v>
      </c>
      <c r="H101" s="10" t="s">
        <v>192</v>
      </c>
      <c r="I101" s="10" t="s">
        <v>20</v>
      </c>
      <c r="J101" s="10" t="s">
        <v>21</v>
      </c>
      <c r="K101" s="10" t="s">
        <v>22</v>
      </c>
      <c r="L101" s="10" t="s">
        <v>22</v>
      </c>
      <c r="M101" s="10" t="s">
        <v>22</v>
      </c>
      <c r="N101" s="13" t="s">
        <v>125</v>
      </c>
      <c r="O101" s="14">
        <v>500</v>
      </c>
    </row>
    <row r="102" spans="1:15" s="15" customFormat="1">
      <c r="A102" s="1474"/>
      <c r="B102" s="1475"/>
      <c r="C102" s="25" t="s">
        <v>193</v>
      </c>
      <c r="D102" s="16" t="s">
        <v>131</v>
      </c>
      <c r="E102" s="16">
        <v>27</v>
      </c>
      <c r="F102" s="10">
        <v>1</v>
      </c>
      <c r="G102" s="10" t="s">
        <v>31</v>
      </c>
      <c r="H102" s="10" t="s">
        <v>168</v>
      </c>
      <c r="I102" s="10" t="s">
        <v>20</v>
      </c>
      <c r="J102" s="10" t="s">
        <v>41</v>
      </c>
      <c r="K102" s="10" t="s">
        <v>22</v>
      </c>
      <c r="L102" s="10" t="s">
        <v>22</v>
      </c>
      <c r="M102" s="10" t="s">
        <v>22</v>
      </c>
      <c r="N102" s="13" t="s">
        <v>125</v>
      </c>
      <c r="O102" s="14">
        <v>500</v>
      </c>
    </row>
    <row r="103" spans="1:15" s="15" customFormat="1">
      <c r="A103" s="1474"/>
      <c r="B103" s="1475"/>
      <c r="C103" s="25" t="s">
        <v>193</v>
      </c>
      <c r="D103" s="16" t="s">
        <v>131</v>
      </c>
      <c r="E103" s="16">
        <v>5</v>
      </c>
      <c r="F103" s="10">
        <v>1</v>
      </c>
      <c r="G103" s="10" t="s">
        <v>18</v>
      </c>
      <c r="H103" s="10" t="s">
        <v>168</v>
      </c>
      <c r="I103" s="10" t="s">
        <v>20</v>
      </c>
      <c r="J103" s="10" t="s">
        <v>41</v>
      </c>
      <c r="K103" s="10" t="s">
        <v>22</v>
      </c>
      <c r="L103" s="10" t="s">
        <v>22</v>
      </c>
      <c r="M103" s="10" t="s">
        <v>22</v>
      </c>
      <c r="N103" s="13" t="s">
        <v>125</v>
      </c>
      <c r="O103" s="14">
        <v>500</v>
      </c>
    </row>
    <row r="104" spans="1:15" s="15" customFormat="1">
      <c r="A104" s="1474"/>
      <c r="B104" s="1475"/>
      <c r="C104" s="25" t="s">
        <v>193</v>
      </c>
      <c r="D104" s="16" t="s">
        <v>131</v>
      </c>
      <c r="E104" s="16">
        <v>5</v>
      </c>
      <c r="F104" s="10">
        <v>1</v>
      </c>
      <c r="G104" s="10" t="s">
        <v>39</v>
      </c>
      <c r="H104" s="10" t="s">
        <v>168</v>
      </c>
      <c r="I104" s="10" t="s">
        <v>20</v>
      </c>
      <c r="J104" s="10" t="s">
        <v>41</v>
      </c>
      <c r="K104" s="10" t="s">
        <v>22</v>
      </c>
      <c r="L104" s="10" t="s">
        <v>22</v>
      </c>
      <c r="M104" s="10" t="s">
        <v>22</v>
      </c>
      <c r="N104" s="13" t="s">
        <v>125</v>
      </c>
      <c r="O104" s="14">
        <v>500</v>
      </c>
    </row>
    <row r="105" spans="1:15" s="15" customFormat="1">
      <c r="A105" s="1474"/>
      <c r="B105" s="1475"/>
      <c r="C105" s="25" t="s">
        <v>194</v>
      </c>
      <c r="D105" s="16" t="s">
        <v>131</v>
      </c>
      <c r="E105" s="16">
        <v>4</v>
      </c>
      <c r="F105" s="10">
        <v>1</v>
      </c>
      <c r="G105" s="10" t="s">
        <v>31</v>
      </c>
      <c r="H105" s="10" t="s">
        <v>22</v>
      </c>
      <c r="I105" s="10" t="s">
        <v>20</v>
      </c>
      <c r="J105" s="10" t="s">
        <v>87</v>
      </c>
      <c r="K105" s="10" t="s">
        <v>22</v>
      </c>
      <c r="L105" s="10" t="s">
        <v>22</v>
      </c>
      <c r="M105" s="10" t="s">
        <v>22</v>
      </c>
      <c r="N105" s="13" t="s">
        <v>125</v>
      </c>
      <c r="O105" s="14">
        <v>500</v>
      </c>
    </row>
    <row r="106" spans="1:15" s="15" customFormat="1">
      <c r="A106" s="1474"/>
      <c r="B106" s="1475"/>
      <c r="C106" s="25" t="s">
        <v>194</v>
      </c>
      <c r="D106" s="16" t="s">
        <v>131</v>
      </c>
      <c r="E106" s="16">
        <v>14</v>
      </c>
      <c r="F106" s="10">
        <v>1</v>
      </c>
      <c r="G106" s="10" t="s">
        <v>39</v>
      </c>
      <c r="H106" s="10" t="s">
        <v>22</v>
      </c>
      <c r="I106" s="10" t="s">
        <v>20</v>
      </c>
      <c r="J106" s="10" t="s">
        <v>87</v>
      </c>
      <c r="K106" s="10" t="s">
        <v>22</v>
      </c>
      <c r="L106" s="10" t="s">
        <v>22</v>
      </c>
      <c r="M106" s="10" t="s">
        <v>22</v>
      </c>
      <c r="N106" s="13" t="s">
        <v>125</v>
      </c>
      <c r="O106" s="14">
        <v>500</v>
      </c>
    </row>
    <row r="107" spans="1:15" s="15" customFormat="1">
      <c r="A107" s="1474"/>
      <c r="B107" s="1475"/>
      <c r="C107" s="25" t="s">
        <v>195</v>
      </c>
      <c r="D107" s="16" t="s">
        <v>131</v>
      </c>
      <c r="E107" s="16">
        <v>7</v>
      </c>
      <c r="F107" s="10">
        <v>1</v>
      </c>
      <c r="G107" s="10" t="s">
        <v>31</v>
      </c>
      <c r="H107" s="10" t="s">
        <v>138</v>
      </c>
      <c r="I107" s="10" t="s">
        <v>20</v>
      </c>
      <c r="J107" s="10" t="s">
        <v>87</v>
      </c>
      <c r="K107" s="10" t="s">
        <v>22</v>
      </c>
      <c r="L107" s="10" t="s">
        <v>22</v>
      </c>
      <c r="M107" s="10" t="s">
        <v>22</v>
      </c>
      <c r="N107" s="13" t="s">
        <v>125</v>
      </c>
      <c r="O107" s="14">
        <v>500</v>
      </c>
    </row>
    <row r="108" spans="1:15" s="15" customFormat="1">
      <c r="A108" s="1474"/>
      <c r="B108" s="1475"/>
      <c r="C108" s="25" t="s">
        <v>195</v>
      </c>
      <c r="D108" s="16" t="s">
        <v>131</v>
      </c>
      <c r="E108" s="16">
        <v>7</v>
      </c>
      <c r="F108" s="10">
        <v>1</v>
      </c>
      <c r="G108" s="10" t="s">
        <v>39</v>
      </c>
      <c r="H108" s="10" t="s">
        <v>138</v>
      </c>
      <c r="I108" s="10" t="s">
        <v>20</v>
      </c>
      <c r="J108" s="10" t="s">
        <v>87</v>
      </c>
      <c r="K108" s="10" t="s">
        <v>22</v>
      </c>
      <c r="L108" s="10" t="s">
        <v>22</v>
      </c>
      <c r="M108" s="10" t="s">
        <v>22</v>
      </c>
      <c r="N108" s="13" t="s">
        <v>125</v>
      </c>
      <c r="O108" s="14">
        <v>500</v>
      </c>
    </row>
    <row r="109" spans="1:15" s="15" customFormat="1">
      <c r="A109" s="1474"/>
      <c r="B109" s="1475"/>
      <c r="C109" s="25" t="s">
        <v>196</v>
      </c>
      <c r="D109" s="16" t="s">
        <v>131</v>
      </c>
      <c r="E109" s="16">
        <v>10</v>
      </c>
      <c r="F109" s="10">
        <v>1</v>
      </c>
      <c r="G109" s="10" t="s">
        <v>31</v>
      </c>
      <c r="H109" s="10" t="s">
        <v>156</v>
      </c>
      <c r="I109" s="10" t="s">
        <v>20</v>
      </c>
      <c r="J109" s="10" t="s">
        <v>41</v>
      </c>
      <c r="K109" s="10" t="s">
        <v>22</v>
      </c>
      <c r="L109" s="10" t="s">
        <v>22</v>
      </c>
      <c r="M109" s="10" t="s">
        <v>22</v>
      </c>
      <c r="N109" s="13" t="s">
        <v>125</v>
      </c>
      <c r="O109" s="14">
        <v>500</v>
      </c>
    </row>
    <row r="110" spans="1:15" s="15" customFormat="1">
      <c r="A110" s="1474"/>
      <c r="B110" s="1475"/>
      <c r="C110" s="25" t="s">
        <v>197</v>
      </c>
      <c r="D110" s="16" t="s">
        <v>131</v>
      </c>
      <c r="E110" s="16">
        <v>24</v>
      </c>
      <c r="F110" s="10">
        <v>1</v>
      </c>
      <c r="G110" s="10" t="s">
        <v>31</v>
      </c>
      <c r="H110" s="10" t="s">
        <v>148</v>
      </c>
      <c r="I110" s="10" t="s">
        <v>20</v>
      </c>
      <c r="J110" s="10" t="s">
        <v>21</v>
      </c>
      <c r="K110" s="10" t="s">
        <v>22</v>
      </c>
      <c r="L110" s="10" t="s">
        <v>22</v>
      </c>
      <c r="M110" s="10" t="s">
        <v>22</v>
      </c>
      <c r="N110" s="13" t="s">
        <v>125</v>
      </c>
      <c r="O110" s="14">
        <v>500</v>
      </c>
    </row>
    <row r="111" spans="1:15" s="15" customFormat="1">
      <c r="A111" s="1474"/>
      <c r="B111" s="1475"/>
      <c r="C111" s="25" t="s">
        <v>197</v>
      </c>
      <c r="D111" s="16" t="s">
        <v>131</v>
      </c>
      <c r="E111" s="16">
        <v>9</v>
      </c>
      <c r="F111" s="10">
        <v>1</v>
      </c>
      <c r="G111" s="10" t="s">
        <v>39</v>
      </c>
      <c r="H111" s="10" t="s">
        <v>148</v>
      </c>
      <c r="I111" s="10" t="s">
        <v>20</v>
      </c>
      <c r="J111" s="10" t="s">
        <v>21</v>
      </c>
      <c r="K111" s="10" t="s">
        <v>22</v>
      </c>
      <c r="L111" s="10" t="s">
        <v>22</v>
      </c>
      <c r="M111" s="10" t="s">
        <v>22</v>
      </c>
      <c r="N111" s="13" t="s">
        <v>125</v>
      </c>
      <c r="O111" s="14">
        <v>500</v>
      </c>
    </row>
    <row r="112" spans="1:15" s="15" customFormat="1">
      <c r="A112" s="1474"/>
      <c r="B112" s="1475"/>
      <c r="C112" s="25" t="s">
        <v>198</v>
      </c>
      <c r="D112" s="16" t="s">
        <v>131</v>
      </c>
      <c r="E112" s="16">
        <v>12</v>
      </c>
      <c r="F112" s="10">
        <v>1</v>
      </c>
      <c r="G112" s="10" t="s">
        <v>31</v>
      </c>
      <c r="H112" s="10" t="s">
        <v>170</v>
      </c>
      <c r="I112" s="10" t="s">
        <v>20</v>
      </c>
      <c r="J112" s="10" t="s">
        <v>21</v>
      </c>
      <c r="K112" s="10" t="s">
        <v>22</v>
      </c>
      <c r="L112" s="10" t="s">
        <v>22</v>
      </c>
      <c r="M112" s="10" t="s">
        <v>22</v>
      </c>
      <c r="N112" s="13" t="s">
        <v>125</v>
      </c>
      <c r="O112" s="14">
        <v>500</v>
      </c>
    </row>
    <row r="113" spans="1:15" s="15" customFormat="1">
      <c r="A113" s="1474"/>
      <c r="B113" s="1475"/>
      <c r="C113" s="25" t="s">
        <v>199</v>
      </c>
      <c r="D113" s="16" t="s">
        <v>131</v>
      </c>
      <c r="E113" s="16">
        <v>17</v>
      </c>
      <c r="F113" s="10">
        <v>1</v>
      </c>
      <c r="G113" s="10" t="s">
        <v>31</v>
      </c>
      <c r="H113" s="10" t="s">
        <v>200</v>
      </c>
      <c r="I113" s="10" t="s">
        <v>20</v>
      </c>
      <c r="J113" s="10" t="s">
        <v>21</v>
      </c>
      <c r="K113" s="10" t="s">
        <v>22</v>
      </c>
      <c r="L113" s="10" t="s">
        <v>22</v>
      </c>
      <c r="M113" s="10" t="s">
        <v>22</v>
      </c>
      <c r="N113" s="13" t="s">
        <v>125</v>
      </c>
      <c r="O113" s="14">
        <v>500</v>
      </c>
    </row>
    <row r="114" spans="1:15" s="15" customFormat="1">
      <c r="A114" s="1474"/>
      <c r="B114" s="1475"/>
      <c r="C114" s="25" t="s">
        <v>201</v>
      </c>
      <c r="D114" s="16" t="s">
        <v>131</v>
      </c>
      <c r="E114" s="16">
        <v>12</v>
      </c>
      <c r="F114" s="10">
        <v>1</v>
      </c>
      <c r="G114" s="10" t="s">
        <v>39</v>
      </c>
      <c r="H114" s="10" t="s">
        <v>136</v>
      </c>
      <c r="I114" s="10" t="s">
        <v>20</v>
      </c>
      <c r="J114" s="10" t="s">
        <v>21</v>
      </c>
      <c r="K114" s="10" t="s">
        <v>22</v>
      </c>
      <c r="L114" s="10" t="s">
        <v>22</v>
      </c>
      <c r="M114" s="10" t="s">
        <v>22</v>
      </c>
      <c r="N114" s="13" t="s">
        <v>125</v>
      </c>
      <c r="O114" s="14">
        <v>500</v>
      </c>
    </row>
    <row r="115" spans="1:15" s="15" customFormat="1">
      <c r="A115" s="1474"/>
      <c r="B115" s="1475"/>
      <c r="C115" s="25" t="s">
        <v>202</v>
      </c>
      <c r="D115" s="16" t="s">
        <v>131</v>
      </c>
      <c r="E115" s="16">
        <v>20</v>
      </c>
      <c r="F115" s="10">
        <v>1</v>
      </c>
      <c r="G115" s="10" t="s">
        <v>31</v>
      </c>
      <c r="H115" s="10" t="s">
        <v>148</v>
      </c>
      <c r="I115" s="10" t="s">
        <v>20</v>
      </c>
      <c r="J115" s="10" t="s">
        <v>87</v>
      </c>
      <c r="K115" s="10" t="s">
        <v>22</v>
      </c>
      <c r="L115" s="10" t="s">
        <v>22</v>
      </c>
      <c r="M115" s="10" t="s">
        <v>22</v>
      </c>
      <c r="N115" s="13" t="s">
        <v>125</v>
      </c>
      <c r="O115" s="14">
        <v>500</v>
      </c>
    </row>
    <row r="116" spans="1:15" s="15" customFormat="1">
      <c r="A116" s="1474"/>
      <c r="B116" s="1475"/>
      <c r="C116" s="25" t="s">
        <v>203</v>
      </c>
      <c r="D116" s="16" t="s">
        <v>131</v>
      </c>
      <c r="E116" s="16">
        <v>20</v>
      </c>
      <c r="F116" s="10">
        <v>1</v>
      </c>
      <c r="G116" s="10" t="s">
        <v>31</v>
      </c>
      <c r="H116" s="10" t="s">
        <v>204</v>
      </c>
      <c r="I116" s="10" t="s">
        <v>20</v>
      </c>
      <c r="J116" s="10" t="s">
        <v>87</v>
      </c>
      <c r="K116" s="10" t="s">
        <v>22</v>
      </c>
      <c r="L116" s="10" t="s">
        <v>22</v>
      </c>
      <c r="M116" s="10" t="s">
        <v>22</v>
      </c>
      <c r="N116" s="13" t="s">
        <v>125</v>
      </c>
      <c r="O116" s="14">
        <v>500</v>
      </c>
    </row>
    <row r="117" spans="1:15" s="15" customFormat="1">
      <c r="A117" s="1474"/>
      <c r="B117" s="1475"/>
      <c r="C117" s="25" t="s">
        <v>205</v>
      </c>
      <c r="D117" s="16" t="s">
        <v>131</v>
      </c>
      <c r="E117" s="16">
        <v>14</v>
      </c>
      <c r="F117" s="10">
        <v>1</v>
      </c>
      <c r="G117" s="10" t="s">
        <v>31</v>
      </c>
      <c r="H117" s="10" t="s">
        <v>148</v>
      </c>
      <c r="I117" s="10" t="s">
        <v>20</v>
      </c>
      <c r="J117" s="10" t="s">
        <v>87</v>
      </c>
      <c r="K117" s="10" t="s">
        <v>22</v>
      </c>
      <c r="L117" s="10" t="s">
        <v>22</v>
      </c>
      <c r="M117" s="10" t="s">
        <v>22</v>
      </c>
      <c r="N117" s="13" t="s">
        <v>125</v>
      </c>
      <c r="O117" s="14">
        <v>500</v>
      </c>
    </row>
    <row r="118" spans="1:15" s="15" customFormat="1">
      <c r="A118" s="1474"/>
      <c r="B118" s="1475"/>
      <c r="C118" s="25" t="s">
        <v>206</v>
      </c>
      <c r="D118" s="16" t="s">
        <v>131</v>
      </c>
      <c r="E118" s="16">
        <v>12</v>
      </c>
      <c r="F118" s="10">
        <v>1</v>
      </c>
      <c r="G118" s="10" t="s">
        <v>31</v>
      </c>
      <c r="H118" s="10" t="s">
        <v>161</v>
      </c>
      <c r="I118" s="10" t="s">
        <v>20</v>
      </c>
      <c r="J118" s="10" t="s">
        <v>41</v>
      </c>
      <c r="K118" s="10" t="s">
        <v>22</v>
      </c>
      <c r="L118" s="10" t="s">
        <v>22</v>
      </c>
      <c r="M118" s="10" t="s">
        <v>22</v>
      </c>
      <c r="N118" s="13" t="s">
        <v>125</v>
      </c>
      <c r="O118" s="14">
        <v>500</v>
      </c>
    </row>
    <row r="119" spans="1:15" s="15" customFormat="1">
      <c r="A119" s="1474"/>
      <c r="B119" s="1475"/>
      <c r="C119" s="25" t="s">
        <v>207</v>
      </c>
      <c r="D119" s="16" t="s">
        <v>131</v>
      </c>
      <c r="E119" s="16">
        <v>10</v>
      </c>
      <c r="F119" s="10">
        <v>1</v>
      </c>
      <c r="G119" s="10" t="s">
        <v>31</v>
      </c>
      <c r="H119" s="10" t="s">
        <v>148</v>
      </c>
      <c r="I119" s="10" t="s">
        <v>20</v>
      </c>
      <c r="J119" s="10" t="s">
        <v>21</v>
      </c>
      <c r="K119" s="10" t="s">
        <v>22</v>
      </c>
      <c r="L119" s="10" t="s">
        <v>22</v>
      </c>
      <c r="M119" s="10" t="s">
        <v>22</v>
      </c>
      <c r="N119" s="13" t="s">
        <v>125</v>
      </c>
      <c r="O119" s="14">
        <v>500</v>
      </c>
    </row>
    <row r="120" spans="1:15" s="15" customFormat="1">
      <c r="A120" s="1474"/>
      <c r="B120" s="1475"/>
      <c r="C120" s="25" t="s">
        <v>208</v>
      </c>
      <c r="D120" s="16" t="s">
        <v>131</v>
      </c>
      <c r="E120" s="16">
        <v>33</v>
      </c>
      <c r="F120" s="10">
        <v>1</v>
      </c>
      <c r="G120" s="10" t="s">
        <v>31</v>
      </c>
      <c r="H120" s="10" t="s">
        <v>189</v>
      </c>
      <c r="I120" s="10" t="s">
        <v>20</v>
      </c>
      <c r="J120" s="10" t="s">
        <v>21</v>
      </c>
      <c r="K120" s="10" t="s">
        <v>22</v>
      </c>
      <c r="L120" s="10" t="s">
        <v>22</v>
      </c>
      <c r="M120" s="10" t="s">
        <v>22</v>
      </c>
      <c r="N120" s="13" t="s">
        <v>125</v>
      </c>
      <c r="O120" s="14">
        <v>500</v>
      </c>
    </row>
    <row r="121" spans="1:15" s="15" customFormat="1">
      <c r="A121" s="1474"/>
      <c r="B121" s="1475"/>
      <c r="C121" s="25" t="s">
        <v>209</v>
      </c>
      <c r="D121" s="16" t="s">
        <v>131</v>
      </c>
      <c r="E121" s="16">
        <v>3</v>
      </c>
      <c r="F121" s="10">
        <v>1</v>
      </c>
      <c r="G121" s="10" t="s">
        <v>39</v>
      </c>
      <c r="H121" s="10" t="s">
        <v>192</v>
      </c>
      <c r="I121" s="10" t="s">
        <v>20</v>
      </c>
      <c r="J121" s="10" t="s">
        <v>87</v>
      </c>
      <c r="K121" s="10" t="s">
        <v>22</v>
      </c>
      <c r="L121" s="10" t="s">
        <v>22</v>
      </c>
      <c r="M121" s="10" t="s">
        <v>22</v>
      </c>
      <c r="N121" s="13" t="s">
        <v>125</v>
      </c>
      <c r="O121" s="14">
        <v>500</v>
      </c>
    </row>
    <row r="122" spans="1:15" s="15" customFormat="1">
      <c r="A122" s="1474"/>
      <c r="B122" s="1475"/>
      <c r="C122" s="25" t="s">
        <v>210</v>
      </c>
      <c r="D122" s="16" t="s">
        <v>131</v>
      </c>
      <c r="E122" s="16">
        <v>13</v>
      </c>
      <c r="F122" s="10">
        <v>1</v>
      </c>
      <c r="G122" s="10" t="s">
        <v>18</v>
      </c>
      <c r="H122" s="10" t="s">
        <v>189</v>
      </c>
      <c r="I122" s="10" t="s">
        <v>20</v>
      </c>
      <c r="J122" s="10" t="s">
        <v>21</v>
      </c>
      <c r="K122" s="10" t="s">
        <v>22</v>
      </c>
      <c r="L122" s="10" t="s">
        <v>22</v>
      </c>
      <c r="M122" s="10" t="s">
        <v>22</v>
      </c>
      <c r="N122" s="13" t="s">
        <v>125</v>
      </c>
      <c r="O122" s="14">
        <v>500</v>
      </c>
    </row>
    <row r="123" spans="1:15" s="15" customFormat="1">
      <c r="A123" s="1474"/>
      <c r="B123" s="1475"/>
      <c r="C123" s="25" t="s">
        <v>210</v>
      </c>
      <c r="D123" s="16" t="s">
        <v>131</v>
      </c>
      <c r="E123" s="16">
        <v>21</v>
      </c>
      <c r="F123" s="10">
        <v>1</v>
      </c>
      <c r="G123" s="10" t="s">
        <v>31</v>
      </c>
      <c r="H123" s="10" t="s">
        <v>189</v>
      </c>
      <c r="I123" s="10" t="s">
        <v>20</v>
      </c>
      <c r="J123" s="10" t="s">
        <v>21</v>
      </c>
      <c r="K123" s="10" t="s">
        <v>22</v>
      </c>
      <c r="L123" s="10" t="s">
        <v>22</v>
      </c>
      <c r="M123" s="10" t="s">
        <v>22</v>
      </c>
      <c r="N123" s="13" t="s">
        <v>125</v>
      </c>
      <c r="O123" s="14">
        <v>500</v>
      </c>
    </row>
    <row r="124" spans="1:15" s="15" customFormat="1">
      <c r="A124" s="1474"/>
      <c r="B124" s="1475"/>
      <c r="C124" s="25" t="s">
        <v>211</v>
      </c>
      <c r="D124" s="16" t="s">
        <v>131</v>
      </c>
      <c r="E124" s="16">
        <v>29</v>
      </c>
      <c r="F124" s="10">
        <v>1</v>
      </c>
      <c r="G124" s="10" t="s">
        <v>18</v>
      </c>
      <c r="H124" s="10" t="s">
        <v>168</v>
      </c>
      <c r="I124" s="10" t="s">
        <v>20</v>
      </c>
      <c r="J124" s="10" t="s">
        <v>21</v>
      </c>
      <c r="K124" s="10" t="s">
        <v>22</v>
      </c>
      <c r="L124" s="10" t="s">
        <v>22</v>
      </c>
      <c r="M124" s="10" t="s">
        <v>22</v>
      </c>
      <c r="N124" s="13" t="s">
        <v>125</v>
      </c>
      <c r="O124" s="14">
        <v>500</v>
      </c>
    </row>
    <row r="125" spans="1:15" s="15" customFormat="1">
      <c r="A125" s="1474"/>
      <c r="B125" s="1475"/>
      <c r="C125" s="25" t="s">
        <v>212</v>
      </c>
      <c r="D125" s="16" t="s">
        <v>131</v>
      </c>
      <c r="E125" s="16">
        <v>36</v>
      </c>
      <c r="F125" s="10">
        <v>1</v>
      </c>
      <c r="G125" s="10" t="s">
        <v>18</v>
      </c>
      <c r="H125" s="10" t="s">
        <v>148</v>
      </c>
      <c r="I125" s="10" t="s">
        <v>20</v>
      </c>
      <c r="J125" s="10" t="s">
        <v>87</v>
      </c>
      <c r="K125" s="10" t="s">
        <v>22</v>
      </c>
      <c r="L125" s="10" t="s">
        <v>22</v>
      </c>
      <c r="M125" s="10" t="s">
        <v>22</v>
      </c>
      <c r="N125" s="13" t="s">
        <v>125</v>
      </c>
      <c r="O125" s="14">
        <v>500</v>
      </c>
    </row>
    <row r="126" spans="1:15" s="15" customFormat="1">
      <c r="A126" s="1474"/>
      <c r="B126" s="1475"/>
      <c r="C126" s="25" t="s">
        <v>213</v>
      </c>
      <c r="D126" s="16" t="s">
        <v>131</v>
      </c>
      <c r="E126" s="16">
        <v>26</v>
      </c>
      <c r="F126" s="10">
        <v>1</v>
      </c>
      <c r="G126" s="10" t="s">
        <v>31</v>
      </c>
      <c r="H126" s="10" t="s">
        <v>178</v>
      </c>
      <c r="I126" s="10" t="s">
        <v>20</v>
      </c>
      <c r="J126" s="10" t="s">
        <v>87</v>
      </c>
      <c r="K126" s="10" t="s">
        <v>22</v>
      </c>
      <c r="L126" s="10" t="s">
        <v>22</v>
      </c>
      <c r="M126" s="10" t="s">
        <v>22</v>
      </c>
      <c r="N126" s="13" t="s">
        <v>125</v>
      </c>
      <c r="O126" s="14">
        <v>500</v>
      </c>
    </row>
    <row r="127" spans="1:15" s="15" customFormat="1">
      <c r="A127" s="1474"/>
      <c r="B127" s="1475"/>
      <c r="C127" s="25" t="s">
        <v>213</v>
      </c>
      <c r="D127" s="16" t="s">
        <v>131</v>
      </c>
      <c r="E127" s="16">
        <v>2</v>
      </c>
      <c r="F127" s="10">
        <v>1</v>
      </c>
      <c r="G127" s="10" t="s">
        <v>18</v>
      </c>
      <c r="H127" s="10" t="s">
        <v>178</v>
      </c>
      <c r="I127" s="10" t="s">
        <v>20</v>
      </c>
      <c r="J127" s="10" t="s">
        <v>87</v>
      </c>
      <c r="K127" s="10" t="s">
        <v>22</v>
      </c>
      <c r="L127" s="10" t="s">
        <v>22</v>
      </c>
      <c r="M127" s="10" t="s">
        <v>22</v>
      </c>
      <c r="N127" s="13" t="s">
        <v>125</v>
      </c>
      <c r="O127" s="14">
        <v>500</v>
      </c>
    </row>
    <row r="128" spans="1:15" s="15" customFormat="1">
      <c r="A128" s="1474"/>
      <c r="B128" s="1475"/>
      <c r="C128" s="25" t="s">
        <v>214</v>
      </c>
      <c r="D128" s="16" t="s">
        <v>131</v>
      </c>
      <c r="E128" s="16">
        <v>30</v>
      </c>
      <c r="F128" s="10">
        <v>1</v>
      </c>
      <c r="G128" s="10" t="s">
        <v>31</v>
      </c>
      <c r="H128" s="10" t="s">
        <v>165</v>
      </c>
      <c r="I128" s="10" t="s">
        <v>20</v>
      </c>
      <c r="J128" s="10" t="s">
        <v>87</v>
      </c>
      <c r="K128" s="10" t="s">
        <v>22</v>
      </c>
      <c r="L128" s="10" t="s">
        <v>22</v>
      </c>
      <c r="M128" s="10" t="s">
        <v>22</v>
      </c>
      <c r="N128" s="13" t="s">
        <v>125</v>
      </c>
      <c r="O128" s="14">
        <v>500</v>
      </c>
    </row>
    <row r="129" spans="1:15" s="15" customFormat="1">
      <c r="A129" s="1474"/>
      <c r="B129" s="1475"/>
      <c r="C129" s="25" t="s">
        <v>215</v>
      </c>
      <c r="D129" s="16" t="s">
        <v>131</v>
      </c>
      <c r="E129" s="16">
        <v>47</v>
      </c>
      <c r="F129" s="10">
        <v>1</v>
      </c>
      <c r="G129" s="10" t="s">
        <v>18</v>
      </c>
      <c r="H129" s="10" t="s">
        <v>216</v>
      </c>
      <c r="I129" s="10" t="s">
        <v>20</v>
      </c>
      <c r="J129" s="10" t="s">
        <v>33</v>
      </c>
      <c r="K129" s="10" t="s">
        <v>22</v>
      </c>
      <c r="L129" s="10" t="s">
        <v>22</v>
      </c>
      <c r="M129" s="10" t="s">
        <v>22</v>
      </c>
      <c r="N129" s="13" t="s">
        <v>125</v>
      </c>
      <c r="O129" s="14">
        <v>500</v>
      </c>
    </row>
    <row r="130" spans="1:15" s="15" customFormat="1">
      <c r="A130" s="1474"/>
      <c r="B130" s="1475"/>
      <c r="C130" s="25" t="s">
        <v>215</v>
      </c>
      <c r="D130" s="16" t="s">
        <v>131</v>
      </c>
      <c r="E130" s="16">
        <v>5</v>
      </c>
      <c r="F130" s="10">
        <v>1</v>
      </c>
      <c r="G130" s="10" t="s">
        <v>39</v>
      </c>
      <c r="H130" s="10" t="s">
        <v>216</v>
      </c>
      <c r="I130" s="10" t="s">
        <v>20</v>
      </c>
      <c r="J130" s="10" t="s">
        <v>33</v>
      </c>
      <c r="K130" s="10" t="s">
        <v>22</v>
      </c>
      <c r="L130" s="10" t="s">
        <v>22</v>
      </c>
      <c r="M130" s="10" t="s">
        <v>22</v>
      </c>
      <c r="N130" s="13" t="s">
        <v>125</v>
      </c>
      <c r="O130" s="14">
        <v>500</v>
      </c>
    </row>
    <row r="131" spans="1:15" s="15" customFormat="1">
      <c r="A131" s="1474"/>
      <c r="B131" s="1475"/>
      <c r="C131" s="25" t="s">
        <v>217</v>
      </c>
      <c r="D131" s="16" t="s">
        <v>131</v>
      </c>
      <c r="E131" s="16">
        <v>32</v>
      </c>
      <c r="F131" s="10">
        <v>1</v>
      </c>
      <c r="G131" s="10" t="s">
        <v>31</v>
      </c>
      <c r="H131" s="10" t="s">
        <v>170</v>
      </c>
      <c r="I131" s="10" t="s">
        <v>20</v>
      </c>
      <c r="J131" s="10" t="s">
        <v>87</v>
      </c>
      <c r="K131" s="10" t="s">
        <v>22</v>
      </c>
      <c r="L131" s="10" t="s">
        <v>22</v>
      </c>
      <c r="M131" s="10" t="s">
        <v>22</v>
      </c>
      <c r="N131" s="13" t="s">
        <v>125</v>
      </c>
      <c r="O131" s="14">
        <v>500</v>
      </c>
    </row>
    <row r="132" spans="1:15" s="15" customFormat="1">
      <c r="A132" s="1474"/>
      <c r="B132" s="1475"/>
      <c r="C132" s="25" t="s">
        <v>218</v>
      </c>
      <c r="D132" s="16" t="s">
        <v>131</v>
      </c>
      <c r="E132" s="16">
        <v>11</v>
      </c>
      <c r="F132" s="10">
        <v>1</v>
      </c>
      <c r="G132" s="10" t="s">
        <v>31</v>
      </c>
      <c r="H132" s="10" t="s">
        <v>219</v>
      </c>
      <c r="I132" s="10" t="s">
        <v>20</v>
      </c>
      <c r="J132" s="10" t="s">
        <v>87</v>
      </c>
      <c r="K132" s="10" t="s">
        <v>22</v>
      </c>
      <c r="L132" s="10" t="s">
        <v>22</v>
      </c>
      <c r="M132" s="10" t="s">
        <v>22</v>
      </c>
      <c r="N132" s="13" t="s">
        <v>125</v>
      </c>
      <c r="O132" s="14">
        <v>500</v>
      </c>
    </row>
    <row r="133" spans="1:15" s="15" customFormat="1">
      <c r="A133" s="1474"/>
      <c r="B133" s="1475"/>
      <c r="C133" s="25" t="s">
        <v>220</v>
      </c>
      <c r="D133" s="16" t="s">
        <v>131</v>
      </c>
      <c r="E133" s="16">
        <v>19</v>
      </c>
      <c r="F133" s="10">
        <v>1</v>
      </c>
      <c r="G133" s="10" t="s">
        <v>31</v>
      </c>
      <c r="H133" s="10" t="s">
        <v>132</v>
      </c>
      <c r="I133" s="10" t="s">
        <v>20</v>
      </c>
      <c r="J133" s="10" t="s">
        <v>21</v>
      </c>
      <c r="K133" s="10" t="s">
        <v>22</v>
      </c>
      <c r="L133" s="10" t="s">
        <v>22</v>
      </c>
      <c r="M133" s="10" t="s">
        <v>22</v>
      </c>
      <c r="N133" s="13" t="s">
        <v>125</v>
      </c>
      <c r="O133" s="14">
        <v>500</v>
      </c>
    </row>
    <row r="134" spans="1:15" s="15" customFormat="1">
      <c r="A134" s="1474"/>
      <c r="B134" s="1475"/>
      <c r="C134" s="25" t="s">
        <v>221</v>
      </c>
      <c r="D134" s="16" t="s">
        <v>131</v>
      </c>
      <c r="E134" s="16">
        <v>109</v>
      </c>
      <c r="F134" s="10">
        <v>1</v>
      </c>
      <c r="G134" s="10" t="s">
        <v>31</v>
      </c>
      <c r="H134" s="10" t="s">
        <v>222</v>
      </c>
      <c r="I134" s="10" t="s">
        <v>20</v>
      </c>
      <c r="J134" s="10" t="s">
        <v>21</v>
      </c>
      <c r="K134" s="10" t="s">
        <v>22</v>
      </c>
      <c r="L134" s="10" t="s">
        <v>22</v>
      </c>
      <c r="M134" s="10" t="s">
        <v>22</v>
      </c>
      <c r="N134" s="13" t="s">
        <v>125</v>
      </c>
      <c r="O134" s="14">
        <v>500</v>
      </c>
    </row>
    <row r="135" spans="1:15" s="15" customFormat="1">
      <c r="A135" s="1474"/>
      <c r="B135" s="1475"/>
      <c r="C135" s="25" t="s">
        <v>223</v>
      </c>
      <c r="D135" s="16" t="s">
        <v>131</v>
      </c>
      <c r="E135" s="16">
        <v>28</v>
      </c>
      <c r="F135" s="10">
        <v>1</v>
      </c>
      <c r="G135" s="10" t="s">
        <v>31</v>
      </c>
      <c r="H135" s="10" t="s">
        <v>224</v>
      </c>
      <c r="I135" s="10" t="s">
        <v>20</v>
      </c>
      <c r="J135" s="10" t="s">
        <v>87</v>
      </c>
      <c r="K135" s="10" t="s">
        <v>22</v>
      </c>
      <c r="L135" s="10" t="s">
        <v>22</v>
      </c>
      <c r="M135" s="10" t="s">
        <v>22</v>
      </c>
      <c r="N135" s="13" t="s">
        <v>125</v>
      </c>
      <c r="O135" s="14">
        <v>500</v>
      </c>
    </row>
    <row r="136" spans="1:15" s="15" customFormat="1">
      <c r="A136" s="1474"/>
      <c r="B136" s="1475"/>
      <c r="C136" s="25" t="s">
        <v>225</v>
      </c>
      <c r="D136" s="16" t="s">
        <v>131</v>
      </c>
      <c r="E136" s="16">
        <v>34</v>
      </c>
      <c r="F136" s="10">
        <v>1</v>
      </c>
      <c r="G136" s="10" t="s">
        <v>31</v>
      </c>
      <c r="H136" s="10" t="s">
        <v>168</v>
      </c>
      <c r="I136" s="10" t="s">
        <v>20</v>
      </c>
      <c r="J136" s="10" t="s">
        <v>21</v>
      </c>
      <c r="K136" s="10" t="s">
        <v>22</v>
      </c>
      <c r="L136" s="10" t="s">
        <v>22</v>
      </c>
      <c r="M136" s="10" t="s">
        <v>22</v>
      </c>
      <c r="N136" s="13" t="s">
        <v>125</v>
      </c>
      <c r="O136" s="14">
        <v>500</v>
      </c>
    </row>
    <row r="137" spans="1:15" s="15" customFormat="1">
      <c r="A137" s="1474"/>
      <c r="B137" s="1475"/>
      <c r="C137" s="25" t="s">
        <v>226</v>
      </c>
      <c r="D137" s="16" t="s">
        <v>131</v>
      </c>
      <c r="E137" s="16">
        <v>18</v>
      </c>
      <c r="F137" s="10">
        <v>1</v>
      </c>
      <c r="G137" s="10" t="s">
        <v>31</v>
      </c>
      <c r="H137" s="10" t="s">
        <v>132</v>
      </c>
      <c r="I137" s="10" t="s">
        <v>20</v>
      </c>
      <c r="J137" s="10" t="s">
        <v>37</v>
      </c>
      <c r="K137" s="10" t="s">
        <v>22</v>
      </c>
      <c r="L137" s="10" t="s">
        <v>22</v>
      </c>
      <c r="M137" s="10" t="s">
        <v>22</v>
      </c>
      <c r="N137" s="13" t="s">
        <v>125</v>
      </c>
      <c r="O137" s="14">
        <v>500</v>
      </c>
    </row>
    <row r="138" spans="1:15" s="15" customFormat="1">
      <c r="A138" s="1474"/>
      <c r="B138" s="1475"/>
      <c r="C138" s="25" t="s">
        <v>227</v>
      </c>
      <c r="D138" s="16" t="s">
        <v>131</v>
      </c>
      <c r="E138" s="16">
        <v>18</v>
      </c>
      <c r="F138" s="10">
        <v>1</v>
      </c>
      <c r="G138" s="10" t="s">
        <v>31</v>
      </c>
      <c r="H138" s="10" t="s">
        <v>178</v>
      </c>
      <c r="I138" s="10" t="s">
        <v>20</v>
      </c>
      <c r="J138" s="10" t="s">
        <v>21</v>
      </c>
      <c r="K138" s="10" t="s">
        <v>22</v>
      </c>
      <c r="L138" s="10" t="s">
        <v>22</v>
      </c>
      <c r="M138" s="10" t="s">
        <v>22</v>
      </c>
      <c r="N138" s="13" t="s">
        <v>125</v>
      </c>
      <c r="O138" s="14">
        <v>500</v>
      </c>
    </row>
    <row r="139" spans="1:15" s="15" customFormat="1">
      <c r="A139" s="1474"/>
      <c r="B139" s="1475"/>
      <c r="C139" s="25" t="s">
        <v>227</v>
      </c>
      <c r="D139" s="16" t="s">
        <v>131</v>
      </c>
      <c r="E139" s="16">
        <v>20</v>
      </c>
      <c r="F139" s="10">
        <v>2</v>
      </c>
      <c r="G139" s="10" t="s">
        <v>31</v>
      </c>
      <c r="H139" s="10" t="s">
        <v>178</v>
      </c>
      <c r="I139" s="10" t="s">
        <v>20</v>
      </c>
      <c r="J139" s="10" t="s">
        <v>21</v>
      </c>
      <c r="K139" s="10" t="s">
        <v>22</v>
      </c>
      <c r="L139" s="10" t="s">
        <v>22</v>
      </c>
      <c r="M139" s="10" t="s">
        <v>22</v>
      </c>
      <c r="N139" s="13" t="s">
        <v>125</v>
      </c>
      <c r="O139" s="14">
        <v>500</v>
      </c>
    </row>
    <row r="140" spans="1:15" s="15" customFormat="1">
      <c r="A140" s="1474"/>
      <c r="B140" s="1475"/>
      <c r="C140" s="25" t="s">
        <v>228</v>
      </c>
      <c r="D140" s="16" t="s">
        <v>131</v>
      </c>
      <c r="E140" s="16">
        <v>20</v>
      </c>
      <c r="F140" s="10">
        <v>1</v>
      </c>
      <c r="G140" s="10" t="s">
        <v>31</v>
      </c>
      <c r="H140" s="10" t="s">
        <v>204</v>
      </c>
      <c r="I140" s="10" t="s">
        <v>20</v>
      </c>
      <c r="J140" s="10" t="s">
        <v>21</v>
      </c>
      <c r="K140" s="10" t="s">
        <v>22</v>
      </c>
      <c r="L140" s="10" t="s">
        <v>22</v>
      </c>
      <c r="M140" s="10" t="s">
        <v>22</v>
      </c>
      <c r="N140" s="13" t="s">
        <v>125</v>
      </c>
      <c r="O140" s="14">
        <v>500</v>
      </c>
    </row>
    <row r="141" spans="1:15" s="15" customFormat="1">
      <c r="A141" s="1474"/>
      <c r="B141" s="1475"/>
      <c r="C141" s="25" t="s">
        <v>229</v>
      </c>
      <c r="D141" s="16" t="s">
        <v>131</v>
      </c>
      <c r="E141" s="16">
        <v>55</v>
      </c>
      <c r="F141" s="10">
        <v>1</v>
      </c>
      <c r="G141" s="10" t="s">
        <v>31</v>
      </c>
      <c r="H141" s="10" t="s">
        <v>161</v>
      </c>
      <c r="I141" s="10" t="s">
        <v>20</v>
      </c>
      <c r="J141" s="10" t="s">
        <v>21</v>
      </c>
      <c r="K141" s="10" t="s">
        <v>22</v>
      </c>
      <c r="L141" s="10" t="s">
        <v>22</v>
      </c>
      <c r="M141" s="10" t="s">
        <v>22</v>
      </c>
      <c r="N141" s="13" t="s">
        <v>125</v>
      </c>
      <c r="O141" s="14">
        <v>500</v>
      </c>
    </row>
    <row r="142" spans="1:15" s="15" customFormat="1">
      <c r="A142" s="1474"/>
      <c r="B142" s="1475"/>
      <c r="C142" s="25" t="s">
        <v>230</v>
      </c>
      <c r="D142" s="16" t="s">
        <v>131</v>
      </c>
      <c r="E142" s="16">
        <v>50</v>
      </c>
      <c r="F142" s="10">
        <v>1</v>
      </c>
      <c r="G142" s="10" t="s">
        <v>31</v>
      </c>
      <c r="H142" s="10" t="s">
        <v>231</v>
      </c>
      <c r="I142" s="10" t="s">
        <v>20</v>
      </c>
      <c r="J142" s="10" t="s">
        <v>21</v>
      </c>
      <c r="K142" s="10" t="s">
        <v>22</v>
      </c>
      <c r="L142" s="10" t="s">
        <v>22</v>
      </c>
      <c r="M142" s="10" t="s">
        <v>22</v>
      </c>
      <c r="N142" s="13" t="s">
        <v>125</v>
      </c>
      <c r="O142" s="14">
        <v>500</v>
      </c>
    </row>
    <row r="143" spans="1:15" s="15" customFormat="1">
      <c r="A143" s="1474"/>
      <c r="B143" s="1475"/>
      <c r="C143" s="25" t="s">
        <v>232</v>
      </c>
      <c r="D143" s="16" t="s">
        <v>131</v>
      </c>
      <c r="E143" s="16">
        <v>31</v>
      </c>
      <c r="F143" s="10">
        <v>1</v>
      </c>
      <c r="G143" s="10" t="s">
        <v>31</v>
      </c>
      <c r="H143" s="10" t="s">
        <v>204</v>
      </c>
      <c r="I143" s="10" t="s">
        <v>20</v>
      </c>
      <c r="J143" s="10" t="s">
        <v>87</v>
      </c>
      <c r="K143" s="10" t="s">
        <v>22</v>
      </c>
      <c r="L143" s="10" t="s">
        <v>22</v>
      </c>
      <c r="M143" s="10" t="s">
        <v>22</v>
      </c>
      <c r="N143" s="13" t="s">
        <v>125</v>
      </c>
      <c r="O143" s="14">
        <v>500</v>
      </c>
    </row>
    <row r="144" spans="1:15" s="15" customFormat="1">
      <c r="A144" s="1474"/>
      <c r="B144" s="1475"/>
      <c r="C144" s="25" t="s">
        <v>233</v>
      </c>
      <c r="D144" s="16" t="s">
        <v>131</v>
      </c>
      <c r="E144" s="16">
        <v>16</v>
      </c>
      <c r="F144" s="10">
        <v>1</v>
      </c>
      <c r="G144" s="10" t="s">
        <v>31</v>
      </c>
      <c r="H144" s="10" t="s">
        <v>234</v>
      </c>
      <c r="I144" s="10" t="s">
        <v>20</v>
      </c>
      <c r="J144" s="10" t="s">
        <v>21</v>
      </c>
      <c r="K144" s="10" t="s">
        <v>22</v>
      </c>
      <c r="L144" s="10" t="s">
        <v>22</v>
      </c>
      <c r="M144" s="10" t="s">
        <v>22</v>
      </c>
      <c r="N144" s="13" t="s">
        <v>125</v>
      </c>
      <c r="O144" s="14">
        <v>500</v>
      </c>
    </row>
    <row r="145" spans="1:15" s="15" customFormat="1">
      <c r="A145" s="1474"/>
      <c r="B145" s="1475"/>
      <c r="C145" s="25" t="s">
        <v>235</v>
      </c>
      <c r="D145" s="16" t="s">
        <v>131</v>
      </c>
      <c r="E145" s="16">
        <v>21</v>
      </c>
      <c r="F145" s="10">
        <v>1</v>
      </c>
      <c r="G145" s="10" t="s">
        <v>31</v>
      </c>
      <c r="H145" s="10" t="s">
        <v>236</v>
      </c>
      <c r="I145" s="10" t="s">
        <v>20</v>
      </c>
      <c r="J145" s="10" t="s">
        <v>21</v>
      </c>
      <c r="K145" s="10" t="s">
        <v>22</v>
      </c>
      <c r="L145" s="10" t="s">
        <v>22</v>
      </c>
      <c r="M145" s="10" t="s">
        <v>22</v>
      </c>
      <c r="N145" s="13" t="s">
        <v>125</v>
      </c>
      <c r="O145" s="14">
        <v>500</v>
      </c>
    </row>
    <row r="146" spans="1:15" s="15" customFormat="1">
      <c r="A146" s="1474"/>
      <c r="B146" s="1475"/>
      <c r="C146" s="25" t="s">
        <v>237</v>
      </c>
      <c r="D146" s="16" t="s">
        <v>131</v>
      </c>
      <c r="E146" s="16">
        <v>24</v>
      </c>
      <c r="F146" s="10">
        <v>1</v>
      </c>
      <c r="G146" s="10" t="s">
        <v>31</v>
      </c>
      <c r="H146" s="10" t="s">
        <v>234</v>
      </c>
      <c r="I146" s="10" t="s">
        <v>20</v>
      </c>
      <c r="J146" s="10" t="s">
        <v>33</v>
      </c>
      <c r="K146" s="10" t="s">
        <v>22</v>
      </c>
      <c r="L146" s="10" t="s">
        <v>22</v>
      </c>
      <c r="M146" s="10" t="s">
        <v>22</v>
      </c>
      <c r="N146" s="13" t="s">
        <v>125</v>
      </c>
      <c r="O146" s="14">
        <v>500</v>
      </c>
    </row>
    <row r="147" spans="1:15" s="15" customFormat="1">
      <c r="A147" s="1474"/>
      <c r="B147" s="1475"/>
      <c r="C147" s="25" t="s">
        <v>238</v>
      </c>
      <c r="D147" s="16" t="s">
        <v>131</v>
      </c>
      <c r="E147" s="16">
        <v>20</v>
      </c>
      <c r="F147" s="10">
        <v>1</v>
      </c>
      <c r="G147" s="10" t="s">
        <v>31</v>
      </c>
      <c r="H147" s="10" t="s">
        <v>148</v>
      </c>
      <c r="I147" s="10" t="s">
        <v>20</v>
      </c>
      <c r="J147" s="10" t="s">
        <v>87</v>
      </c>
      <c r="K147" s="10" t="s">
        <v>22</v>
      </c>
      <c r="L147" s="10" t="s">
        <v>22</v>
      </c>
      <c r="M147" s="10" t="s">
        <v>22</v>
      </c>
      <c r="N147" s="13" t="s">
        <v>125</v>
      </c>
      <c r="O147" s="14">
        <v>500</v>
      </c>
    </row>
    <row r="148" spans="1:15" s="15" customFormat="1">
      <c r="A148" s="1474"/>
      <c r="B148" s="1475"/>
      <c r="C148" s="25" t="s">
        <v>239</v>
      </c>
      <c r="D148" s="16" t="s">
        <v>131</v>
      </c>
      <c r="E148" s="16">
        <v>32</v>
      </c>
      <c r="F148" s="10">
        <v>1</v>
      </c>
      <c r="G148" s="10" t="s">
        <v>31</v>
      </c>
      <c r="H148" s="10" t="s">
        <v>236</v>
      </c>
      <c r="I148" s="10" t="s">
        <v>20</v>
      </c>
      <c r="J148" s="10" t="s">
        <v>87</v>
      </c>
      <c r="K148" s="10" t="s">
        <v>22</v>
      </c>
      <c r="L148" s="10" t="s">
        <v>22</v>
      </c>
      <c r="M148" s="10" t="s">
        <v>22</v>
      </c>
      <c r="N148" s="13" t="s">
        <v>125</v>
      </c>
      <c r="O148" s="14">
        <v>500</v>
      </c>
    </row>
    <row r="149" spans="1:15" s="15" customFormat="1">
      <c r="A149" s="1474"/>
      <c r="B149" s="1475"/>
      <c r="C149" s="25" t="s">
        <v>240</v>
      </c>
      <c r="D149" s="16" t="s">
        <v>131</v>
      </c>
      <c r="E149" s="16">
        <v>29</v>
      </c>
      <c r="F149" s="10">
        <v>1</v>
      </c>
      <c r="G149" s="10" t="s">
        <v>31</v>
      </c>
      <c r="H149" s="10" t="s">
        <v>241</v>
      </c>
      <c r="I149" s="10" t="s">
        <v>20</v>
      </c>
      <c r="J149" s="10" t="s">
        <v>87</v>
      </c>
      <c r="K149" s="10" t="s">
        <v>22</v>
      </c>
      <c r="L149" s="10" t="s">
        <v>22</v>
      </c>
      <c r="M149" s="10" t="s">
        <v>22</v>
      </c>
      <c r="N149" s="13" t="s">
        <v>125</v>
      </c>
      <c r="O149" s="14">
        <v>500</v>
      </c>
    </row>
    <row r="150" spans="1:15" s="15" customFormat="1">
      <c r="A150" s="1474"/>
      <c r="B150" s="1475"/>
      <c r="C150" s="25" t="s">
        <v>242</v>
      </c>
      <c r="D150" s="16" t="s">
        <v>131</v>
      </c>
      <c r="E150" s="16">
        <v>39</v>
      </c>
      <c r="F150" s="10">
        <v>1</v>
      </c>
      <c r="G150" s="10" t="s">
        <v>31</v>
      </c>
      <c r="H150" s="10" t="s">
        <v>170</v>
      </c>
      <c r="I150" s="10" t="s">
        <v>20</v>
      </c>
      <c r="J150" s="10" t="s">
        <v>21</v>
      </c>
      <c r="K150" s="10" t="s">
        <v>22</v>
      </c>
      <c r="L150" s="10" t="s">
        <v>22</v>
      </c>
      <c r="M150" s="10" t="s">
        <v>22</v>
      </c>
      <c r="N150" s="13" t="s">
        <v>125</v>
      </c>
      <c r="O150" s="14">
        <v>500</v>
      </c>
    </row>
    <row r="151" spans="1:15" s="15" customFormat="1">
      <c r="A151" s="1474"/>
      <c r="B151" s="1475"/>
      <c r="C151" s="25" t="s">
        <v>243</v>
      </c>
      <c r="D151" s="16" t="s">
        <v>131</v>
      </c>
      <c r="E151" s="16">
        <v>15</v>
      </c>
      <c r="F151" s="10">
        <v>1</v>
      </c>
      <c r="G151" s="10" t="s">
        <v>31</v>
      </c>
      <c r="H151" s="10" t="s">
        <v>146</v>
      </c>
      <c r="I151" s="10" t="s">
        <v>20</v>
      </c>
      <c r="J151" s="10" t="s">
        <v>21</v>
      </c>
      <c r="K151" s="10" t="s">
        <v>22</v>
      </c>
      <c r="L151" s="10" t="s">
        <v>22</v>
      </c>
      <c r="M151" s="10" t="s">
        <v>22</v>
      </c>
      <c r="N151" s="13" t="s">
        <v>125</v>
      </c>
      <c r="O151" s="14">
        <v>500</v>
      </c>
    </row>
    <row r="152" spans="1:15" s="15" customFormat="1">
      <c r="A152" s="1474"/>
      <c r="B152" s="1475"/>
      <c r="C152" s="25" t="s">
        <v>244</v>
      </c>
      <c r="D152" s="16" t="s">
        <v>131</v>
      </c>
      <c r="E152" s="10">
        <v>21</v>
      </c>
      <c r="F152" s="10">
        <v>1</v>
      </c>
      <c r="G152" s="10" t="s">
        <v>31</v>
      </c>
      <c r="H152" s="10" t="s">
        <v>245</v>
      </c>
      <c r="I152" s="10" t="s">
        <v>20</v>
      </c>
      <c r="J152" s="10" t="s">
        <v>87</v>
      </c>
      <c r="K152" s="10" t="s">
        <v>22</v>
      </c>
      <c r="L152" s="10" t="s">
        <v>22</v>
      </c>
      <c r="M152" s="16" t="s">
        <v>22</v>
      </c>
      <c r="N152" s="13" t="s">
        <v>125</v>
      </c>
      <c r="O152" s="14">
        <v>500</v>
      </c>
    </row>
    <row r="153" spans="1:15" s="15" customFormat="1">
      <c r="A153" s="1474"/>
      <c r="B153" s="1475"/>
      <c r="C153" s="25" t="s">
        <v>246</v>
      </c>
      <c r="D153" s="16" t="s">
        <v>131</v>
      </c>
      <c r="E153" s="10">
        <v>6</v>
      </c>
      <c r="F153" s="10">
        <v>1</v>
      </c>
      <c r="G153" s="10" t="s">
        <v>247</v>
      </c>
      <c r="H153" s="10" t="s">
        <v>248</v>
      </c>
      <c r="I153" s="10" t="s">
        <v>20</v>
      </c>
      <c r="J153" s="10" t="s">
        <v>87</v>
      </c>
      <c r="K153" s="10" t="s">
        <v>22</v>
      </c>
      <c r="L153" s="10" t="s">
        <v>22</v>
      </c>
      <c r="M153" s="16" t="s">
        <v>22</v>
      </c>
      <c r="N153" s="13" t="s">
        <v>125</v>
      </c>
      <c r="O153" s="14">
        <v>500</v>
      </c>
    </row>
    <row r="154" spans="1:15" s="15" customFormat="1">
      <c r="A154" s="1474"/>
      <c r="B154" s="1475"/>
      <c r="C154" s="25" t="s">
        <v>246</v>
      </c>
      <c r="D154" s="16" t="s">
        <v>131</v>
      </c>
      <c r="E154" s="10">
        <v>5</v>
      </c>
      <c r="F154" s="10">
        <v>1</v>
      </c>
      <c r="G154" s="10" t="s">
        <v>39</v>
      </c>
      <c r="H154" s="10" t="s">
        <v>248</v>
      </c>
      <c r="I154" s="10" t="s">
        <v>20</v>
      </c>
      <c r="J154" s="10" t="s">
        <v>87</v>
      </c>
      <c r="K154" s="10" t="s">
        <v>22</v>
      </c>
      <c r="L154" s="10" t="s">
        <v>22</v>
      </c>
      <c r="M154" s="16" t="s">
        <v>22</v>
      </c>
      <c r="N154" s="13" t="s">
        <v>125</v>
      </c>
      <c r="O154" s="14">
        <v>500</v>
      </c>
    </row>
    <row r="155" spans="1:15" s="15" customFormat="1">
      <c r="A155" s="1474"/>
      <c r="B155" s="1475"/>
      <c r="C155" s="25" t="s">
        <v>249</v>
      </c>
      <c r="D155" s="16" t="s">
        <v>131</v>
      </c>
      <c r="E155" s="10">
        <v>32</v>
      </c>
      <c r="F155" s="10">
        <v>1</v>
      </c>
      <c r="G155" s="10" t="s">
        <v>247</v>
      </c>
      <c r="H155" s="10" t="s">
        <v>250</v>
      </c>
      <c r="I155" s="10" t="s">
        <v>20</v>
      </c>
      <c r="J155" s="10" t="s">
        <v>87</v>
      </c>
      <c r="K155" s="10" t="s">
        <v>22</v>
      </c>
      <c r="L155" s="10" t="s">
        <v>22</v>
      </c>
      <c r="M155" s="16" t="s">
        <v>22</v>
      </c>
      <c r="N155" s="13" t="s">
        <v>125</v>
      </c>
      <c r="O155" s="14">
        <v>500</v>
      </c>
    </row>
    <row r="156" spans="1:15" s="15" customFormat="1">
      <c r="A156" s="1474"/>
      <c r="B156" s="1475"/>
      <c r="C156" s="25" t="s">
        <v>251</v>
      </c>
      <c r="D156" s="16" t="s">
        <v>131</v>
      </c>
      <c r="E156" s="10">
        <v>38</v>
      </c>
      <c r="F156" s="10">
        <v>1</v>
      </c>
      <c r="G156" s="10" t="s">
        <v>247</v>
      </c>
      <c r="H156" s="10" t="s">
        <v>252</v>
      </c>
      <c r="I156" s="10" t="s">
        <v>20</v>
      </c>
      <c r="J156" s="10" t="s">
        <v>87</v>
      </c>
      <c r="K156" s="10" t="s">
        <v>22</v>
      </c>
      <c r="L156" s="10" t="s">
        <v>22</v>
      </c>
      <c r="M156" s="16" t="s">
        <v>22</v>
      </c>
      <c r="N156" s="13" t="s">
        <v>125</v>
      </c>
      <c r="O156" s="14">
        <v>500</v>
      </c>
    </row>
    <row r="157" spans="1:15" s="15" customFormat="1" ht="18" customHeight="1">
      <c r="A157" s="1474"/>
      <c r="B157" s="1475"/>
      <c r="C157" s="25" t="s">
        <v>253</v>
      </c>
      <c r="D157" s="16" t="s">
        <v>131</v>
      </c>
      <c r="E157" s="10">
        <v>4</v>
      </c>
      <c r="F157" s="12">
        <v>1</v>
      </c>
      <c r="G157" s="12" t="s">
        <v>18</v>
      </c>
      <c r="H157" s="12" t="s">
        <v>254</v>
      </c>
      <c r="I157" s="12" t="s">
        <v>20</v>
      </c>
      <c r="J157" s="12" t="s">
        <v>21</v>
      </c>
      <c r="K157" s="12" t="s">
        <v>22</v>
      </c>
      <c r="L157" s="10" t="s">
        <v>22</v>
      </c>
      <c r="M157" s="11" t="s">
        <v>22</v>
      </c>
      <c r="N157" s="13" t="s">
        <v>255</v>
      </c>
      <c r="O157" s="14">
        <v>500</v>
      </c>
    </row>
    <row r="158" spans="1:15" s="15" customFormat="1">
      <c r="A158" s="1474"/>
      <c r="B158" s="1475"/>
      <c r="C158" s="25" t="s">
        <v>256</v>
      </c>
      <c r="D158" s="16" t="s">
        <v>131</v>
      </c>
      <c r="E158" s="12">
        <v>97</v>
      </c>
      <c r="F158" s="12">
        <v>1</v>
      </c>
      <c r="G158" s="12" t="s">
        <v>81</v>
      </c>
      <c r="H158" s="12" t="s">
        <v>257</v>
      </c>
      <c r="I158" s="12" t="s">
        <v>20</v>
      </c>
      <c r="J158" s="12" t="s">
        <v>45</v>
      </c>
      <c r="K158" s="12" t="s">
        <v>22</v>
      </c>
      <c r="L158" s="12" t="s">
        <v>22</v>
      </c>
      <c r="M158" s="12" t="s">
        <v>22</v>
      </c>
      <c r="N158" s="13" t="s">
        <v>125</v>
      </c>
      <c r="O158" s="14">
        <v>500</v>
      </c>
    </row>
    <row r="159" spans="1:15" s="15" customFormat="1">
      <c r="A159" s="1474"/>
      <c r="B159" s="1475"/>
      <c r="C159" s="25" t="s">
        <v>258</v>
      </c>
      <c r="D159" s="16" t="s">
        <v>131</v>
      </c>
      <c r="E159" s="10">
        <v>103</v>
      </c>
      <c r="F159" s="10">
        <v>1</v>
      </c>
      <c r="G159" s="10" t="s">
        <v>81</v>
      </c>
      <c r="H159" s="10" t="s">
        <v>259</v>
      </c>
      <c r="I159" s="10" t="s">
        <v>20</v>
      </c>
      <c r="J159" s="10" t="s">
        <v>260</v>
      </c>
      <c r="K159" s="10" t="s">
        <v>22</v>
      </c>
      <c r="L159" s="10" t="s">
        <v>22</v>
      </c>
      <c r="M159" s="10" t="s">
        <v>22</v>
      </c>
      <c r="N159" s="13" t="s">
        <v>125</v>
      </c>
      <c r="O159" s="14">
        <v>500</v>
      </c>
    </row>
    <row r="160" spans="1:15" s="15" customFormat="1">
      <c r="A160" s="1474"/>
      <c r="B160" s="1475"/>
      <c r="C160" s="25" t="s">
        <v>261</v>
      </c>
      <c r="D160" s="16" t="s">
        <v>131</v>
      </c>
      <c r="E160" s="10">
        <v>59</v>
      </c>
      <c r="F160" s="10">
        <v>1</v>
      </c>
      <c r="G160" s="10" t="s">
        <v>81</v>
      </c>
      <c r="H160" s="11" t="s">
        <v>262</v>
      </c>
      <c r="I160" s="10" t="s">
        <v>20</v>
      </c>
      <c r="J160" s="11" t="s">
        <v>263</v>
      </c>
      <c r="K160" s="12" t="s">
        <v>22</v>
      </c>
      <c r="L160" s="10" t="s">
        <v>22</v>
      </c>
      <c r="M160" s="16" t="s">
        <v>22</v>
      </c>
      <c r="N160" s="13" t="s">
        <v>125</v>
      </c>
      <c r="O160" s="14">
        <v>500</v>
      </c>
    </row>
    <row r="161" spans="1:18" s="15" customFormat="1">
      <c r="A161" s="1474"/>
      <c r="B161" s="1475"/>
      <c r="C161" s="25" t="s">
        <v>264</v>
      </c>
      <c r="D161" s="16" t="s">
        <v>131</v>
      </c>
      <c r="E161" s="10">
        <v>110</v>
      </c>
      <c r="F161" s="10">
        <v>1</v>
      </c>
      <c r="G161" s="11" t="s">
        <v>81</v>
      </c>
      <c r="H161" s="12" t="s">
        <v>265</v>
      </c>
      <c r="I161" s="10" t="s">
        <v>20</v>
      </c>
      <c r="J161" s="11" t="s">
        <v>21</v>
      </c>
      <c r="K161" s="12" t="s">
        <v>22</v>
      </c>
      <c r="L161" s="12" t="s">
        <v>22</v>
      </c>
      <c r="M161" s="10" t="s">
        <v>22</v>
      </c>
      <c r="N161" s="11" t="s">
        <v>125</v>
      </c>
      <c r="O161" s="14">
        <v>500</v>
      </c>
    </row>
    <row r="162" spans="1:18" s="15" customFormat="1">
      <c r="A162" s="1474"/>
      <c r="B162" s="1475"/>
      <c r="C162" s="25" t="s">
        <v>266</v>
      </c>
      <c r="D162" s="16" t="s">
        <v>131</v>
      </c>
      <c r="E162" s="10">
        <v>79</v>
      </c>
      <c r="F162" s="10">
        <v>1</v>
      </c>
      <c r="G162" s="11" t="s">
        <v>97</v>
      </c>
      <c r="H162" s="12" t="s">
        <v>250</v>
      </c>
      <c r="I162" s="10" t="s">
        <v>20</v>
      </c>
      <c r="J162" s="11" t="s">
        <v>87</v>
      </c>
      <c r="K162" s="12" t="s">
        <v>22</v>
      </c>
      <c r="L162" s="12" t="s">
        <v>22</v>
      </c>
      <c r="M162" s="10" t="s">
        <v>22</v>
      </c>
      <c r="N162" s="11" t="s">
        <v>125</v>
      </c>
      <c r="O162" s="14">
        <v>500</v>
      </c>
    </row>
    <row r="163" spans="1:18" s="15" customFormat="1">
      <c r="A163" s="1474"/>
      <c r="B163" s="1475"/>
      <c r="C163" s="25" t="s">
        <v>267</v>
      </c>
      <c r="D163" s="10" t="s">
        <v>268</v>
      </c>
      <c r="E163" s="10">
        <v>49</v>
      </c>
      <c r="F163" s="10">
        <v>1</v>
      </c>
      <c r="G163" s="11" t="s">
        <v>78</v>
      </c>
      <c r="H163" s="12" t="s">
        <v>269</v>
      </c>
      <c r="I163" s="10" t="s">
        <v>20</v>
      </c>
      <c r="J163" s="11" t="s">
        <v>87</v>
      </c>
      <c r="K163" s="12" t="s">
        <v>22</v>
      </c>
      <c r="L163" s="12" t="s">
        <v>22</v>
      </c>
      <c r="M163" s="10" t="s">
        <v>22</v>
      </c>
      <c r="N163" s="11" t="s">
        <v>125</v>
      </c>
      <c r="O163" s="14">
        <v>500</v>
      </c>
    </row>
    <row r="164" spans="1:18" s="15" customFormat="1">
      <c r="A164" s="1474"/>
      <c r="B164" s="1475"/>
      <c r="C164" s="11" t="s">
        <v>270</v>
      </c>
      <c r="D164" s="10" t="s">
        <v>268</v>
      </c>
      <c r="E164" s="10">
        <v>61</v>
      </c>
      <c r="F164" s="10">
        <v>1</v>
      </c>
      <c r="G164" s="11" t="s">
        <v>81</v>
      </c>
      <c r="H164" s="12" t="s">
        <v>269</v>
      </c>
      <c r="I164" s="10" t="s">
        <v>20</v>
      </c>
      <c r="J164" s="11" t="s">
        <v>60</v>
      </c>
      <c r="K164" s="12" t="s">
        <v>22</v>
      </c>
      <c r="L164" s="12" t="s">
        <v>22</v>
      </c>
      <c r="M164" s="10" t="s">
        <v>22</v>
      </c>
      <c r="N164" s="11" t="s">
        <v>125</v>
      </c>
      <c r="O164" s="14">
        <v>500</v>
      </c>
    </row>
    <row r="165" spans="1:18" s="15" customFormat="1">
      <c r="A165" s="1474"/>
      <c r="B165" s="1475"/>
      <c r="C165" s="11" t="s">
        <v>271</v>
      </c>
      <c r="D165" s="10" t="s">
        <v>272</v>
      </c>
      <c r="E165" s="10">
        <v>8</v>
      </c>
      <c r="F165" s="10">
        <v>1</v>
      </c>
      <c r="G165" s="11" t="s">
        <v>39</v>
      </c>
      <c r="H165" s="12" t="s">
        <v>273</v>
      </c>
      <c r="I165" s="10" t="s">
        <v>20</v>
      </c>
      <c r="J165" s="11" t="s">
        <v>274</v>
      </c>
      <c r="K165" s="12" t="s">
        <v>22</v>
      </c>
      <c r="L165" s="12" t="s">
        <v>22</v>
      </c>
      <c r="M165" s="10" t="s">
        <v>22</v>
      </c>
      <c r="N165" s="11" t="s">
        <v>125</v>
      </c>
      <c r="O165" s="14">
        <v>500</v>
      </c>
    </row>
    <row r="166" spans="1:18" s="15" customFormat="1" ht="17.25" thickBot="1">
      <c r="A166" s="1476"/>
      <c r="B166" s="1477"/>
      <c r="C166" s="11" t="s">
        <v>275</v>
      </c>
      <c r="D166" s="10" t="s">
        <v>272</v>
      </c>
      <c r="E166" s="26">
        <v>14</v>
      </c>
      <c r="F166" s="26">
        <v>1</v>
      </c>
      <c r="G166" s="11" t="s">
        <v>39</v>
      </c>
      <c r="H166" s="26" t="s">
        <v>269</v>
      </c>
      <c r="I166" s="26" t="s">
        <v>20</v>
      </c>
      <c r="J166" s="11" t="s">
        <v>276</v>
      </c>
      <c r="K166" s="12" t="s">
        <v>22</v>
      </c>
      <c r="L166" s="10" t="s">
        <v>22</v>
      </c>
      <c r="M166" s="10" t="s">
        <v>22</v>
      </c>
      <c r="N166" s="11" t="s">
        <v>125</v>
      </c>
      <c r="O166" s="14">
        <v>500</v>
      </c>
    </row>
    <row r="167" spans="1:18" s="15" customFormat="1" ht="17.25" thickBot="1">
      <c r="A167" s="1478"/>
      <c r="B167" s="1479"/>
      <c r="C167" s="1479"/>
      <c r="D167" s="1479"/>
      <c r="E167" s="1479"/>
      <c r="F167" s="1479"/>
      <c r="G167" s="1479"/>
      <c r="H167" s="1479"/>
      <c r="I167" s="1479"/>
      <c r="J167" s="1479"/>
      <c r="K167" s="1479"/>
      <c r="L167" s="1479"/>
      <c r="M167" s="1193"/>
      <c r="N167" s="1193"/>
      <c r="O167" s="1244"/>
    </row>
    <row r="168" spans="1:18" s="15" customFormat="1">
      <c r="A168" s="1482" t="s">
        <v>277</v>
      </c>
      <c r="B168" s="1483"/>
      <c r="C168" s="10" t="s">
        <v>278</v>
      </c>
      <c r="D168" s="10" t="s">
        <v>279</v>
      </c>
      <c r="E168" s="11">
        <v>3</v>
      </c>
      <c r="F168" s="12">
        <v>1</v>
      </c>
      <c r="G168" s="12" t="s">
        <v>31</v>
      </c>
      <c r="H168" s="12" t="s">
        <v>280</v>
      </c>
      <c r="I168" s="12" t="s">
        <v>27</v>
      </c>
      <c r="J168" s="12" t="s">
        <v>87</v>
      </c>
      <c r="K168" s="12" t="s">
        <v>22</v>
      </c>
      <c r="L168" s="12" t="s">
        <v>22</v>
      </c>
      <c r="M168" s="12" t="s">
        <v>22</v>
      </c>
      <c r="N168" s="13" t="s">
        <v>281</v>
      </c>
      <c r="O168" s="14">
        <v>520</v>
      </c>
    </row>
    <row r="169" spans="1:18" s="15" customFormat="1">
      <c r="A169" s="1484"/>
      <c r="B169" s="1485"/>
      <c r="C169" s="16" t="s">
        <v>282</v>
      </c>
      <c r="D169" s="10" t="s">
        <v>283</v>
      </c>
      <c r="E169" s="11">
        <v>1</v>
      </c>
      <c r="F169" s="12">
        <v>1</v>
      </c>
      <c r="G169" s="12" t="s">
        <v>18</v>
      </c>
      <c r="H169" s="12" t="s">
        <v>284</v>
      </c>
      <c r="I169" s="12" t="s">
        <v>27</v>
      </c>
      <c r="J169" s="12" t="s">
        <v>41</v>
      </c>
      <c r="K169" s="12" t="s">
        <v>22</v>
      </c>
      <c r="L169" s="12" t="s">
        <v>22</v>
      </c>
      <c r="M169" s="12" t="s">
        <v>22</v>
      </c>
      <c r="N169" s="13" t="s">
        <v>34</v>
      </c>
      <c r="O169" s="14">
        <v>520</v>
      </c>
    </row>
    <row r="170" spans="1:18" s="15" customFormat="1" ht="14.25" customHeight="1" thickBot="1">
      <c r="A170" s="1486"/>
      <c r="B170" s="1487"/>
      <c r="C170" s="1209" t="s">
        <v>282</v>
      </c>
      <c r="D170" s="27" t="s">
        <v>283</v>
      </c>
      <c r="E170" s="27">
        <v>10</v>
      </c>
      <c r="F170" s="27">
        <v>1</v>
      </c>
      <c r="G170" s="27" t="s">
        <v>39</v>
      </c>
      <c r="H170" s="27" t="s">
        <v>285</v>
      </c>
      <c r="I170" s="27" t="s">
        <v>27</v>
      </c>
      <c r="J170" s="27" t="s">
        <v>41</v>
      </c>
      <c r="K170" s="27" t="s">
        <v>22</v>
      </c>
      <c r="L170" s="27" t="s">
        <v>22</v>
      </c>
      <c r="M170" s="27" t="s">
        <v>22</v>
      </c>
      <c r="N170" s="28" t="s">
        <v>34</v>
      </c>
      <c r="O170" s="1196">
        <v>520</v>
      </c>
    </row>
    <row r="171" spans="1:18" s="15" customFormat="1" ht="17.25" thickBot="1">
      <c r="A171" s="1193"/>
      <c r="B171" s="1206"/>
      <c r="C171" s="1207"/>
      <c r="D171" s="1207"/>
      <c r="E171" s="1207"/>
      <c r="F171" s="1207"/>
      <c r="G171" s="1207"/>
      <c r="H171" s="1207"/>
      <c r="I171" s="1207"/>
      <c r="J171" s="1207"/>
      <c r="K171" s="1207"/>
      <c r="L171" s="1207"/>
      <c r="M171" s="1207"/>
      <c r="N171" s="1207"/>
      <c r="O171" s="1246"/>
    </row>
    <row r="172" spans="1:18" s="15" customFormat="1" ht="16.5" customHeight="1">
      <c r="A172" s="1488" t="s">
        <v>286</v>
      </c>
      <c r="B172" s="1489" t="s">
        <v>34</v>
      </c>
      <c r="C172" s="10" t="s">
        <v>287</v>
      </c>
      <c r="D172" s="10" t="s">
        <v>288</v>
      </c>
      <c r="E172" s="10">
        <v>5</v>
      </c>
      <c r="F172" s="10">
        <v>0.5</v>
      </c>
      <c r="G172" s="10" t="s">
        <v>18</v>
      </c>
      <c r="H172" s="10" t="s">
        <v>289</v>
      </c>
      <c r="I172" s="10" t="s">
        <v>27</v>
      </c>
      <c r="J172" s="10" t="s">
        <v>22</v>
      </c>
      <c r="K172" s="10" t="s">
        <v>22</v>
      </c>
      <c r="L172" s="10" t="s">
        <v>22</v>
      </c>
      <c r="M172" s="10" t="s">
        <v>22</v>
      </c>
      <c r="N172" s="13" t="s">
        <v>34</v>
      </c>
      <c r="O172" s="1260">
        <f>450*F172</f>
        <v>225</v>
      </c>
    </row>
    <row r="173" spans="1:18" s="15" customFormat="1" ht="16.5" customHeight="1">
      <c r="A173" s="1488"/>
      <c r="B173" s="1489"/>
      <c r="C173" s="10" t="s">
        <v>290</v>
      </c>
      <c r="D173" s="10" t="s">
        <v>291</v>
      </c>
      <c r="E173" s="10">
        <v>1</v>
      </c>
      <c r="F173" s="10">
        <v>1</v>
      </c>
      <c r="G173" s="10" t="s">
        <v>18</v>
      </c>
      <c r="H173" s="10" t="s">
        <v>284</v>
      </c>
      <c r="I173" s="10" t="s">
        <v>27</v>
      </c>
      <c r="J173" s="10" t="s">
        <v>22</v>
      </c>
      <c r="K173" s="10" t="s">
        <v>22</v>
      </c>
      <c r="L173" s="10" t="s">
        <v>22</v>
      </c>
      <c r="M173" s="10" t="s">
        <v>22</v>
      </c>
      <c r="N173" s="13" t="s">
        <v>34</v>
      </c>
      <c r="O173" s="33">
        <f>450*F173</f>
        <v>450</v>
      </c>
      <c r="R173" s="31"/>
    </row>
    <row r="174" spans="1:18" s="15" customFormat="1" ht="16.5" customHeight="1">
      <c r="A174" s="1488"/>
      <c r="B174" s="1489"/>
      <c r="C174" s="10" t="s">
        <v>292</v>
      </c>
      <c r="D174" s="10" t="s">
        <v>288</v>
      </c>
      <c r="E174" s="10">
        <v>1</v>
      </c>
      <c r="F174" s="10">
        <v>1</v>
      </c>
      <c r="G174" s="10" t="s">
        <v>18</v>
      </c>
      <c r="H174" s="10" t="s">
        <v>293</v>
      </c>
      <c r="I174" s="10" t="s">
        <v>27</v>
      </c>
      <c r="J174" s="10" t="s">
        <v>87</v>
      </c>
      <c r="K174" s="10" t="s">
        <v>22</v>
      </c>
      <c r="L174" s="10" t="s">
        <v>22</v>
      </c>
      <c r="M174" s="10" t="s">
        <v>22</v>
      </c>
      <c r="N174" s="13" t="s">
        <v>34</v>
      </c>
      <c r="O174" s="33">
        <f t="shared" ref="O174:O181" si="0">450*F174</f>
        <v>450</v>
      </c>
      <c r="R174" s="31"/>
    </row>
    <row r="175" spans="1:18" s="15" customFormat="1" ht="16.5" customHeight="1">
      <c r="A175" s="1488"/>
      <c r="B175" s="1489"/>
      <c r="C175" s="10" t="s">
        <v>294</v>
      </c>
      <c r="D175" s="10" t="s">
        <v>288</v>
      </c>
      <c r="E175" s="10">
        <v>3</v>
      </c>
      <c r="F175" s="10">
        <v>0.56000000000000005</v>
      </c>
      <c r="G175" s="10" t="s">
        <v>18</v>
      </c>
      <c r="H175" s="10" t="s">
        <v>76</v>
      </c>
      <c r="I175" s="10" t="s">
        <v>27</v>
      </c>
      <c r="J175" s="10" t="s">
        <v>22</v>
      </c>
      <c r="K175" s="10" t="s">
        <v>22</v>
      </c>
      <c r="L175" s="10" t="s">
        <v>22</v>
      </c>
      <c r="M175" s="10" t="s">
        <v>22</v>
      </c>
      <c r="N175" s="13" t="s">
        <v>34</v>
      </c>
      <c r="O175" s="33">
        <f t="shared" si="0"/>
        <v>252.00000000000003</v>
      </c>
      <c r="R175" s="31"/>
    </row>
    <row r="176" spans="1:18" s="15" customFormat="1" ht="16.5" customHeight="1">
      <c r="A176" s="1488"/>
      <c r="B176" s="1489"/>
      <c r="C176" s="10" t="s">
        <v>278</v>
      </c>
      <c r="D176" s="10" t="s">
        <v>288</v>
      </c>
      <c r="E176" s="10">
        <v>12</v>
      </c>
      <c r="F176" s="10">
        <v>1</v>
      </c>
      <c r="G176" s="10" t="s">
        <v>18</v>
      </c>
      <c r="H176" s="10" t="s">
        <v>280</v>
      </c>
      <c r="I176" s="10" t="s">
        <v>27</v>
      </c>
      <c r="J176" s="10" t="s">
        <v>87</v>
      </c>
      <c r="K176" s="10" t="s">
        <v>22</v>
      </c>
      <c r="L176" s="10" t="s">
        <v>22</v>
      </c>
      <c r="M176" s="10" t="s">
        <v>22</v>
      </c>
      <c r="N176" s="13" t="s">
        <v>34</v>
      </c>
      <c r="O176" s="33">
        <f t="shared" si="0"/>
        <v>450</v>
      </c>
      <c r="R176" s="31"/>
    </row>
    <row r="177" spans="1:18" s="15" customFormat="1" ht="16.5" customHeight="1">
      <c r="A177" s="1488"/>
      <c r="B177" s="1489"/>
      <c r="C177" s="10" t="s">
        <v>295</v>
      </c>
      <c r="D177" s="16" t="s">
        <v>296</v>
      </c>
      <c r="E177" s="10">
        <v>2</v>
      </c>
      <c r="F177" s="10">
        <v>1</v>
      </c>
      <c r="G177" s="10" t="s">
        <v>31</v>
      </c>
      <c r="H177" s="10" t="s">
        <v>297</v>
      </c>
      <c r="I177" s="10" t="s">
        <v>27</v>
      </c>
      <c r="J177" s="10" t="s">
        <v>41</v>
      </c>
      <c r="K177" s="10" t="s">
        <v>22</v>
      </c>
      <c r="L177" s="10" t="s">
        <v>298</v>
      </c>
      <c r="M177" s="10" t="s">
        <v>22</v>
      </c>
      <c r="N177" s="13" t="s">
        <v>34</v>
      </c>
      <c r="O177" s="33">
        <f t="shared" si="0"/>
        <v>450</v>
      </c>
      <c r="R177" s="31"/>
    </row>
    <row r="178" spans="1:18" s="15" customFormat="1" ht="16.5" customHeight="1">
      <c r="A178" s="1488"/>
      <c r="B178" s="1489"/>
      <c r="C178" s="10" t="s">
        <v>292</v>
      </c>
      <c r="D178" s="16" t="s">
        <v>299</v>
      </c>
      <c r="E178" s="10">
        <v>1</v>
      </c>
      <c r="F178" s="10">
        <v>1</v>
      </c>
      <c r="G178" s="10" t="s">
        <v>18</v>
      </c>
      <c r="H178" s="10" t="s">
        <v>293</v>
      </c>
      <c r="I178" s="10" t="s">
        <v>27</v>
      </c>
      <c r="J178" s="10" t="s">
        <v>87</v>
      </c>
      <c r="K178" s="10" t="s">
        <v>22</v>
      </c>
      <c r="L178" s="10" t="s">
        <v>22</v>
      </c>
      <c r="M178" s="10" t="s">
        <v>22</v>
      </c>
      <c r="N178" s="13" t="s">
        <v>34</v>
      </c>
      <c r="O178" s="33">
        <f t="shared" si="0"/>
        <v>450</v>
      </c>
      <c r="R178" s="31"/>
    </row>
    <row r="179" spans="1:18" s="15" customFormat="1" ht="16.5" customHeight="1">
      <c r="A179" s="1488"/>
      <c r="B179" s="1489"/>
      <c r="C179" s="10" t="s">
        <v>287</v>
      </c>
      <c r="D179" s="16" t="s">
        <v>300</v>
      </c>
      <c r="E179" s="10">
        <v>1</v>
      </c>
      <c r="F179" s="10">
        <v>0.5</v>
      </c>
      <c r="G179" s="10" t="s">
        <v>18</v>
      </c>
      <c r="H179" s="10" t="s">
        <v>289</v>
      </c>
      <c r="I179" s="10" t="s">
        <v>27</v>
      </c>
      <c r="J179" s="10" t="s">
        <v>22</v>
      </c>
      <c r="K179" s="10" t="s">
        <v>22</v>
      </c>
      <c r="L179" s="10" t="s">
        <v>22</v>
      </c>
      <c r="M179" s="10" t="s">
        <v>22</v>
      </c>
      <c r="N179" s="13" t="s">
        <v>34</v>
      </c>
      <c r="O179" s="33">
        <f t="shared" si="0"/>
        <v>225</v>
      </c>
      <c r="R179" s="31"/>
    </row>
    <row r="180" spans="1:18" s="15" customFormat="1" ht="16.5" customHeight="1">
      <c r="A180" s="1488"/>
      <c r="B180" s="1489"/>
      <c r="C180" s="10" t="s">
        <v>67</v>
      </c>
      <c r="D180" s="16" t="s">
        <v>301</v>
      </c>
      <c r="E180" s="10">
        <v>13</v>
      </c>
      <c r="F180" s="10">
        <v>1</v>
      </c>
      <c r="G180" s="10" t="s">
        <v>18</v>
      </c>
      <c r="H180" s="10" t="s">
        <v>68</v>
      </c>
      <c r="I180" s="10" t="s">
        <v>20</v>
      </c>
      <c r="J180" s="10" t="s">
        <v>45</v>
      </c>
      <c r="K180" s="10" t="s">
        <v>22</v>
      </c>
      <c r="L180" s="10" t="s">
        <v>22</v>
      </c>
      <c r="M180" s="10" t="s">
        <v>22</v>
      </c>
      <c r="N180" s="13" t="s">
        <v>34</v>
      </c>
      <c r="O180" s="33">
        <f t="shared" si="0"/>
        <v>450</v>
      </c>
      <c r="R180" s="31"/>
    </row>
    <row r="181" spans="1:18" s="15" customFormat="1" ht="16.5" customHeight="1">
      <c r="A181" s="1488"/>
      <c r="B181" s="1489"/>
      <c r="C181" s="34" t="s">
        <v>69</v>
      </c>
      <c r="D181" s="34" t="s">
        <v>300</v>
      </c>
      <c r="E181" s="34">
        <v>1</v>
      </c>
      <c r="F181" s="34">
        <v>0.5</v>
      </c>
      <c r="G181" s="34" t="s">
        <v>39</v>
      </c>
      <c r="H181" s="34" t="s">
        <v>302</v>
      </c>
      <c r="I181" s="34" t="s">
        <v>27</v>
      </c>
      <c r="J181" s="34" t="s">
        <v>70</v>
      </c>
      <c r="K181" s="34" t="s">
        <v>22</v>
      </c>
      <c r="L181" s="34" t="s">
        <v>22</v>
      </c>
      <c r="M181" s="34" t="s">
        <v>22</v>
      </c>
      <c r="N181" s="41" t="s">
        <v>34</v>
      </c>
      <c r="O181" s="33">
        <f t="shared" si="0"/>
        <v>225</v>
      </c>
      <c r="P181" s="153"/>
      <c r="R181" s="31"/>
    </row>
    <row r="182" spans="1:18" s="15" customFormat="1" ht="16.5" customHeight="1">
      <c r="A182" s="1488"/>
      <c r="B182" s="35" t="s">
        <v>61</v>
      </c>
      <c r="C182" s="36" t="s">
        <v>303</v>
      </c>
      <c r="D182" s="37" t="s">
        <v>304</v>
      </c>
      <c r="E182" s="37">
        <v>5</v>
      </c>
      <c r="F182" s="37">
        <v>1.1000000000000001</v>
      </c>
      <c r="G182" s="37" t="s">
        <v>18</v>
      </c>
      <c r="H182" s="37" t="s">
        <v>289</v>
      </c>
      <c r="I182" s="37" t="s">
        <v>27</v>
      </c>
      <c r="J182" s="37" t="s">
        <v>87</v>
      </c>
      <c r="K182" s="37" t="s">
        <v>22</v>
      </c>
      <c r="L182" s="37" t="s">
        <v>22</v>
      </c>
      <c r="M182" s="37" t="s">
        <v>22</v>
      </c>
      <c r="N182" s="38" t="s">
        <v>61</v>
      </c>
      <c r="O182" s="1261">
        <f t="shared" ref="O182:O190" si="1">450*F182</f>
        <v>495.00000000000006</v>
      </c>
    </row>
    <row r="183" spans="1:18" s="15" customFormat="1" ht="16.5" customHeight="1">
      <c r="A183" s="1488"/>
      <c r="B183" s="1480" t="s">
        <v>305</v>
      </c>
      <c r="C183" s="39" t="s">
        <v>306</v>
      </c>
      <c r="D183" s="40" t="s">
        <v>307</v>
      </c>
      <c r="E183" s="39">
        <v>2</v>
      </c>
      <c r="F183" s="39">
        <v>0.75</v>
      </c>
      <c r="G183" s="39" t="s">
        <v>18</v>
      </c>
      <c r="H183" s="39" t="s">
        <v>308</v>
      </c>
      <c r="I183" s="39" t="s">
        <v>27</v>
      </c>
      <c r="J183" s="39" t="s">
        <v>45</v>
      </c>
      <c r="K183" s="39" t="s">
        <v>22</v>
      </c>
      <c r="L183" s="39" t="s">
        <v>22</v>
      </c>
      <c r="M183" s="39" t="s">
        <v>22</v>
      </c>
      <c r="N183" s="41" t="s">
        <v>305</v>
      </c>
      <c r="O183" s="1261">
        <f t="shared" si="1"/>
        <v>337.5</v>
      </c>
    </row>
    <row r="184" spans="1:18" s="15" customFormat="1" ht="16.5" customHeight="1">
      <c r="A184" s="1488"/>
      <c r="B184" s="1490"/>
      <c r="C184" s="37" t="s">
        <v>306</v>
      </c>
      <c r="D184" s="42" t="s">
        <v>309</v>
      </c>
      <c r="E184" s="37">
        <v>3</v>
      </c>
      <c r="F184" s="37">
        <v>1</v>
      </c>
      <c r="G184" s="37" t="s">
        <v>18</v>
      </c>
      <c r="H184" s="37" t="s">
        <v>308</v>
      </c>
      <c r="I184" s="37" t="s">
        <v>27</v>
      </c>
      <c r="J184" s="37" t="s">
        <v>45</v>
      </c>
      <c r="K184" s="37" t="s">
        <v>22</v>
      </c>
      <c r="L184" s="37" t="s">
        <v>22</v>
      </c>
      <c r="M184" s="37" t="s">
        <v>22</v>
      </c>
      <c r="N184" s="38" t="s">
        <v>305</v>
      </c>
      <c r="O184" s="1261">
        <f t="shared" si="1"/>
        <v>450</v>
      </c>
    </row>
    <row r="185" spans="1:18" s="15" customFormat="1" ht="16.5" customHeight="1">
      <c r="A185" s="1488"/>
      <c r="B185" s="1489" t="s">
        <v>46</v>
      </c>
      <c r="C185" s="10" t="s">
        <v>310</v>
      </c>
      <c r="D185" s="10" t="s">
        <v>311</v>
      </c>
      <c r="E185" s="10">
        <v>5</v>
      </c>
      <c r="F185" s="10">
        <v>0.22500000000000001</v>
      </c>
      <c r="G185" s="10" t="s">
        <v>18</v>
      </c>
      <c r="H185" s="10" t="s">
        <v>312</v>
      </c>
      <c r="I185" s="10" t="s">
        <v>20</v>
      </c>
      <c r="J185" s="10" t="s">
        <v>22</v>
      </c>
      <c r="K185" s="10" t="s">
        <v>22</v>
      </c>
      <c r="L185" s="10" t="s">
        <v>22</v>
      </c>
      <c r="M185" s="10" t="s">
        <v>22</v>
      </c>
      <c r="N185" s="13" t="s">
        <v>313</v>
      </c>
      <c r="O185" s="43">
        <f t="shared" si="1"/>
        <v>101.25</v>
      </c>
    </row>
    <row r="186" spans="1:18" s="15" customFormat="1" ht="16.5" customHeight="1">
      <c r="A186" s="1488"/>
      <c r="B186" s="1489"/>
      <c r="C186" s="10" t="s">
        <v>310</v>
      </c>
      <c r="D186" s="10" t="s">
        <v>314</v>
      </c>
      <c r="E186" s="10">
        <v>4</v>
      </c>
      <c r="F186" s="10">
        <v>0.5</v>
      </c>
      <c r="G186" s="10" t="s">
        <v>39</v>
      </c>
      <c r="H186" s="10" t="s">
        <v>312</v>
      </c>
      <c r="I186" s="10" t="s">
        <v>20</v>
      </c>
      <c r="J186" s="10" t="s">
        <v>22</v>
      </c>
      <c r="K186" s="10" t="s">
        <v>22</v>
      </c>
      <c r="L186" s="10" t="s">
        <v>22</v>
      </c>
      <c r="M186" s="10" t="s">
        <v>22</v>
      </c>
      <c r="N186" s="13" t="s">
        <v>313</v>
      </c>
      <c r="O186" s="30">
        <f t="shared" si="1"/>
        <v>225</v>
      </c>
    </row>
    <row r="187" spans="1:18" s="15" customFormat="1" ht="16.5" customHeight="1">
      <c r="A187" s="1488"/>
      <c r="B187" s="1489"/>
      <c r="C187" s="10" t="s">
        <v>42</v>
      </c>
      <c r="D187" s="10" t="s">
        <v>314</v>
      </c>
      <c r="E187" s="10">
        <v>1</v>
      </c>
      <c r="F187" s="10">
        <v>0.7</v>
      </c>
      <c r="G187" s="10" t="s">
        <v>18</v>
      </c>
      <c r="H187" s="10" t="s">
        <v>315</v>
      </c>
      <c r="I187" s="10" t="s">
        <v>20</v>
      </c>
      <c r="J187" s="10" t="s">
        <v>45</v>
      </c>
      <c r="K187" s="10" t="s">
        <v>22</v>
      </c>
      <c r="L187" s="10" t="s">
        <v>22</v>
      </c>
      <c r="M187" s="10" t="s">
        <v>22</v>
      </c>
      <c r="N187" s="13" t="s">
        <v>316</v>
      </c>
      <c r="O187" s="44">
        <f t="shared" si="1"/>
        <v>315</v>
      </c>
    </row>
    <row r="188" spans="1:18" s="15" customFormat="1" ht="16.5" customHeight="1">
      <c r="A188" s="1488"/>
      <c r="B188" s="45" t="s">
        <v>317</v>
      </c>
      <c r="C188" s="37" t="s">
        <v>318</v>
      </c>
      <c r="D188" s="37" t="s">
        <v>314</v>
      </c>
      <c r="E188" s="37">
        <v>3</v>
      </c>
      <c r="F188" s="37">
        <v>0.24</v>
      </c>
      <c r="G188" s="37" t="s">
        <v>18</v>
      </c>
      <c r="H188" s="37" t="s">
        <v>308</v>
      </c>
      <c r="I188" s="37" t="s">
        <v>20</v>
      </c>
      <c r="J188" s="37" t="s">
        <v>22</v>
      </c>
      <c r="K188" s="37" t="s">
        <v>22</v>
      </c>
      <c r="L188" s="37" t="s">
        <v>22</v>
      </c>
      <c r="M188" s="37" t="s">
        <v>22</v>
      </c>
      <c r="N188" s="38" t="s">
        <v>317</v>
      </c>
      <c r="O188" s="1262">
        <f t="shared" si="1"/>
        <v>108</v>
      </c>
    </row>
    <row r="189" spans="1:18" s="15" customFormat="1" ht="16.5" customHeight="1">
      <c r="A189" s="1488"/>
      <c r="B189" s="1480" t="s">
        <v>125</v>
      </c>
      <c r="C189" s="10" t="s">
        <v>319</v>
      </c>
      <c r="D189" s="10" t="s">
        <v>314</v>
      </c>
      <c r="E189" s="10">
        <v>2</v>
      </c>
      <c r="F189" s="10">
        <v>0.2</v>
      </c>
      <c r="G189" s="10" t="s">
        <v>18</v>
      </c>
      <c r="H189" s="10" t="s">
        <v>320</v>
      </c>
      <c r="I189" s="10" t="s">
        <v>20</v>
      </c>
      <c r="J189" s="10" t="s">
        <v>22</v>
      </c>
      <c r="K189" s="10" t="s">
        <v>22</v>
      </c>
      <c r="L189" s="10" t="s">
        <v>22</v>
      </c>
      <c r="M189" s="10" t="s">
        <v>22</v>
      </c>
      <c r="N189" s="13" t="s">
        <v>125</v>
      </c>
      <c r="O189" s="1262">
        <f t="shared" si="1"/>
        <v>90</v>
      </c>
    </row>
    <row r="190" spans="1:18" s="15" customFormat="1" ht="16.5" customHeight="1">
      <c r="A190" s="1488"/>
      <c r="B190" s="1480"/>
      <c r="C190" s="10" t="s">
        <v>319</v>
      </c>
      <c r="D190" s="10" t="s">
        <v>314</v>
      </c>
      <c r="E190" s="10">
        <v>4</v>
      </c>
      <c r="F190" s="10">
        <v>0.52500000000000002</v>
      </c>
      <c r="G190" s="10" t="s">
        <v>18</v>
      </c>
      <c r="H190" s="10" t="s">
        <v>320</v>
      </c>
      <c r="I190" s="10" t="s">
        <v>20</v>
      </c>
      <c r="J190" s="10" t="s">
        <v>22</v>
      </c>
      <c r="K190" s="10" t="s">
        <v>22</v>
      </c>
      <c r="L190" s="10" t="s">
        <v>22</v>
      </c>
      <c r="M190" s="10" t="s">
        <v>22</v>
      </c>
      <c r="N190" s="13" t="s">
        <v>125</v>
      </c>
      <c r="O190" s="30">
        <f t="shared" si="1"/>
        <v>236.25</v>
      </c>
    </row>
    <row r="191" spans="1:18" s="15" customFormat="1" ht="16.5" customHeight="1">
      <c r="A191" s="1488"/>
      <c r="B191" s="1480"/>
      <c r="C191" s="10" t="s">
        <v>319</v>
      </c>
      <c r="D191" s="10" t="s">
        <v>314</v>
      </c>
      <c r="E191" s="10">
        <v>2</v>
      </c>
      <c r="F191" s="10">
        <v>0.56200000000000006</v>
      </c>
      <c r="G191" s="10" t="s">
        <v>39</v>
      </c>
      <c r="H191" s="10" t="s">
        <v>320</v>
      </c>
      <c r="I191" s="10" t="s">
        <v>20</v>
      </c>
      <c r="J191" s="10" t="s">
        <v>22</v>
      </c>
      <c r="K191" s="10" t="s">
        <v>22</v>
      </c>
      <c r="L191" s="10" t="s">
        <v>22</v>
      </c>
      <c r="M191" s="10" t="s">
        <v>22</v>
      </c>
      <c r="N191" s="13" t="s">
        <v>125</v>
      </c>
      <c r="O191" s="30">
        <f t="shared" ref="O191:O209" si="2">450*F191</f>
        <v>252.90000000000003</v>
      </c>
    </row>
    <row r="192" spans="1:18" s="15" customFormat="1" ht="16.5" customHeight="1">
      <c r="A192" s="1488"/>
      <c r="B192" s="1480"/>
      <c r="C192" s="10" t="s">
        <v>321</v>
      </c>
      <c r="D192" s="10" t="s">
        <v>314</v>
      </c>
      <c r="E192" s="10">
        <v>3</v>
      </c>
      <c r="F192" s="10">
        <v>0.3</v>
      </c>
      <c r="G192" s="10" t="s">
        <v>18</v>
      </c>
      <c r="H192" s="10" t="s">
        <v>146</v>
      </c>
      <c r="I192" s="10" t="s">
        <v>20</v>
      </c>
      <c r="J192" s="10" t="s">
        <v>22</v>
      </c>
      <c r="K192" s="10" t="s">
        <v>22</v>
      </c>
      <c r="L192" s="10" t="s">
        <v>22</v>
      </c>
      <c r="M192" s="10" t="s">
        <v>22</v>
      </c>
      <c r="N192" s="13" t="s">
        <v>125</v>
      </c>
      <c r="O192" s="30">
        <f t="shared" si="2"/>
        <v>135</v>
      </c>
    </row>
    <row r="193" spans="1:18" s="15" customFormat="1" ht="16.5" customHeight="1">
      <c r="A193" s="1488"/>
      <c r="B193" s="1480"/>
      <c r="C193" s="10" t="s">
        <v>130</v>
      </c>
      <c r="D193" s="10" t="s">
        <v>314</v>
      </c>
      <c r="E193" s="10">
        <v>1</v>
      </c>
      <c r="F193" s="10">
        <v>0.32</v>
      </c>
      <c r="G193" s="10" t="s">
        <v>18</v>
      </c>
      <c r="H193" s="10" t="s">
        <v>322</v>
      </c>
      <c r="I193" s="10" t="s">
        <v>20</v>
      </c>
      <c r="J193" s="10" t="s">
        <v>22</v>
      </c>
      <c r="K193" s="10" t="s">
        <v>22</v>
      </c>
      <c r="L193" s="10" t="s">
        <v>22</v>
      </c>
      <c r="M193" s="10" t="s">
        <v>22</v>
      </c>
      <c r="N193" s="13" t="s">
        <v>125</v>
      </c>
      <c r="O193" s="30">
        <f t="shared" si="2"/>
        <v>144</v>
      </c>
    </row>
    <row r="194" spans="1:18" s="15" customFormat="1" ht="16.5" customHeight="1">
      <c r="A194" s="1488"/>
      <c r="B194" s="1480"/>
      <c r="C194" s="10" t="s">
        <v>323</v>
      </c>
      <c r="D194" s="10" t="s">
        <v>314</v>
      </c>
      <c r="E194" s="10">
        <v>1</v>
      </c>
      <c r="F194" s="10">
        <v>0.24</v>
      </c>
      <c r="G194" s="10" t="s">
        <v>18</v>
      </c>
      <c r="H194" s="10" t="s">
        <v>259</v>
      </c>
      <c r="I194" s="10" t="s">
        <v>20</v>
      </c>
      <c r="J194" s="10" t="s">
        <v>22</v>
      </c>
      <c r="K194" s="10" t="s">
        <v>22</v>
      </c>
      <c r="L194" s="10" t="s">
        <v>22</v>
      </c>
      <c r="M194" s="10" t="s">
        <v>22</v>
      </c>
      <c r="N194" s="13" t="s">
        <v>125</v>
      </c>
      <c r="O194" s="30">
        <f t="shared" si="2"/>
        <v>108</v>
      </c>
    </row>
    <row r="195" spans="1:18" s="15" customFormat="1" ht="16.5" customHeight="1">
      <c r="A195" s="1488"/>
      <c r="B195" s="1480"/>
      <c r="C195" s="10" t="s">
        <v>324</v>
      </c>
      <c r="D195" s="10" t="s">
        <v>314</v>
      </c>
      <c r="E195" s="10">
        <v>2</v>
      </c>
      <c r="F195" s="10">
        <v>0.57999999999999996</v>
      </c>
      <c r="G195" s="10" t="s">
        <v>18</v>
      </c>
      <c r="H195" s="10" t="s">
        <v>136</v>
      </c>
      <c r="I195" s="10" t="s">
        <v>20</v>
      </c>
      <c r="J195" s="10" t="s">
        <v>22</v>
      </c>
      <c r="K195" s="10" t="s">
        <v>22</v>
      </c>
      <c r="L195" s="10" t="s">
        <v>22</v>
      </c>
      <c r="M195" s="10" t="s">
        <v>22</v>
      </c>
      <c r="N195" s="13" t="s">
        <v>125</v>
      </c>
      <c r="O195" s="30">
        <f t="shared" si="2"/>
        <v>261</v>
      </c>
    </row>
    <row r="196" spans="1:18" s="15" customFormat="1" ht="16.5" customHeight="1">
      <c r="A196" s="1488"/>
      <c r="B196" s="1480"/>
      <c r="C196" s="10" t="s">
        <v>325</v>
      </c>
      <c r="D196" s="10" t="s">
        <v>314</v>
      </c>
      <c r="E196" s="10">
        <v>4</v>
      </c>
      <c r="F196" s="10">
        <v>0.9</v>
      </c>
      <c r="G196" s="10" t="s">
        <v>18</v>
      </c>
      <c r="H196" s="10" t="s">
        <v>326</v>
      </c>
      <c r="I196" s="10" t="s">
        <v>20</v>
      </c>
      <c r="J196" s="10" t="s">
        <v>22</v>
      </c>
      <c r="K196" s="10" t="s">
        <v>22</v>
      </c>
      <c r="L196" s="10" t="s">
        <v>22</v>
      </c>
      <c r="M196" s="10" t="s">
        <v>22</v>
      </c>
      <c r="N196" s="13" t="s">
        <v>125</v>
      </c>
      <c r="O196" s="30">
        <f t="shared" si="2"/>
        <v>405</v>
      </c>
    </row>
    <row r="197" spans="1:18" s="15" customFormat="1" ht="16.5" customHeight="1">
      <c r="A197" s="1488"/>
      <c r="B197" s="1480"/>
      <c r="C197" s="10" t="s">
        <v>145</v>
      </c>
      <c r="D197" s="10" t="s">
        <v>314</v>
      </c>
      <c r="E197" s="10">
        <v>1</v>
      </c>
      <c r="F197" s="10">
        <v>0.6</v>
      </c>
      <c r="G197" s="10" t="s">
        <v>18</v>
      </c>
      <c r="H197" s="10" t="s">
        <v>146</v>
      </c>
      <c r="I197" s="10" t="s">
        <v>20</v>
      </c>
      <c r="J197" s="10" t="s">
        <v>22</v>
      </c>
      <c r="K197" s="10" t="s">
        <v>22</v>
      </c>
      <c r="L197" s="10" t="s">
        <v>22</v>
      </c>
      <c r="M197" s="10" t="s">
        <v>22</v>
      </c>
      <c r="N197" s="13" t="s">
        <v>125</v>
      </c>
      <c r="O197" s="30">
        <f t="shared" si="2"/>
        <v>270</v>
      </c>
    </row>
    <row r="198" spans="1:18" s="15" customFormat="1" ht="16.5" customHeight="1">
      <c r="A198" s="1488"/>
      <c r="B198" s="1480"/>
      <c r="C198" s="10" t="s">
        <v>150</v>
      </c>
      <c r="D198" s="10" t="s">
        <v>314</v>
      </c>
      <c r="E198" s="10">
        <v>6</v>
      </c>
      <c r="F198" s="10">
        <v>5</v>
      </c>
      <c r="G198" s="10" t="s">
        <v>39</v>
      </c>
      <c r="H198" s="10" t="s">
        <v>269</v>
      </c>
      <c r="I198" s="10" t="s">
        <v>20</v>
      </c>
      <c r="J198" s="10" t="s">
        <v>22</v>
      </c>
      <c r="K198" s="10" t="s">
        <v>22</v>
      </c>
      <c r="L198" s="10" t="s">
        <v>22</v>
      </c>
      <c r="M198" s="12" t="s">
        <v>22</v>
      </c>
      <c r="N198" s="1208" t="s">
        <v>125</v>
      </c>
      <c r="O198" s="30">
        <f t="shared" si="2"/>
        <v>2250</v>
      </c>
    </row>
    <row r="199" spans="1:18" s="15" customFormat="1" ht="16.5" customHeight="1">
      <c r="A199" s="1488"/>
      <c r="B199" s="1480"/>
      <c r="C199" s="10" t="s">
        <v>327</v>
      </c>
      <c r="D199" s="10" t="s">
        <v>314</v>
      </c>
      <c r="E199" s="10">
        <v>2</v>
      </c>
      <c r="F199" s="10">
        <v>0.5</v>
      </c>
      <c r="G199" s="10" t="s">
        <v>18</v>
      </c>
      <c r="H199" s="10" t="s">
        <v>328</v>
      </c>
      <c r="I199" s="10" t="s">
        <v>20</v>
      </c>
      <c r="J199" s="10" t="s">
        <v>37</v>
      </c>
      <c r="K199" s="10" t="s">
        <v>22</v>
      </c>
      <c r="L199" s="10" t="s">
        <v>22</v>
      </c>
      <c r="M199" s="10" t="s">
        <v>22</v>
      </c>
      <c r="N199" s="13" t="s">
        <v>125</v>
      </c>
      <c r="O199" s="30">
        <f t="shared" si="2"/>
        <v>225</v>
      </c>
    </row>
    <row r="200" spans="1:18" s="15" customFormat="1" ht="16.5" customHeight="1">
      <c r="A200" s="1488"/>
      <c r="B200" s="1480"/>
      <c r="C200" s="10" t="s">
        <v>154</v>
      </c>
      <c r="D200" s="10" t="s">
        <v>314</v>
      </c>
      <c r="E200" s="10">
        <v>3</v>
      </c>
      <c r="F200" s="10">
        <v>0.5</v>
      </c>
      <c r="G200" s="10" t="s">
        <v>18</v>
      </c>
      <c r="H200" s="10" t="s">
        <v>329</v>
      </c>
      <c r="I200" s="10" t="s">
        <v>20</v>
      </c>
      <c r="J200" s="10" t="s">
        <v>41</v>
      </c>
      <c r="K200" s="10" t="s">
        <v>22</v>
      </c>
      <c r="L200" s="10" t="s">
        <v>22</v>
      </c>
      <c r="M200" s="10" t="s">
        <v>22</v>
      </c>
      <c r="N200" s="13" t="s">
        <v>125</v>
      </c>
      <c r="O200" s="30">
        <f t="shared" si="2"/>
        <v>225</v>
      </c>
    </row>
    <row r="201" spans="1:18" s="15" customFormat="1" ht="16.5" customHeight="1">
      <c r="A201" s="1488"/>
      <c r="B201" s="1480"/>
      <c r="C201" s="10" t="s">
        <v>164</v>
      </c>
      <c r="D201" s="10" t="s">
        <v>314</v>
      </c>
      <c r="E201" s="10">
        <v>14</v>
      </c>
      <c r="F201" s="10">
        <v>10</v>
      </c>
      <c r="G201" s="10" t="s">
        <v>39</v>
      </c>
      <c r="H201" s="10" t="s">
        <v>330</v>
      </c>
      <c r="I201" s="10" t="s">
        <v>20</v>
      </c>
      <c r="J201" s="10" t="s">
        <v>22</v>
      </c>
      <c r="K201" s="10" t="s">
        <v>22</v>
      </c>
      <c r="L201" s="10" t="s">
        <v>22</v>
      </c>
      <c r="M201" s="10" t="s">
        <v>22</v>
      </c>
      <c r="N201" s="13" t="s">
        <v>125</v>
      </c>
      <c r="O201" s="30">
        <f t="shared" si="2"/>
        <v>4500</v>
      </c>
    </row>
    <row r="202" spans="1:18" s="15" customFormat="1" ht="16.5" customHeight="1">
      <c r="A202" s="1488"/>
      <c r="B202" s="1480"/>
      <c r="C202" s="10" t="s">
        <v>169</v>
      </c>
      <c r="D202" s="10" t="s">
        <v>314</v>
      </c>
      <c r="E202" s="10">
        <v>1</v>
      </c>
      <c r="F202" s="10">
        <v>0.63200000000000001</v>
      </c>
      <c r="G202" s="10" t="s">
        <v>18</v>
      </c>
      <c r="H202" s="10" t="s">
        <v>170</v>
      </c>
      <c r="I202" s="10" t="s">
        <v>20</v>
      </c>
      <c r="J202" s="10" t="s">
        <v>22</v>
      </c>
      <c r="K202" s="10" t="s">
        <v>22</v>
      </c>
      <c r="L202" s="10" t="s">
        <v>22</v>
      </c>
      <c r="M202" s="10" t="s">
        <v>22</v>
      </c>
      <c r="N202" s="13" t="s">
        <v>125</v>
      </c>
      <c r="O202" s="30">
        <f t="shared" si="2"/>
        <v>284.39999999999998</v>
      </c>
    </row>
    <row r="203" spans="1:18" s="15" customFormat="1" ht="16.5" customHeight="1">
      <c r="A203" s="1488"/>
      <c r="B203" s="1480"/>
      <c r="C203" s="10" t="s">
        <v>194</v>
      </c>
      <c r="D203" s="10" t="s">
        <v>314</v>
      </c>
      <c r="E203" s="10">
        <v>2</v>
      </c>
      <c r="F203" s="10">
        <v>0.9</v>
      </c>
      <c r="G203" s="10" t="s">
        <v>18</v>
      </c>
      <c r="H203" s="10" t="s">
        <v>22</v>
      </c>
      <c r="I203" s="10" t="s">
        <v>20</v>
      </c>
      <c r="J203" s="10" t="s">
        <v>87</v>
      </c>
      <c r="K203" s="10" t="s">
        <v>22</v>
      </c>
      <c r="L203" s="10" t="s">
        <v>22</v>
      </c>
      <c r="M203" s="10" t="s">
        <v>22</v>
      </c>
      <c r="N203" s="13" t="s">
        <v>125</v>
      </c>
      <c r="O203" s="30">
        <f t="shared" si="2"/>
        <v>405</v>
      </c>
    </row>
    <row r="204" spans="1:18" s="15" customFormat="1" ht="16.5" customHeight="1">
      <c r="A204" s="1488"/>
      <c r="B204" s="1480"/>
      <c r="C204" s="21" t="s">
        <v>221</v>
      </c>
      <c r="D204" s="10" t="s">
        <v>314</v>
      </c>
      <c r="E204" s="10">
        <v>10</v>
      </c>
      <c r="F204" s="10">
        <v>3</v>
      </c>
      <c r="G204" s="10" t="s">
        <v>31</v>
      </c>
      <c r="H204" s="10" t="s">
        <v>222</v>
      </c>
      <c r="I204" s="10" t="s">
        <v>20</v>
      </c>
      <c r="J204" s="10" t="s">
        <v>21</v>
      </c>
      <c r="K204" s="10" t="s">
        <v>22</v>
      </c>
      <c r="L204" s="10" t="s">
        <v>22</v>
      </c>
      <c r="M204" s="10" t="s">
        <v>22</v>
      </c>
      <c r="N204" s="13" t="s">
        <v>125</v>
      </c>
      <c r="O204" s="30">
        <f t="shared" si="2"/>
        <v>1350</v>
      </c>
    </row>
    <row r="205" spans="1:18" s="15" customFormat="1">
      <c r="A205" s="1488"/>
      <c r="B205" s="1480"/>
      <c r="C205" s="10" t="s">
        <v>261</v>
      </c>
      <c r="D205" s="10" t="s">
        <v>314</v>
      </c>
      <c r="E205" s="10">
        <v>11</v>
      </c>
      <c r="F205" s="10">
        <v>5</v>
      </c>
      <c r="G205" s="10" t="s">
        <v>39</v>
      </c>
      <c r="H205" s="11" t="s">
        <v>262</v>
      </c>
      <c r="I205" s="10" t="s">
        <v>20</v>
      </c>
      <c r="J205" s="11" t="s">
        <v>263</v>
      </c>
      <c r="K205" s="12" t="s">
        <v>22</v>
      </c>
      <c r="L205" s="10" t="s">
        <v>22</v>
      </c>
      <c r="M205" s="11" t="s">
        <v>22</v>
      </c>
      <c r="N205" s="13" t="s">
        <v>125</v>
      </c>
      <c r="O205" s="30">
        <f t="shared" si="2"/>
        <v>2250</v>
      </c>
    </row>
    <row r="206" spans="1:18" s="15" customFormat="1">
      <c r="A206" s="1488"/>
      <c r="B206" s="1480"/>
      <c r="C206" s="12" t="s">
        <v>264</v>
      </c>
      <c r="D206" s="10" t="s">
        <v>314</v>
      </c>
      <c r="E206" s="10">
        <v>8</v>
      </c>
      <c r="F206" s="10">
        <v>10</v>
      </c>
      <c r="G206" s="11" t="s">
        <v>39</v>
      </c>
      <c r="H206" s="12" t="s">
        <v>265</v>
      </c>
      <c r="I206" s="10" t="s">
        <v>20</v>
      </c>
      <c r="J206" s="11" t="s">
        <v>21</v>
      </c>
      <c r="K206" s="12" t="s">
        <v>22</v>
      </c>
      <c r="L206" s="12" t="s">
        <v>22</v>
      </c>
      <c r="M206" s="10" t="s">
        <v>22</v>
      </c>
      <c r="N206" s="24" t="s">
        <v>125</v>
      </c>
      <c r="O206" s="30">
        <f t="shared" si="2"/>
        <v>4500</v>
      </c>
      <c r="R206" s="31"/>
    </row>
    <row r="207" spans="1:18" s="15" customFormat="1">
      <c r="A207" s="1488"/>
      <c r="B207" s="1480"/>
      <c r="C207" s="12" t="s">
        <v>266</v>
      </c>
      <c r="D207" s="10" t="s">
        <v>314</v>
      </c>
      <c r="E207" s="10">
        <v>19</v>
      </c>
      <c r="F207" s="10">
        <v>5</v>
      </c>
      <c r="G207" s="11" t="s">
        <v>18</v>
      </c>
      <c r="H207" s="11" t="s">
        <v>250</v>
      </c>
      <c r="I207" s="10" t="s">
        <v>20</v>
      </c>
      <c r="J207" s="11" t="s">
        <v>87</v>
      </c>
      <c r="K207" s="12" t="s">
        <v>22</v>
      </c>
      <c r="L207" s="12" t="s">
        <v>22</v>
      </c>
      <c r="M207" s="11" t="s">
        <v>22</v>
      </c>
      <c r="N207" s="24" t="s">
        <v>125</v>
      </c>
      <c r="O207" s="30">
        <f t="shared" si="2"/>
        <v>2250</v>
      </c>
    </row>
    <row r="208" spans="1:18" s="15" customFormat="1">
      <c r="A208" s="1488"/>
      <c r="B208" s="1480"/>
      <c r="C208" s="12" t="s">
        <v>267</v>
      </c>
      <c r="D208" s="10" t="s">
        <v>331</v>
      </c>
      <c r="E208" s="10">
        <v>13</v>
      </c>
      <c r="F208" s="10">
        <v>5</v>
      </c>
      <c r="G208" s="11" t="s">
        <v>39</v>
      </c>
      <c r="H208" s="12" t="s">
        <v>269</v>
      </c>
      <c r="I208" s="10" t="s">
        <v>20</v>
      </c>
      <c r="J208" s="11" t="s">
        <v>87</v>
      </c>
      <c r="K208" s="12" t="s">
        <v>22</v>
      </c>
      <c r="L208" s="12" t="s">
        <v>22</v>
      </c>
      <c r="M208" s="10" t="s">
        <v>22</v>
      </c>
      <c r="N208" s="24" t="s">
        <v>125</v>
      </c>
      <c r="O208" s="30">
        <f t="shared" si="2"/>
        <v>2250</v>
      </c>
    </row>
    <row r="209" spans="1:15" s="15" customFormat="1">
      <c r="A209" s="1488"/>
      <c r="B209" s="1480"/>
      <c r="C209" s="12" t="s">
        <v>270</v>
      </c>
      <c r="D209" s="10" t="s">
        <v>331</v>
      </c>
      <c r="E209" s="10">
        <v>5</v>
      </c>
      <c r="F209" s="10">
        <v>5</v>
      </c>
      <c r="G209" s="11" t="s">
        <v>39</v>
      </c>
      <c r="H209" s="12" t="s">
        <v>269</v>
      </c>
      <c r="I209" s="10" t="s">
        <v>20</v>
      </c>
      <c r="J209" s="11" t="s">
        <v>60</v>
      </c>
      <c r="K209" s="12" t="s">
        <v>22</v>
      </c>
      <c r="L209" s="12" t="s">
        <v>22</v>
      </c>
      <c r="M209" s="10" t="s">
        <v>22</v>
      </c>
      <c r="N209" s="24" t="s">
        <v>125</v>
      </c>
      <c r="O209" s="30">
        <f t="shared" si="2"/>
        <v>2250</v>
      </c>
    </row>
    <row r="210" spans="1:15" s="15" customFormat="1">
      <c r="A210" s="1488"/>
      <c r="B210" s="1480"/>
      <c r="C210" s="42" t="s">
        <v>270</v>
      </c>
      <c r="D210" s="42" t="s">
        <v>332</v>
      </c>
      <c r="E210" s="42">
        <v>9</v>
      </c>
      <c r="F210" s="42">
        <v>10</v>
      </c>
      <c r="G210" s="42" t="s">
        <v>39</v>
      </c>
      <c r="H210" s="42" t="s">
        <v>269</v>
      </c>
      <c r="I210" s="42" t="s">
        <v>20</v>
      </c>
      <c r="J210" s="42" t="s">
        <v>60</v>
      </c>
      <c r="K210" s="42" t="s">
        <v>22</v>
      </c>
      <c r="L210" s="42" t="s">
        <v>22</v>
      </c>
      <c r="M210" s="42" t="s">
        <v>22</v>
      </c>
      <c r="N210" s="47" t="s">
        <v>125</v>
      </c>
      <c r="O210" s="48">
        <f t="shared" ref="O210:O224" si="3">450*F210</f>
        <v>4500</v>
      </c>
    </row>
    <row r="211" spans="1:15" s="15" customFormat="1" ht="16.5" customHeight="1">
      <c r="A211" s="1488"/>
      <c r="B211" s="1491" t="s">
        <v>28</v>
      </c>
      <c r="C211" s="21" t="s">
        <v>71</v>
      </c>
      <c r="D211" s="10" t="s">
        <v>301</v>
      </c>
      <c r="E211" s="10">
        <v>3</v>
      </c>
      <c r="F211" s="10">
        <v>1</v>
      </c>
      <c r="G211" s="10" t="s">
        <v>18</v>
      </c>
      <c r="H211" s="10" t="s">
        <v>72</v>
      </c>
      <c r="I211" s="10" t="s">
        <v>27</v>
      </c>
      <c r="J211" s="10" t="s">
        <v>45</v>
      </c>
      <c r="K211" s="10" t="s">
        <v>22</v>
      </c>
      <c r="L211" s="10" t="s">
        <v>333</v>
      </c>
      <c r="M211" s="49" t="s">
        <v>22</v>
      </c>
      <c r="N211" s="13" t="s">
        <v>28</v>
      </c>
      <c r="O211" s="46">
        <f t="shared" si="3"/>
        <v>450</v>
      </c>
    </row>
    <row r="212" spans="1:15" s="15" customFormat="1" ht="16.5" customHeight="1">
      <c r="A212" s="1488"/>
      <c r="B212" s="1492"/>
      <c r="C212" s="21" t="s">
        <v>334</v>
      </c>
      <c r="D212" s="10" t="s">
        <v>301</v>
      </c>
      <c r="E212" s="10">
        <v>2</v>
      </c>
      <c r="F212" s="10">
        <v>1</v>
      </c>
      <c r="G212" s="10" t="s">
        <v>78</v>
      </c>
      <c r="H212" s="10" t="s">
        <v>335</v>
      </c>
      <c r="I212" s="10" t="s">
        <v>20</v>
      </c>
      <c r="J212" s="10" t="s">
        <v>45</v>
      </c>
      <c r="K212" s="10" t="s">
        <v>22</v>
      </c>
      <c r="L212" s="10" t="s">
        <v>22</v>
      </c>
      <c r="M212" s="34" t="s">
        <v>22</v>
      </c>
      <c r="N212" s="41" t="s">
        <v>28</v>
      </c>
      <c r="O212" s="46">
        <f t="shared" si="3"/>
        <v>450</v>
      </c>
    </row>
    <row r="213" spans="1:15" s="15" customFormat="1" ht="16.5" customHeight="1">
      <c r="A213" s="1488"/>
      <c r="B213" s="1493" t="s">
        <v>336</v>
      </c>
      <c r="C213" s="50" t="s">
        <v>337</v>
      </c>
      <c r="D213" s="50" t="s">
        <v>338</v>
      </c>
      <c r="E213" s="50">
        <v>2</v>
      </c>
      <c r="F213" s="50">
        <v>0.85</v>
      </c>
      <c r="G213" s="50" t="s">
        <v>31</v>
      </c>
      <c r="H213" s="50" t="s">
        <v>339</v>
      </c>
      <c r="I213" s="50" t="s">
        <v>27</v>
      </c>
      <c r="J213" s="50" t="s">
        <v>22</v>
      </c>
      <c r="K213" s="50" t="s">
        <v>22</v>
      </c>
      <c r="L213" s="50" t="s">
        <v>22</v>
      </c>
      <c r="M213" s="50" t="s">
        <v>22</v>
      </c>
      <c r="N213" s="41" t="s">
        <v>336</v>
      </c>
      <c r="O213" s="51">
        <f t="shared" si="3"/>
        <v>382.5</v>
      </c>
    </row>
    <row r="214" spans="1:15" s="15" customFormat="1" ht="16.5" customHeight="1">
      <c r="A214" s="1488"/>
      <c r="B214" s="1480"/>
      <c r="C214" s="10" t="s">
        <v>340</v>
      </c>
      <c r="D214" s="52" t="s">
        <v>341</v>
      </c>
      <c r="E214" s="52">
        <v>1</v>
      </c>
      <c r="F214" s="52">
        <v>1.7</v>
      </c>
      <c r="G214" s="52" t="s">
        <v>18</v>
      </c>
      <c r="H214" s="52" t="s">
        <v>342</v>
      </c>
      <c r="I214" s="52" t="s">
        <v>20</v>
      </c>
      <c r="J214" s="52" t="s">
        <v>22</v>
      </c>
      <c r="K214" s="52" t="s">
        <v>22</v>
      </c>
      <c r="L214" s="52" t="s">
        <v>22</v>
      </c>
      <c r="M214" s="52" t="s">
        <v>22</v>
      </c>
      <c r="N214" s="53" t="s">
        <v>336</v>
      </c>
      <c r="O214" s="46">
        <f t="shared" si="3"/>
        <v>765</v>
      </c>
    </row>
    <row r="215" spans="1:15" s="15" customFormat="1" ht="16.5" customHeight="1">
      <c r="A215" s="1488"/>
      <c r="B215" s="1480"/>
      <c r="C215" s="34" t="s">
        <v>343</v>
      </c>
      <c r="D215" s="10" t="s">
        <v>341</v>
      </c>
      <c r="E215" s="10">
        <v>2</v>
      </c>
      <c r="F215" s="34">
        <v>1.36</v>
      </c>
      <c r="G215" s="10" t="s">
        <v>18</v>
      </c>
      <c r="H215" s="10" t="s">
        <v>312</v>
      </c>
      <c r="I215" s="10" t="s">
        <v>20</v>
      </c>
      <c r="J215" s="10" t="s">
        <v>22</v>
      </c>
      <c r="K215" s="10" t="s">
        <v>22</v>
      </c>
      <c r="L215" s="10" t="s">
        <v>22</v>
      </c>
      <c r="M215" s="10" t="s">
        <v>22</v>
      </c>
      <c r="N215" s="13" t="s">
        <v>336</v>
      </c>
      <c r="O215" s="46">
        <f t="shared" si="3"/>
        <v>612</v>
      </c>
    </row>
    <row r="216" spans="1:15" s="15" customFormat="1" ht="16.5" customHeight="1">
      <c r="A216" s="1488"/>
      <c r="B216" s="1480"/>
      <c r="C216" s="10" t="s">
        <v>344</v>
      </c>
      <c r="D216" s="52" t="s">
        <v>345</v>
      </c>
      <c r="E216" s="52">
        <v>4</v>
      </c>
      <c r="F216" s="10">
        <v>1</v>
      </c>
      <c r="G216" s="52" t="s">
        <v>18</v>
      </c>
      <c r="H216" s="52" t="s">
        <v>22</v>
      </c>
      <c r="I216" s="52" t="s">
        <v>20</v>
      </c>
      <c r="J216" s="52" t="s">
        <v>41</v>
      </c>
      <c r="K216" s="52" t="s">
        <v>22</v>
      </c>
      <c r="L216" s="52" t="s">
        <v>22</v>
      </c>
      <c r="M216" s="52" t="s">
        <v>22</v>
      </c>
      <c r="N216" s="53" t="s">
        <v>336</v>
      </c>
      <c r="O216" s="54">
        <f t="shared" si="3"/>
        <v>450</v>
      </c>
    </row>
    <row r="217" spans="1:15" s="15" customFormat="1" ht="16.5" customHeight="1">
      <c r="A217" s="1488"/>
      <c r="B217" s="1492"/>
      <c r="C217" s="34" t="s">
        <v>346</v>
      </c>
      <c r="D217" s="34" t="s">
        <v>345</v>
      </c>
      <c r="E217" s="34">
        <v>5</v>
      </c>
      <c r="F217" s="34">
        <v>1</v>
      </c>
      <c r="G217" s="34" t="s">
        <v>18</v>
      </c>
      <c r="H217" s="34" t="s">
        <v>51</v>
      </c>
      <c r="I217" s="34" t="s">
        <v>20</v>
      </c>
      <c r="J217" s="34" t="s">
        <v>22</v>
      </c>
      <c r="K217" s="34" t="s">
        <v>22</v>
      </c>
      <c r="L217" s="34" t="s">
        <v>22</v>
      </c>
      <c r="M217" s="34" t="s">
        <v>22</v>
      </c>
      <c r="N217" s="41" t="s">
        <v>336</v>
      </c>
      <c r="O217" s="55">
        <f t="shared" si="3"/>
        <v>450</v>
      </c>
    </row>
    <row r="218" spans="1:15" s="15" customFormat="1" ht="16.5" customHeight="1">
      <c r="A218" s="1488"/>
      <c r="B218" s="1437" t="s">
        <v>347</v>
      </c>
      <c r="C218" s="56" t="s">
        <v>348</v>
      </c>
      <c r="D218" s="50" t="s">
        <v>349</v>
      </c>
      <c r="E218" s="56">
        <v>2</v>
      </c>
      <c r="F218" s="50">
        <v>1</v>
      </c>
      <c r="G218" s="50" t="s">
        <v>118</v>
      </c>
      <c r="H218" s="50" t="s">
        <v>65</v>
      </c>
      <c r="I218" s="50" t="s">
        <v>27</v>
      </c>
      <c r="J218" s="50" t="s">
        <v>22</v>
      </c>
      <c r="K218" s="57" t="s">
        <v>22</v>
      </c>
      <c r="L218" s="57" t="s">
        <v>298</v>
      </c>
      <c r="M218" s="50" t="s">
        <v>22</v>
      </c>
      <c r="N218" s="38" t="s">
        <v>347</v>
      </c>
      <c r="O218" s="58">
        <f t="shared" si="3"/>
        <v>450</v>
      </c>
    </row>
    <row r="219" spans="1:15" s="15" customFormat="1" ht="16.5" customHeight="1">
      <c r="A219" s="1488"/>
      <c r="B219" s="1493" t="s">
        <v>350</v>
      </c>
      <c r="C219" s="59" t="s">
        <v>351</v>
      </c>
      <c r="D219" s="52" t="s">
        <v>352</v>
      </c>
      <c r="E219" s="59">
        <v>5</v>
      </c>
      <c r="F219" s="52">
        <v>1</v>
      </c>
      <c r="G219" s="52" t="s">
        <v>18</v>
      </c>
      <c r="H219" s="52" t="s">
        <v>54</v>
      </c>
      <c r="I219" s="52" t="s">
        <v>20</v>
      </c>
      <c r="J219" s="52" t="s">
        <v>45</v>
      </c>
      <c r="K219" s="10" t="s">
        <v>22</v>
      </c>
      <c r="L219" s="10" t="s">
        <v>22</v>
      </c>
      <c r="M219" s="52" t="s">
        <v>22</v>
      </c>
      <c r="N219" s="13" t="s">
        <v>350</v>
      </c>
      <c r="O219" s="54">
        <f t="shared" si="3"/>
        <v>450</v>
      </c>
    </row>
    <row r="220" spans="1:15" s="15" customFormat="1" ht="16.5" customHeight="1">
      <c r="A220" s="1488"/>
      <c r="B220" s="1480"/>
      <c r="C220" s="60" t="s">
        <v>351</v>
      </c>
      <c r="D220" s="10" t="s">
        <v>341</v>
      </c>
      <c r="E220" s="21">
        <v>4</v>
      </c>
      <c r="F220" s="16">
        <v>1</v>
      </c>
      <c r="G220" s="10" t="s">
        <v>39</v>
      </c>
      <c r="H220" s="10" t="s">
        <v>54</v>
      </c>
      <c r="I220" s="10" t="s">
        <v>20</v>
      </c>
      <c r="J220" s="16" t="s">
        <v>45</v>
      </c>
      <c r="K220" s="10" t="s">
        <v>22</v>
      </c>
      <c r="L220" s="10" t="s">
        <v>22</v>
      </c>
      <c r="M220" s="10" t="s">
        <v>22</v>
      </c>
      <c r="N220" s="13" t="s">
        <v>350</v>
      </c>
      <c r="O220" s="46">
        <f t="shared" si="3"/>
        <v>450</v>
      </c>
    </row>
    <row r="221" spans="1:15" s="15" customFormat="1" ht="16.5" customHeight="1">
      <c r="A221" s="1488"/>
      <c r="B221" s="1480"/>
      <c r="C221" s="60" t="s">
        <v>351</v>
      </c>
      <c r="D221" s="10" t="s">
        <v>307</v>
      </c>
      <c r="E221" s="21">
        <v>8</v>
      </c>
      <c r="F221" s="16">
        <v>1</v>
      </c>
      <c r="G221" s="10" t="s">
        <v>18</v>
      </c>
      <c r="H221" s="10" t="s">
        <v>54</v>
      </c>
      <c r="I221" s="10" t="s">
        <v>20</v>
      </c>
      <c r="J221" s="16" t="s">
        <v>45</v>
      </c>
      <c r="K221" s="10" t="s">
        <v>22</v>
      </c>
      <c r="L221" s="10" t="s">
        <v>22</v>
      </c>
      <c r="M221" s="10" t="s">
        <v>22</v>
      </c>
      <c r="N221" s="13" t="s">
        <v>350</v>
      </c>
      <c r="O221" s="46">
        <f t="shared" si="3"/>
        <v>450</v>
      </c>
    </row>
    <row r="222" spans="1:15" s="15" customFormat="1" ht="16.5" customHeight="1">
      <c r="A222" s="1435"/>
      <c r="B222" s="1492"/>
      <c r="C222" s="61" t="s">
        <v>351</v>
      </c>
      <c r="D222" s="34" t="s">
        <v>309</v>
      </c>
      <c r="E222" s="62">
        <v>3</v>
      </c>
      <c r="F222" s="34">
        <v>1</v>
      </c>
      <c r="G222" s="34" t="s">
        <v>18</v>
      </c>
      <c r="H222" s="34" t="s">
        <v>54</v>
      </c>
      <c r="I222" s="34" t="s">
        <v>20</v>
      </c>
      <c r="J222" s="63" t="s">
        <v>45</v>
      </c>
      <c r="K222" s="34" t="s">
        <v>22</v>
      </c>
      <c r="L222" s="34" t="s">
        <v>22</v>
      </c>
      <c r="M222" s="34" t="s">
        <v>22</v>
      </c>
      <c r="N222" s="41" t="s">
        <v>350</v>
      </c>
      <c r="O222" s="55">
        <f t="shared" si="3"/>
        <v>450</v>
      </c>
    </row>
    <row r="223" spans="1:15" s="15" customFormat="1" ht="16.5" customHeight="1">
      <c r="A223" s="1435"/>
      <c r="B223" s="1480"/>
      <c r="C223" s="21" t="s">
        <v>353</v>
      </c>
      <c r="D223" s="10" t="s">
        <v>354</v>
      </c>
      <c r="E223" s="21">
        <v>9</v>
      </c>
      <c r="F223" s="11">
        <v>0.5</v>
      </c>
      <c r="G223" s="10" t="s">
        <v>36</v>
      </c>
      <c r="H223" s="10" t="s">
        <v>22</v>
      </c>
      <c r="I223" s="10" t="s">
        <v>22</v>
      </c>
      <c r="J223" s="10" t="s">
        <v>22</v>
      </c>
      <c r="K223" s="11" t="s">
        <v>22</v>
      </c>
      <c r="L223" s="10" t="s">
        <v>22</v>
      </c>
      <c r="M223" s="11" t="s">
        <v>22</v>
      </c>
      <c r="N223" s="24" t="s">
        <v>22</v>
      </c>
      <c r="O223" s="46">
        <f t="shared" si="3"/>
        <v>225</v>
      </c>
    </row>
    <row r="224" spans="1:15" s="15" customFormat="1" ht="16.5" customHeight="1" thickBot="1">
      <c r="A224" s="1440"/>
      <c r="B224" s="1481"/>
      <c r="C224" s="1254" t="s">
        <v>355</v>
      </c>
      <c r="D224" s="26" t="s">
        <v>354</v>
      </c>
      <c r="E224" s="1254">
        <v>8</v>
      </c>
      <c r="F224" s="70">
        <v>0.5</v>
      </c>
      <c r="G224" s="26" t="s">
        <v>36</v>
      </c>
      <c r="H224" s="26" t="s">
        <v>22</v>
      </c>
      <c r="I224" s="26" t="s">
        <v>22</v>
      </c>
      <c r="J224" s="26" t="s">
        <v>22</v>
      </c>
      <c r="K224" s="70" t="s">
        <v>22</v>
      </c>
      <c r="L224" s="26" t="s">
        <v>22</v>
      </c>
      <c r="M224" s="70" t="s">
        <v>22</v>
      </c>
      <c r="N224" s="166" t="s">
        <v>22</v>
      </c>
      <c r="O224" s="1239">
        <f t="shared" si="3"/>
        <v>225</v>
      </c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B807" s="143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>
      <c r="B808" s="143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>
      <c r="B809" s="143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>
      <c r="B810" s="143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>
      <c r="B811" s="143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>
      <c r="B812" s="143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>
      <c r="B813" s="143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>
      <c r="B814" s="143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>
      <c r="B815" s="143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>
      <c r="B816" s="143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>
      <c r="B817" s="143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>
      <c r="B818" s="143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>
      <c r="B819" s="143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>
      <c r="B820" s="143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>
      <c r="B821" s="143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>
      <c r="B822" s="143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>
      <c r="B823" s="143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>
      <c r="B824" s="143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>
      <c r="B825" s="143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>
      <c r="B826" s="143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</sheetData>
  <mergeCells count="30">
    <mergeCell ref="E167:F167"/>
    <mergeCell ref="G167:H167"/>
    <mergeCell ref="I167:J167"/>
    <mergeCell ref="K167:L167"/>
    <mergeCell ref="B223:B224"/>
    <mergeCell ref="A168:B170"/>
    <mergeCell ref="A172:A221"/>
    <mergeCell ref="B172:B181"/>
    <mergeCell ref="B183:B184"/>
    <mergeCell ref="B185:B187"/>
    <mergeCell ref="B189:B210"/>
    <mergeCell ref="B211:B212"/>
    <mergeCell ref="B213:B217"/>
    <mergeCell ref="B219:B222"/>
    <mergeCell ref="A54:B57"/>
    <mergeCell ref="A58:B58"/>
    <mergeCell ref="A60:B166"/>
    <mergeCell ref="A167:B167"/>
    <mergeCell ref="C167:D167"/>
    <mergeCell ref="A1:O1"/>
    <mergeCell ref="A2:P2"/>
    <mergeCell ref="A5:B5"/>
    <mergeCell ref="A6:B52"/>
    <mergeCell ref="A53:B53"/>
    <mergeCell ref="C53:D53"/>
    <mergeCell ref="E53:F53"/>
    <mergeCell ref="G53:H53"/>
    <mergeCell ref="I53:J53"/>
    <mergeCell ref="K53:L53"/>
    <mergeCell ref="M53:N53"/>
  </mergeCells>
  <conditionalFormatting sqref="C6:E29 F6:N44 O6:O47 E30:E44 C30:D47 C48:O48 C49:N52 O49:O53 C54:O57 C168:O170 C172:O224">
    <cfRule type="expression" dxfId="29" priority="4">
      <formula>NOT(MOD(ROW(),2))</formula>
    </cfRule>
  </conditionalFormatting>
  <conditionalFormatting sqref="D184:D185">
    <cfRule type="expression" dxfId="28" priority="16">
      <formula>NOT(MOD(ROW(),2))</formula>
    </cfRule>
  </conditionalFormatting>
  <conditionalFormatting sqref="E59:E160">
    <cfRule type="expression" dxfId="27" priority="9">
      <formula>NOT(MOD(ROW(),2))</formula>
    </cfRule>
  </conditionalFormatting>
  <conditionalFormatting sqref="E53:M53">
    <cfRule type="expression" dxfId="26" priority="15">
      <formula>NOT(MOD(ROW(),2))</formula>
    </cfRule>
  </conditionalFormatting>
  <conditionalFormatting sqref="E45:N47 C59:O59 C60:D154 E60:O157 D155:D162 C155:C163 F158:O158 E159:O162 D163:O163 C164:O166">
    <cfRule type="expression" dxfId="25" priority="13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7CC6-FB85-4120-A780-98892EBD9504}">
  <sheetPr>
    <pageSetUpPr fitToPage="1"/>
  </sheetPr>
  <dimension ref="A1:R830"/>
  <sheetViews>
    <sheetView showGridLines="0" zoomScale="85" zoomScaleNormal="85" zoomScalePageLayoutView="69" workbookViewId="0">
      <pane ySplit="4" topLeftCell="A5" activePane="bottomLeft" state="frozen"/>
      <selection activeCell="P1" sqref="P1"/>
      <selection pane="bottomLeft" activeCell="G12" sqref="G12"/>
    </sheetView>
  </sheetViews>
  <sheetFormatPr baseColWidth="10" defaultColWidth="9.375" defaultRowHeight="16.5"/>
  <cols>
    <col min="1" max="1" width="9.375" style="1"/>
    <col min="2" max="2" width="13.625" style="65" customWidth="1"/>
    <col min="3" max="3" width="19.37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4.625" style="32" customWidth="1"/>
    <col min="16" max="16" width="9.375" style="1" customWidth="1"/>
    <col min="17" max="16384" width="9.375" style="1"/>
  </cols>
  <sheetData>
    <row r="1" spans="1:17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"/>
    </row>
    <row r="2" spans="1:17" ht="25.5" customHeight="1">
      <c r="A2" s="1471" t="s">
        <v>0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</row>
    <row r="3" spans="1:17" ht="49.5" customHeight="1" thickBot="1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</row>
    <row r="4" spans="1:17" customFormat="1" ht="110.25" customHeight="1" thickBot="1">
      <c r="A4" s="1502" t="s">
        <v>1</v>
      </c>
      <c r="B4" s="1502"/>
      <c r="C4" s="1317" t="s">
        <v>2</v>
      </c>
      <c r="D4" s="1318" t="s">
        <v>3</v>
      </c>
      <c r="E4" s="1319" t="s">
        <v>4</v>
      </c>
      <c r="F4" s="1256" t="s">
        <v>5</v>
      </c>
      <c r="G4" s="1255" t="s">
        <v>6</v>
      </c>
      <c r="H4" s="1255" t="s">
        <v>7</v>
      </c>
      <c r="I4" s="1255" t="s">
        <v>8</v>
      </c>
      <c r="J4" s="1255" t="s">
        <v>9</v>
      </c>
      <c r="K4" s="1255" t="s">
        <v>10</v>
      </c>
      <c r="L4" s="1255" t="s">
        <v>11</v>
      </c>
      <c r="M4" s="1255" t="s">
        <v>12</v>
      </c>
      <c r="N4" s="1257" t="s">
        <v>13</v>
      </c>
      <c r="O4" s="1257" t="s">
        <v>14</v>
      </c>
    </row>
    <row r="5" spans="1:17" s="15" customFormat="1" ht="18" customHeight="1">
      <c r="A5" s="1504" t="s">
        <v>1537</v>
      </c>
      <c r="B5" s="1504"/>
      <c r="C5" s="12" t="s">
        <v>1538</v>
      </c>
      <c r="D5" s="10" t="s">
        <v>1539</v>
      </c>
      <c r="E5" s="12">
        <v>1</v>
      </c>
      <c r="F5" s="10" t="s">
        <v>1540</v>
      </c>
      <c r="G5" s="10" t="s">
        <v>22</v>
      </c>
      <c r="H5" s="12" t="s">
        <v>100</v>
      </c>
      <c r="I5" s="12" t="s">
        <v>20</v>
      </c>
      <c r="J5" s="12" t="s">
        <v>22</v>
      </c>
      <c r="K5" s="12" t="s">
        <v>22</v>
      </c>
      <c r="L5" s="12" t="s">
        <v>22</v>
      </c>
      <c r="M5" s="12" t="s">
        <v>22</v>
      </c>
      <c r="N5" s="13" t="s">
        <v>963</v>
      </c>
      <c r="O5" s="14">
        <v>54</v>
      </c>
    </row>
    <row r="6" spans="1:17" s="15" customFormat="1" ht="18" customHeight="1">
      <c r="A6" s="1504"/>
      <c r="B6" s="1504"/>
      <c r="C6" s="12" t="s">
        <v>1541</v>
      </c>
      <c r="D6" s="12" t="s">
        <v>1542</v>
      </c>
      <c r="E6" s="12">
        <v>1</v>
      </c>
      <c r="F6" s="10" t="s">
        <v>1540</v>
      </c>
      <c r="G6" s="10" t="s">
        <v>22</v>
      </c>
      <c r="H6" s="12" t="s">
        <v>106</v>
      </c>
      <c r="I6" s="12" t="s">
        <v>20</v>
      </c>
      <c r="J6" s="12" t="s">
        <v>22</v>
      </c>
      <c r="K6" s="12" t="s">
        <v>22</v>
      </c>
      <c r="L6" s="12" t="s">
        <v>22</v>
      </c>
      <c r="M6" s="12" t="s">
        <v>22</v>
      </c>
      <c r="N6" s="13" t="s">
        <v>963</v>
      </c>
      <c r="O6" s="14">
        <v>54</v>
      </c>
    </row>
    <row r="7" spans="1:17" s="15" customFormat="1" ht="18" customHeight="1" thickBot="1">
      <c r="A7" s="1505"/>
      <c r="B7" s="1505"/>
      <c r="C7" s="27" t="s">
        <v>1543</v>
      </c>
      <c r="D7" s="27" t="s">
        <v>1542</v>
      </c>
      <c r="E7" s="27">
        <v>1</v>
      </c>
      <c r="F7" s="26" t="s">
        <v>1540</v>
      </c>
      <c r="G7" s="10" t="s">
        <v>22</v>
      </c>
      <c r="H7" s="12" t="s">
        <v>86</v>
      </c>
      <c r="I7" s="12" t="s">
        <v>20</v>
      </c>
      <c r="J7" s="12" t="s">
        <v>22</v>
      </c>
      <c r="K7" s="12" t="s">
        <v>22</v>
      </c>
      <c r="L7" s="12" t="s">
        <v>22</v>
      </c>
      <c r="M7" s="12" t="s">
        <v>22</v>
      </c>
      <c r="N7" s="13" t="s">
        <v>963</v>
      </c>
      <c r="O7" s="14">
        <v>54</v>
      </c>
    </row>
    <row r="8" spans="1:17" s="115" customFormat="1" ht="14.25" customHeight="1" thickBo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7" s="15" customFormat="1" ht="18" customHeight="1">
      <c r="A9" s="1506" t="s">
        <v>1544</v>
      </c>
      <c r="B9" s="1506"/>
      <c r="C9" s="12" t="s">
        <v>1545</v>
      </c>
      <c r="D9" s="10" t="s">
        <v>1542</v>
      </c>
      <c r="E9" s="12">
        <v>1</v>
      </c>
      <c r="F9" s="10" t="s">
        <v>1546</v>
      </c>
      <c r="G9" s="116" t="s">
        <v>22</v>
      </c>
      <c r="H9" s="12" t="s">
        <v>76</v>
      </c>
      <c r="I9" s="12" t="s">
        <v>27</v>
      </c>
      <c r="J9" s="12" t="s">
        <v>22</v>
      </c>
      <c r="K9" s="12" t="s">
        <v>22</v>
      </c>
      <c r="L9" s="12" t="s">
        <v>22</v>
      </c>
      <c r="M9" s="12" t="s">
        <v>22</v>
      </c>
      <c r="N9" s="13" t="s">
        <v>963</v>
      </c>
      <c r="O9" s="14">
        <v>233</v>
      </c>
    </row>
    <row r="10" spans="1:17" s="15" customFormat="1" ht="18" customHeight="1">
      <c r="A10" s="1504"/>
      <c r="B10" s="1504"/>
      <c r="C10" s="12" t="s">
        <v>1547</v>
      </c>
      <c r="D10" s="12" t="s">
        <v>1542</v>
      </c>
      <c r="E10" s="12">
        <v>3</v>
      </c>
      <c r="F10" s="10" t="s">
        <v>1546</v>
      </c>
      <c r="G10" s="10" t="s">
        <v>22</v>
      </c>
      <c r="H10" s="12" t="s">
        <v>1548</v>
      </c>
      <c r="I10" s="12" t="s">
        <v>20</v>
      </c>
      <c r="J10" s="12" t="s">
        <v>22</v>
      </c>
      <c r="K10" s="12" t="s">
        <v>22</v>
      </c>
      <c r="L10" s="12" t="s">
        <v>22</v>
      </c>
      <c r="M10" s="12" t="s">
        <v>22</v>
      </c>
      <c r="N10" s="13" t="s">
        <v>963</v>
      </c>
      <c r="O10" s="14">
        <v>233</v>
      </c>
    </row>
    <row r="11" spans="1:17" s="15" customFormat="1" ht="18" customHeight="1">
      <c r="A11" s="1504"/>
      <c r="B11" s="1504"/>
      <c r="C11" s="12" t="s">
        <v>1549</v>
      </c>
      <c r="D11" s="12" t="s">
        <v>1542</v>
      </c>
      <c r="E11" s="12">
        <v>24</v>
      </c>
      <c r="F11" s="10" t="s">
        <v>1546</v>
      </c>
      <c r="G11" s="10" t="s">
        <v>22</v>
      </c>
      <c r="H11" s="12" t="s">
        <v>22</v>
      </c>
      <c r="I11" s="12" t="s">
        <v>27</v>
      </c>
      <c r="J11" s="12" t="s">
        <v>22</v>
      </c>
      <c r="K11" s="12" t="s">
        <v>22</v>
      </c>
      <c r="L11" s="12" t="s">
        <v>22</v>
      </c>
      <c r="M11" s="12" t="s">
        <v>22</v>
      </c>
      <c r="N11" s="13" t="s">
        <v>963</v>
      </c>
      <c r="O11" s="14">
        <v>233</v>
      </c>
    </row>
    <row r="12" spans="1:17" s="15" customFormat="1" ht="18" customHeight="1">
      <c r="A12" s="1504"/>
      <c r="B12" s="1504"/>
      <c r="C12" s="12" t="s">
        <v>1550</v>
      </c>
      <c r="D12" s="12" t="s">
        <v>1542</v>
      </c>
      <c r="E12" s="12">
        <v>1</v>
      </c>
      <c r="F12" s="10" t="s">
        <v>1546</v>
      </c>
      <c r="G12" s="10" t="s">
        <v>22</v>
      </c>
      <c r="H12" s="12" t="s">
        <v>448</v>
      </c>
      <c r="I12" s="12" t="s">
        <v>20</v>
      </c>
      <c r="J12" s="12" t="s">
        <v>22</v>
      </c>
      <c r="K12" s="12" t="s">
        <v>22</v>
      </c>
      <c r="L12" s="12" t="s">
        <v>22</v>
      </c>
      <c r="M12" s="12" t="s">
        <v>22</v>
      </c>
      <c r="N12" s="13" t="s">
        <v>963</v>
      </c>
      <c r="O12" s="14">
        <v>233</v>
      </c>
    </row>
    <row r="13" spans="1:17" s="15" customFormat="1" ht="18" customHeight="1" thickBot="1">
      <c r="A13" s="1505"/>
      <c r="B13" s="1505"/>
      <c r="C13" s="27" t="s">
        <v>1551</v>
      </c>
      <c r="D13" s="27" t="s">
        <v>1542</v>
      </c>
      <c r="E13" s="27">
        <v>1</v>
      </c>
      <c r="F13" s="26" t="s">
        <v>1546</v>
      </c>
      <c r="G13" s="10" t="s">
        <v>22</v>
      </c>
      <c r="H13" s="12" t="s">
        <v>711</v>
      </c>
      <c r="I13" s="12" t="s">
        <v>20</v>
      </c>
      <c r="J13" s="12" t="s">
        <v>22</v>
      </c>
      <c r="K13" s="12" t="s">
        <v>22</v>
      </c>
      <c r="L13" s="12" t="s">
        <v>22</v>
      </c>
      <c r="M13" s="12" t="s">
        <v>22</v>
      </c>
      <c r="N13" s="13" t="s">
        <v>963</v>
      </c>
      <c r="O13" s="14">
        <v>233</v>
      </c>
    </row>
    <row r="14" spans="1:17" s="115" customFormat="1" ht="15" customHeight="1" thickBo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249"/>
    </row>
    <row r="15" spans="1:17" s="15" customFormat="1" ht="18" customHeight="1">
      <c r="A15" s="1521" t="s">
        <v>1552</v>
      </c>
      <c r="B15" s="1507"/>
      <c r="C15" s="12" t="s">
        <v>1553</v>
      </c>
      <c r="D15" s="10" t="s">
        <v>1554</v>
      </c>
      <c r="E15" s="12">
        <v>1</v>
      </c>
      <c r="F15" s="10" t="s">
        <v>1540</v>
      </c>
      <c r="G15" s="116" t="s">
        <v>22</v>
      </c>
      <c r="H15" s="12" t="s">
        <v>285</v>
      </c>
      <c r="I15" s="12" t="s">
        <v>20</v>
      </c>
      <c r="J15" s="12" t="s">
        <v>22</v>
      </c>
      <c r="K15" s="12" t="s">
        <v>22</v>
      </c>
      <c r="L15" s="12" t="s">
        <v>22</v>
      </c>
      <c r="M15" s="12" t="s">
        <v>22</v>
      </c>
      <c r="N15" s="13" t="s">
        <v>963</v>
      </c>
      <c r="O15" s="14">
        <v>54</v>
      </c>
    </row>
    <row r="16" spans="1:17" s="15" customFormat="1" ht="18" customHeight="1">
      <c r="A16" s="1474"/>
      <c r="B16" s="1475"/>
      <c r="C16" s="12" t="s">
        <v>1555</v>
      </c>
      <c r="D16" s="10" t="s">
        <v>1554</v>
      </c>
      <c r="E16" s="12">
        <v>1</v>
      </c>
      <c r="F16" s="12" t="s">
        <v>1540</v>
      </c>
      <c r="G16" s="12" t="s">
        <v>22</v>
      </c>
      <c r="H16" s="12" t="s">
        <v>980</v>
      </c>
      <c r="I16" s="12" t="s">
        <v>27</v>
      </c>
      <c r="J16" s="12" t="s">
        <v>22</v>
      </c>
      <c r="K16" s="12" t="s">
        <v>22</v>
      </c>
      <c r="L16" s="12" t="s">
        <v>22</v>
      </c>
      <c r="M16" s="12" t="s">
        <v>22</v>
      </c>
      <c r="N16" s="13" t="s">
        <v>963</v>
      </c>
      <c r="O16" s="14">
        <v>54</v>
      </c>
    </row>
    <row r="17" spans="1:15" s="15" customFormat="1" ht="18" customHeight="1">
      <c r="A17" s="1474"/>
      <c r="B17" s="1475"/>
      <c r="C17" s="12" t="s">
        <v>1556</v>
      </c>
      <c r="D17" s="10" t="s">
        <v>1554</v>
      </c>
      <c r="E17" s="12">
        <v>1</v>
      </c>
      <c r="F17" s="12" t="s">
        <v>1540</v>
      </c>
      <c r="G17" s="12" t="s">
        <v>22</v>
      </c>
      <c r="H17" s="12" t="s">
        <v>1557</v>
      </c>
      <c r="I17" s="12" t="s">
        <v>20</v>
      </c>
      <c r="J17" s="12" t="s">
        <v>22</v>
      </c>
      <c r="K17" s="12" t="s">
        <v>22</v>
      </c>
      <c r="L17" s="12" t="s">
        <v>22</v>
      </c>
      <c r="M17" s="12" t="s">
        <v>22</v>
      </c>
      <c r="N17" s="13" t="s">
        <v>963</v>
      </c>
      <c r="O17" s="14">
        <v>54</v>
      </c>
    </row>
    <row r="18" spans="1:15" s="15" customFormat="1" ht="18" customHeight="1">
      <c r="A18" s="1474"/>
      <c r="B18" s="1475"/>
      <c r="C18" s="12" t="s">
        <v>1558</v>
      </c>
      <c r="D18" s="10" t="s">
        <v>1554</v>
      </c>
      <c r="E18" s="12">
        <v>1</v>
      </c>
      <c r="F18" s="12" t="s">
        <v>1540</v>
      </c>
      <c r="G18" s="12" t="s">
        <v>22</v>
      </c>
      <c r="H18" s="12" t="s">
        <v>448</v>
      </c>
      <c r="I18" s="12" t="s">
        <v>27</v>
      </c>
      <c r="J18" s="12" t="s">
        <v>22</v>
      </c>
      <c r="K18" s="12" t="s">
        <v>22</v>
      </c>
      <c r="L18" s="12" t="s">
        <v>22</v>
      </c>
      <c r="M18" s="12" t="s">
        <v>22</v>
      </c>
      <c r="N18" s="13" t="s">
        <v>963</v>
      </c>
      <c r="O18" s="14">
        <v>54</v>
      </c>
    </row>
    <row r="19" spans="1:15" s="15" customFormat="1" ht="18" customHeight="1">
      <c r="A19" s="1474"/>
      <c r="B19" s="1475"/>
      <c r="C19" s="12" t="s">
        <v>1559</v>
      </c>
      <c r="D19" s="10" t="s">
        <v>1554</v>
      </c>
      <c r="E19" s="12">
        <v>1</v>
      </c>
      <c r="F19" s="12" t="s">
        <v>1540</v>
      </c>
      <c r="G19" s="12" t="s">
        <v>22</v>
      </c>
      <c r="H19" s="12" t="s">
        <v>736</v>
      </c>
      <c r="I19" s="12" t="s">
        <v>20</v>
      </c>
      <c r="J19" s="12" t="s">
        <v>22</v>
      </c>
      <c r="K19" s="12" t="s">
        <v>22</v>
      </c>
      <c r="L19" s="12" t="s">
        <v>22</v>
      </c>
      <c r="M19" s="12" t="s">
        <v>22</v>
      </c>
      <c r="N19" s="13" t="s">
        <v>963</v>
      </c>
      <c r="O19" s="14">
        <v>54</v>
      </c>
    </row>
    <row r="20" spans="1:15" s="15" customFormat="1" ht="18" customHeight="1">
      <c r="A20" s="1474"/>
      <c r="B20" s="1475"/>
      <c r="C20" s="12" t="s">
        <v>1560</v>
      </c>
      <c r="D20" s="10" t="s">
        <v>1554</v>
      </c>
      <c r="E20" s="12">
        <v>1</v>
      </c>
      <c r="F20" s="12" t="s">
        <v>1540</v>
      </c>
      <c r="G20" s="12" t="s">
        <v>22</v>
      </c>
      <c r="H20" s="12" t="s">
        <v>451</v>
      </c>
      <c r="I20" s="12" t="s">
        <v>20</v>
      </c>
      <c r="J20" s="12" t="s">
        <v>22</v>
      </c>
      <c r="K20" s="12" t="s">
        <v>22</v>
      </c>
      <c r="L20" s="12" t="s">
        <v>22</v>
      </c>
      <c r="M20" s="12" t="s">
        <v>22</v>
      </c>
      <c r="N20" s="13" t="s">
        <v>963</v>
      </c>
      <c r="O20" s="14">
        <v>54</v>
      </c>
    </row>
    <row r="21" spans="1:15" s="15" customFormat="1" ht="18" customHeight="1">
      <c r="A21" s="1474"/>
      <c r="B21" s="1475"/>
      <c r="C21" s="12" t="s">
        <v>1561</v>
      </c>
      <c r="D21" s="10" t="s">
        <v>1554</v>
      </c>
      <c r="E21" s="12">
        <v>1</v>
      </c>
      <c r="F21" s="12" t="s">
        <v>1540</v>
      </c>
      <c r="G21" s="12" t="s">
        <v>22</v>
      </c>
      <c r="H21" s="12" t="s">
        <v>1557</v>
      </c>
      <c r="I21" s="12" t="s">
        <v>20</v>
      </c>
      <c r="J21" s="12" t="s">
        <v>22</v>
      </c>
      <c r="K21" s="12" t="s">
        <v>22</v>
      </c>
      <c r="L21" s="12" t="s">
        <v>22</v>
      </c>
      <c r="M21" s="12" t="s">
        <v>22</v>
      </c>
      <c r="N21" s="13" t="s">
        <v>963</v>
      </c>
      <c r="O21" s="14">
        <v>54</v>
      </c>
    </row>
    <row r="22" spans="1:15" s="15" customFormat="1" ht="18" customHeight="1">
      <c r="A22" s="1474"/>
      <c r="B22" s="1475"/>
      <c r="C22" s="12" t="s">
        <v>1562</v>
      </c>
      <c r="D22" s="10" t="s">
        <v>1554</v>
      </c>
      <c r="E22" s="12">
        <v>1</v>
      </c>
      <c r="F22" s="12" t="s">
        <v>1540</v>
      </c>
      <c r="G22" s="12" t="s">
        <v>22</v>
      </c>
      <c r="H22" s="12" t="s">
        <v>1557</v>
      </c>
      <c r="I22" s="12" t="s">
        <v>20</v>
      </c>
      <c r="J22" s="12" t="s">
        <v>22</v>
      </c>
      <c r="K22" s="12" t="s">
        <v>22</v>
      </c>
      <c r="L22" s="12" t="s">
        <v>22</v>
      </c>
      <c r="M22" s="12" t="s">
        <v>22</v>
      </c>
      <c r="N22" s="13" t="s">
        <v>963</v>
      </c>
      <c r="O22" s="14">
        <v>54</v>
      </c>
    </row>
    <row r="23" spans="1:15" s="15" customFormat="1" ht="18" customHeight="1">
      <c r="A23" s="1474"/>
      <c r="B23" s="1475"/>
      <c r="C23" s="12" t="s">
        <v>1563</v>
      </c>
      <c r="D23" s="10" t="s">
        <v>1554</v>
      </c>
      <c r="E23" s="12">
        <v>1</v>
      </c>
      <c r="F23" s="12" t="s">
        <v>1540</v>
      </c>
      <c r="G23" s="12" t="s">
        <v>22</v>
      </c>
      <c r="H23" s="12" t="s">
        <v>94</v>
      </c>
      <c r="I23" s="12" t="s">
        <v>27</v>
      </c>
      <c r="J23" s="12" t="s">
        <v>22</v>
      </c>
      <c r="K23" s="12" t="s">
        <v>22</v>
      </c>
      <c r="L23" s="12" t="s">
        <v>22</v>
      </c>
      <c r="M23" s="12" t="s">
        <v>22</v>
      </c>
      <c r="N23" s="13" t="s">
        <v>963</v>
      </c>
      <c r="O23" s="14">
        <v>54</v>
      </c>
    </row>
    <row r="24" spans="1:15" s="15" customFormat="1" ht="18" customHeight="1">
      <c r="A24" s="1474"/>
      <c r="B24" s="1475"/>
      <c r="C24" s="12" t="s">
        <v>1564</v>
      </c>
      <c r="D24" s="10" t="s">
        <v>1554</v>
      </c>
      <c r="E24" s="12">
        <v>1</v>
      </c>
      <c r="F24" s="12" t="s">
        <v>1540</v>
      </c>
      <c r="G24" s="12" t="s">
        <v>22</v>
      </c>
      <c r="H24" s="12" t="s">
        <v>787</v>
      </c>
      <c r="I24" s="12" t="s">
        <v>20</v>
      </c>
      <c r="J24" s="12" t="s">
        <v>22</v>
      </c>
      <c r="K24" s="12" t="s">
        <v>22</v>
      </c>
      <c r="L24" s="12" t="s">
        <v>22</v>
      </c>
      <c r="M24" s="12" t="s">
        <v>22</v>
      </c>
      <c r="N24" s="13" t="s">
        <v>963</v>
      </c>
      <c r="O24" s="14">
        <v>54</v>
      </c>
    </row>
    <row r="25" spans="1:15" s="15" customFormat="1" ht="18" customHeight="1">
      <c r="A25" s="1474"/>
      <c r="B25" s="1475"/>
      <c r="C25" s="12" t="s">
        <v>1565</v>
      </c>
      <c r="D25" s="10" t="s">
        <v>1554</v>
      </c>
      <c r="E25" s="12">
        <v>1</v>
      </c>
      <c r="F25" s="12" t="s">
        <v>1540</v>
      </c>
      <c r="G25" s="12" t="s">
        <v>22</v>
      </c>
      <c r="H25" s="12" t="s">
        <v>711</v>
      </c>
      <c r="I25" s="12" t="s">
        <v>20</v>
      </c>
      <c r="J25" s="12" t="s">
        <v>22</v>
      </c>
      <c r="K25" s="12" t="s">
        <v>22</v>
      </c>
      <c r="L25" s="12" t="s">
        <v>22</v>
      </c>
      <c r="M25" s="12" t="s">
        <v>22</v>
      </c>
      <c r="N25" s="13" t="s">
        <v>963</v>
      </c>
      <c r="O25" s="14">
        <v>54</v>
      </c>
    </row>
    <row r="26" spans="1:15" s="15" customFormat="1" ht="18" customHeight="1">
      <c r="A26" s="1474"/>
      <c r="B26" s="1475"/>
      <c r="C26" s="12" t="s">
        <v>1566</v>
      </c>
      <c r="D26" s="10" t="s">
        <v>1554</v>
      </c>
      <c r="E26" s="12">
        <v>1</v>
      </c>
      <c r="F26" s="12" t="s">
        <v>1540</v>
      </c>
      <c r="G26" s="12" t="s">
        <v>22</v>
      </c>
      <c r="H26" s="12" t="s">
        <v>302</v>
      </c>
      <c r="I26" s="12" t="s">
        <v>27</v>
      </c>
      <c r="J26" s="12" t="s">
        <v>22</v>
      </c>
      <c r="K26" s="12" t="s">
        <v>22</v>
      </c>
      <c r="L26" s="12" t="s">
        <v>22</v>
      </c>
      <c r="M26" s="12" t="s">
        <v>22</v>
      </c>
      <c r="N26" s="13" t="s">
        <v>963</v>
      </c>
      <c r="O26" s="14">
        <v>54</v>
      </c>
    </row>
    <row r="27" spans="1:15" s="15" customFormat="1" ht="18" customHeight="1">
      <c r="A27" s="1474"/>
      <c r="B27" s="1475"/>
      <c r="C27" s="12" t="s">
        <v>1567</v>
      </c>
      <c r="D27" s="10" t="s">
        <v>1554</v>
      </c>
      <c r="E27" s="12">
        <v>1</v>
      </c>
      <c r="F27" s="12" t="s">
        <v>1540</v>
      </c>
      <c r="G27" s="12" t="s">
        <v>22</v>
      </c>
      <c r="H27" s="12" t="s">
        <v>112</v>
      </c>
      <c r="I27" s="12" t="s">
        <v>20</v>
      </c>
      <c r="J27" s="12" t="s">
        <v>22</v>
      </c>
      <c r="K27" s="12" t="s">
        <v>22</v>
      </c>
      <c r="L27" s="12" t="s">
        <v>22</v>
      </c>
      <c r="M27" s="12" t="s">
        <v>22</v>
      </c>
      <c r="N27" s="13" t="s">
        <v>963</v>
      </c>
      <c r="O27" s="14">
        <v>54</v>
      </c>
    </row>
    <row r="28" spans="1:15" s="15" customFormat="1" ht="18" customHeight="1">
      <c r="A28" s="1474"/>
      <c r="B28" s="1475"/>
      <c r="C28" s="12" t="s">
        <v>1568</v>
      </c>
      <c r="D28" s="10" t="s">
        <v>1554</v>
      </c>
      <c r="E28" s="12">
        <v>1</v>
      </c>
      <c r="F28" s="12" t="s">
        <v>1540</v>
      </c>
      <c r="G28" s="12" t="s">
        <v>22</v>
      </c>
      <c r="H28" s="12" t="s">
        <v>583</v>
      </c>
      <c r="I28" s="12" t="s">
        <v>20</v>
      </c>
      <c r="J28" s="12" t="s">
        <v>22</v>
      </c>
      <c r="K28" s="12" t="s">
        <v>22</v>
      </c>
      <c r="L28" s="12" t="s">
        <v>22</v>
      </c>
      <c r="M28" s="12" t="s">
        <v>22</v>
      </c>
      <c r="N28" s="13" t="s">
        <v>963</v>
      </c>
      <c r="O28" s="14">
        <v>54</v>
      </c>
    </row>
    <row r="29" spans="1:15" s="15" customFormat="1" ht="18" customHeight="1">
      <c r="A29" s="1474"/>
      <c r="B29" s="1475"/>
      <c r="C29" s="12" t="s">
        <v>1569</v>
      </c>
      <c r="D29" s="10" t="s">
        <v>1554</v>
      </c>
      <c r="E29" s="12">
        <v>1</v>
      </c>
      <c r="F29" s="12" t="s">
        <v>1540</v>
      </c>
      <c r="G29" s="12" t="s">
        <v>22</v>
      </c>
      <c r="H29" s="12" t="s">
        <v>22</v>
      </c>
      <c r="I29" s="12" t="s">
        <v>22</v>
      </c>
      <c r="J29" s="12" t="s">
        <v>22</v>
      </c>
      <c r="K29" s="12" t="s">
        <v>22</v>
      </c>
      <c r="L29" s="12" t="s">
        <v>22</v>
      </c>
      <c r="M29" s="12" t="s">
        <v>22</v>
      </c>
      <c r="N29" s="13" t="s">
        <v>963</v>
      </c>
      <c r="O29" s="14">
        <v>54</v>
      </c>
    </row>
    <row r="30" spans="1:15" s="15" customFormat="1" ht="18" customHeight="1">
      <c r="A30" s="1474"/>
      <c r="B30" s="1475"/>
      <c r="C30" s="12" t="s">
        <v>1570</v>
      </c>
      <c r="D30" s="10" t="s">
        <v>1554</v>
      </c>
      <c r="E30" s="12">
        <v>1</v>
      </c>
      <c r="F30" s="12" t="s">
        <v>1540</v>
      </c>
      <c r="G30" s="12" t="s">
        <v>22</v>
      </c>
      <c r="H30" s="12" t="s">
        <v>22</v>
      </c>
      <c r="I30" s="12" t="s">
        <v>22</v>
      </c>
      <c r="J30" s="12" t="s">
        <v>22</v>
      </c>
      <c r="K30" s="12" t="s">
        <v>22</v>
      </c>
      <c r="L30" s="12" t="s">
        <v>22</v>
      </c>
      <c r="M30" s="12" t="s">
        <v>22</v>
      </c>
      <c r="N30" s="13" t="s">
        <v>963</v>
      </c>
      <c r="O30" s="14">
        <v>54</v>
      </c>
    </row>
    <row r="31" spans="1:15" s="15" customFormat="1" ht="18" customHeight="1">
      <c r="A31" s="1474"/>
      <c r="B31" s="1475"/>
      <c r="C31" s="12" t="s">
        <v>1571</v>
      </c>
      <c r="D31" s="10" t="s">
        <v>1554</v>
      </c>
      <c r="E31" s="12">
        <v>1</v>
      </c>
      <c r="F31" s="12" t="s">
        <v>1540</v>
      </c>
      <c r="G31" s="12" t="s">
        <v>22</v>
      </c>
      <c r="H31" s="12" t="s">
        <v>22</v>
      </c>
      <c r="I31" s="12" t="s">
        <v>22</v>
      </c>
      <c r="J31" s="12" t="s">
        <v>22</v>
      </c>
      <c r="K31" s="12" t="s">
        <v>22</v>
      </c>
      <c r="L31" s="12" t="s">
        <v>22</v>
      </c>
      <c r="M31" s="12" t="s">
        <v>22</v>
      </c>
      <c r="N31" s="13" t="s">
        <v>963</v>
      </c>
      <c r="O31" s="14">
        <v>54</v>
      </c>
    </row>
    <row r="32" spans="1:15" s="15" customFormat="1" ht="18" customHeight="1">
      <c r="A32" s="1474"/>
      <c r="B32" s="1475"/>
      <c r="C32" s="12" t="s">
        <v>1572</v>
      </c>
      <c r="D32" s="10" t="s">
        <v>1554</v>
      </c>
      <c r="E32" s="12">
        <v>1</v>
      </c>
      <c r="F32" s="12" t="s">
        <v>1540</v>
      </c>
      <c r="G32" s="12" t="s">
        <v>22</v>
      </c>
      <c r="H32" s="12" t="s">
        <v>22</v>
      </c>
      <c r="I32" s="12" t="s">
        <v>22</v>
      </c>
      <c r="J32" s="12" t="s">
        <v>22</v>
      </c>
      <c r="K32" s="12" t="s">
        <v>22</v>
      </c>
      <c r="L32" s="12" t="s">
        <v>22</v>
      </c>
      <c r="M32" s="12" t="s">
        <v>22</v>
      </c>
      <c r="N32" s="13" t="s">
        <v>963</v>
      </c>
      <c r="O32" s="14">
        <v>54</v>
      </c>
    </row>
    <row r="33" spans="1:18" s="15" customFormat="1" ht="18" customHeight="1" thickBot="1">
      <c r="A33" s="1474"/>
      <c r="B33" s="1475"/>
      <c r="C33" s="12" t="s">
        <v>1573</v>
      </c>
      <c r="D33" s="10" t="s">
        <v>1554</v>
      </c>
      <c r="E33" s="12">
        <v>1</v>
      </c>
      <c r="F33" s="12" t="s">
        <v>1540</v>
      </c>
      <c r="G33" s="12" t="s">
        <v>22</v>
      </c>
      <c r="H33" s="12" t="s">
        <v>583</v>
      </c>
      <c r="I33" s="12" t="s">
        <v>20</v>
      </c>
      <c r="J33" s="12" t="s">
        <v>22</v>
      </c>
      <c r="K33" s="12" t="s">
        <v>22</v>
      </c>
      <c r="L33" s="12" t="s">
        <v>22</v>
      </c>
      <c r="M33" s="12" t="s">
        <v>22</v>
      </c>
      <c r="N33" s="13" t="s">
        <v>963</v>
      </c>
      <c r="O33" s="14">
        <v>54</v>
      </c>
    </row>
    <row r="34" spans="1:18" s="15" customFormat="1" ht="17.25" thickBot="1">
      <c r="A34" s="1218"/>
      <c r="B34" s="1219"/>
      <c r="C34" s="1219"/>
      <c r="D34" s="1219"/>
      <c r="E34" s="1219"/>
      <c r="F34" s="1219"/>
      <c r="G34" s="1219"/>
      <c r="H34" s="1219"/>
      <c r="I34" s="1219"/>
      <c r="J34" s="1219"/>
      <c r="K34" s="1219"/>
      <c r="L34" s="1219"/>
      <c r="M34" s="1219"/>
      <c r="N34" s="1219"/>
      <c r="O34" s="1248"/>
    </row>
    <row r="35" spans="1:18" s="115" customFormat="1" ht="15" customHeight="1">
      <c r="A35" s="1506" t="s">
        <v>1574</v>
      </c>
      <c r="B35" s="1506"/>
      <c r="C35" s="116" t="s">
        <v>1575</v>
      </c>
      <c r="D35" s="81" t="s">
        <v>1576</v>
      </c>
      <c r="E35" s="81">
        <v>1</v>
      </c>
      <c r="F35" s="81" t="s">
        <v>1577</v>
      </c>
      <c r="G35" s="81" t="s">
        <v>22</v>
      </c>
      <c r="H35" s="116" t="s">
        <v>727</v>
      </c>
      <c r="I35" s="117" t="s">
        <v>20</v>
      </c>
      <c r="J35" s="81" t="s">
        <v>22</v>
      </c>
      <c r="K35" s="81" t="s">
        <v>22</v>
      </c>
      <c r="L35" s="116" t="s">
        <v>22</v>
      </c>
      <c r="M35" s="117" t="s">
        <v>22</v>
      </c>
      <c r="N35" s="1203" t="s">
        <v>963</v>
      </c>
      <c r="O35" s="71">
        <v>940</v>
      </c>
    </row>
    <row r="36" spans="1:18" s="115" customFormat="1" ht="15" customHeight="1" thickBot="1">
      <c r="A36" s="1505"/>
      <c r="B36" s="1505"/>
      <c r="C36" s="10" t="s">
        <v>1578</v>
      </c>
      <c r="D36" s="12" t="s">
        <v>1576</v>
      </c>
      <c r="E36" s="12">
        <v>1</v>
      </c>
      <c r="F36" s="12" t="s">
        <v>1577</v>
      </c>
      <c r="G36" s="12" t="s">
        <v>22</v>
      </c>
      <c r="H36" s="10" t="s">
        <v>583</v>
      </c>
      <c r="I36" s="11" t="s">
        <v>20</v>
      </c>
      <c r="J36" s="12" t="s">
        <v>22</v>
      </c>
      <c r="K36" s="12" t="s">
        <v>22</v>
      </c>
      <c r="L36" s="10" t="s">
        <v>22</v>
      </c>
      <c r="M36" s="11" t="s">
        <v>22</v>
      </c>
      <c r="N36" s="13" t="s">
        <v>963</v>
      </c>
      <c r="O36" s="14">
        <v>940</v>
      </c>
      <c r="P36" s="1430"/>
    </row>
    <row r="37" spans="1:18" s="15" customFormat="1" ht="17.25" thickBot="1">
      <c r="A37" s="1428"/>
      <c r="B37" s="1428"/>
      <c r="C37" s="1428"/>
      <c r="D37" s="1428"/>
      <c r="E37" s="1428"/>
      <c r="F37" s="1428"/>
      <c r="G37" s="1428"/>
      <c r="H37" s="1428"/>
      <c r="I37" s="1428"/>
      <c r="J37" s="1428"/>
      <c r="K37" s="1428"/>
      <c r="L37" s="1428"/>
      <c r="M37" s="1428"/>
      <c r="N37" s="1428"/>
      <c r="O37" s="1429"/>
    </row>
    <row r="38" spans="1:18" s="115" customFormat="1" ht="15" customHeight="1">
      <c r="A38" s="1506" t="s">
        <v>1579</v>
      </c>
      <c r="B38" s="1507"/>
      <c r="C38" s="116" t="s">
        <v>1580</v>
      </c>
      <c r="D38" s="81" t="s">
        <v>1581</v>
      </c>
      <c r="E38" s="81">
        <v>1</v>
      </c>
      <c r="F38" s="81" t="s">
        <v>1582</v>
      </c>
      <c r="G38" s="81" t="s">
        <v>22</v>
      </c>
      <c r="H38" s="116" t="s">
        <v>598</v>
      </c>
      <c r="I38" s="117" t="s">
        <v>20</v>
      </c>
      <c r="J38" s="81" t="s">
        <v>22</v>
      </c>
      <c r="K38" s="81" t="s">
        <v>22</v>
      </c>
      <c r="L38" s="116" t="s">
        <v>22</v>
      </c>
      <c r="M38" s="117" t="s">
        <v>22</v>
      </c>
      <c r="N38" s="1203" t="s">
        <v>1003</v>
      </c>
      <c r="O38" s="71">
        <v>100</v>
      </c>
    </row>
    <row r="39" spans="1:18" s="115" customFormat="1" ht="15" customHeight="1">
      <c r="A39" s="1504"/>
      <c r="B39" s="1475"/>
      <c r="C39" s="12" t="s">
        <v>1583</v>
      </c>
      <c r="D39" s="10" t="s">
        <v>1581</v>
      </c>
      <c r="E39" s="12">
        <v>1</v>
      </c>
      <c r="F39" s="12" t="s">
        <v>1582</v>
      </c>
      <c r="G39" s="10" t="s">
        <v>22</v>
      </c>
      <c r="H39" s="10" t="s">
        <v>598</v>
      </c>
      <c r="I39" s="11" t="s">
        <v>20</v>
      </c>
      <c r="J39" s="12" t="s">
        <v>22</v>
      </c>
      <c r="K39" s="12" t="s">
        <v>22</v>
      </c>
      <c r="L39" s="10" t="s">
        <v>22</v>
      </c>
      <c r="M39" s="11" t="s">
        <v>22</v>
      </c>
      <c r="N39" s="13" t="s">
        <v>1003</v>
      </c>
      <c r="O39" s="14">
        <v>100</v>
      </c>
    </row>
    <row r="40" spans="1:18" s="115" customFormat="1" ht="15" customHeight="1">
      <c r="A40" s="1504"/>
      <c r="B40" s="1475"/>
      <c r="C40" s="10" t="s">
        <v>1584</v>
      </c>
      <c r="D40" s="10" t="s">
        <v>1581</v>
      </c>
      <c r="E40" s="10">
        <v>1</v>
      </c>
      <c r="F40" s="10" t="s">
        <v>1582</v>
      </c>
      <c r="G40" s="10" t="s">
        <v>22</v>
      </c>
      <c r="H40" s="10" t="s">
        <v>598</v>
      </c>
      <c r="I40" s="10" t="s">
        <v>27</v>
      </c>
      <c r="J40" s="10" t="s">
        <v>22</v>
      </c>
      <c r="K40" s="10" t="s">
        <v>22</v>
      </c>
      <c r="L40" s="10" t="s">
        <v>22</v>
      </c>
      <c r="M40" s="10" t="s">
        <v>22</v>
      </c>
      <c r="N40" s="24" t="s">
        <v>1003</v>
      </c>
      <c r="O40" s="14">
        <v>100</v>
      </c>
    </row>
    <row r="41" spans="1:18" s="115" customFormat="1" ht="15" customHeight="1" thickBot="1">
      <c r="A41" s="1505"/>
      <c r="B41" s="1477"/>
      <c r="C41" s="26" t="s">
        <v>1585</v>
      </c>
      <c r="D41" s="26" t="s">
        <v>1581</v>
      </c>
      <c r="E41" s="26">
        <v>1</v>
      </c>
      <c r="F41" s="26" t="s">
        <v>1582</v>
      </c>
      <c r="G41" s="26" t="s">
        <v>22</v>
      </c>
      <c r="H41" s="26" t="s">
        <v>598</v>
      </c>
      <c r="I41" s="26" t="s">
        <v>20</v>
      </c>
      <c r="J41" s="26" t="s">
        <v>22</v>
      </c>
      <c r="K41" s="26" t="s">
        <v>22</v>
      </c>
      <c r="L41" s="26" t="s">
        <v>22</v>
      </c>
      <c r="M41" s="26" t="s">
        <v>22</v>
      </c>
      <c r="N41" s="166" t="s">
        <v>1003</v>
      </c>
      <c r="O41" s="14">
        <v>100</v>
      </c>
    </row>
    <row r="42" spans="1:18" s="15" customFormat="1" ht="17.25" thickBot="1">
      <c r="A42" s="1220"/>
      <c r="B42" s="1221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1207"/>
    </row>
    <row r="43" spans="1:18" s="115" customFormat="1" ht="15" customHeight="1" thickBot="1">
      <c r="A43" s="1516" t="s">
        <v>1586</v>
      </c>
      <c r="B43" s="1570"/>
      <c r="C43" s="1190" t="s">
        <v>1587</v>
      </c>
      <c r="D43" s="1191" t="s">
        <v>1588</v>
      </c>
      <c r="E43" s="1191">
        <v>4</v>
      </c>
      <c r="F43" s="1191" t="s">
        <v>1582</v>
      </c>
      <c r="G43" s="1191" t="s">
        <v>22</v>
      </c>
      <c r="H43" s="1190" t="s">
        <v>598</v>
      </c>
      <c r="I43" s="1207" t="s">
        <v>20</v>
      </c>
      <c r="J43" s="1191" t="s">
        <v>22</v>
      </c>
      <c r="K43" s="1191" t="s">
        <v>22</v>
      </c>
      <c r="L43" s="1190" t="s">
        <v>22</v>
      </c>
      <c r="M43" s="1207" t="s">
        <v>22</v>
      </c>
      <c r="N43" s="1195" t="s">
        <v>1003</v>
      </c>
      <c r="O43" s="1192">
        <v>100</v>
      </c>
    </row>
    <row r="44" spans="1:18" s="15" customFormat="1" ht="17.25" thickBot="1">
      <c r="A44" s="1220"/>
      <c r="B44" s="1221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1251"/>
    </row>
    <row r="45" spans="1:18" s="15" customFormat="1" ht="17.25" customHeight="1">
      <c r="A45" s="1571" t="s">
        <v>978</v>
      </c>
      <c r="B45" s="1573" t="s">
        <v>1589</v>
      </c>
      <c r="C45" s="10" t="s">
        <v>1590</v>
      </c>
      <c r="D45" s="10" t="s">
        <v>1554</v>
      </c>
      <c r="E45" s="10">
        <v>1</v>
      </c>
      <c r="F45" s="10" t="s">
        <v>1591</v>
      </c>
      <c r="G45" s="10" t="s">
        <v>22</v>
      </c>
      <c r="H45" s="10" t="s">
        <v>1592</v>
      </c>
      <c r="I45" s="10" t="s">
        <v>20</v>
      </c>
      <c r="J45" s="10" t="s">
        <v>22</v>
      </c>
      <c r="K45" s="10" t="s">
        <v>22</v>
      </c>
      <c r="L45" s="10" t="s">
        <v>22</v>
      </c>
      <c r="M45" s="10" t="s">
        <v>22</v>
      </c>
      <c r="N45" s="1203" t="s">
        <v>978</v>
      </c>
      <c r="O45" s="46">
        <v>275</v>
      </c>
      <c r="R45" s="31"/>
    </row>
    <row r="46" spans="1:18" s="15" customFormat="1" ht="16.5" customHeight="1">
      <c r="A46" s="1572"/>
      <c r="B46" s="1568"/>
      <c r="C46" s="10" t="s">
        <v>1593</v>
      </c>
      <c r="D46" s="10" t="s">
        <v>1554</v>
      </c>
      <c r="E46" s="10">
        <v>1</v>
      </c>
      <c r="F46" s="10" t="s">
        <v>1594</v>
      </c>
      <c r="G46" s="10" t="s">
        <v>22</v>
      </c>
      <c r="H46" s="10" t="s">
        <v>736</v>
      </c>
      <c r="I46" s="10" t="s">
        <v>20</v>
      </c>
      <c r="J46" s="10" t="s">
        <v>22</v>
      </c>
      <c r="K46" s="10" t="s">
        <v>22</v>
      </c>
      <c r="L46" s="10" t="s">
        <v>22</v>
      </c>
      <c r="M46" s="10" t="s">
        <v>22</v>
      </c>
      <c r="N46" s="13" t="s">
        <v>978</v>
      </c>
      <c r="O46" s="46">
        <f>54/2*1.5</f>
        <v>40.5</v>
      </c>
    </row>
    <row r="47" spans="1:18" s="15" customFormat="1" ht="16.5" customHeight="1">
      <c r="A47" s="1572"/>
      <c r="B47" s="1568"/>
      <c r="C47" s="10" t="s">
        <v>1595</v>
      </c>
      <c r="D47" s="10" t="s">
        <v>1554</v>
      </c>
      <c r="E47" s="10">
        <v>1</v>
      </c>
      <c r="F47" s="10" t="s">
        <v>1582</v>
      </c>
      <c r="G47" s="10" t="s">
        <v>22</v>
      </c>
      <c r="H47" s="10" t="s">
        <v>285</v>
      </c>
      <c r="I47" s="10" t="s">
        <v>20</v>
      </c>
      <c r="J47" s="10" t="s">
        <v>22</v>
      </c>
      <c r="K47" s="10" t="s">
        <v>22</v>
      </c>
      <c r="L47" s="10" t="s">
        <v>22</v>
      </c>
      <c r="M47" s="10" t="s">
        <v>22</v>
      </c>
      <c r="N47" s="13" t="s">
        <v>978</v>
      </c>
      <c r="O47" s="46">
        <f>54/2</f>
        <v>27</v>
      </c>
    </row>
    <row r="48" spans="1:18" s="15" customFormat="1" ht="17.25" customHeight="1">
      <c r="A48" s="1572"/>
      <c r="B48" s="1568"/>
      <c r="C48" s="10" t="s">
        <v>1596</v>
      </c>
      <c r="D48" s="10" t="s">
        <v>1554</v>
      </c>
      <c r="E48" s="10">
        <v>1</v>
      </c>
      <c r="F48" s="10" t="s">
        <v>1594</v>
      </c>
      <c r="G48" s="10" t="s">
        <v>22</v>
      </c>
      <c r="H48" s="10" t="s">
        <v>98</v>
      </c>
      <c r="I48" s="10" t="s">
        <v>20</v>
      </c>
      <c r="J48" s="10" t="s">
        <v>22</v>
      </c>
      <c r="K48" s="10" t="s">
        <v>22</v>
      </c>
      <c r="L48" s="10" t="s">
        <v>22</v>
      </c>
      <c r="M48" s="10" t="s">
        <v>22</v>
      </c>
      <c r="N48" s="13" t="s">
        <v>978</v>
      </c>
      <c r="O48" s="46">
        <f>54/2*1.5</f>
        <v>40.5</v>
      </c>
    </row>
    <row r="49" spans="1:15" s="15" customFormat="1" ht="16.5" customHeight="1">
      <c r="A49" s="1572"/>
      <c r="B49" s="1568"/>
      <c r="C49" s="10" t="s">
        <v>1555</v>
      </c>
      <c r="D49" s="10" t="s">
        <v>1554</v>
      </c>
      <c r="E49" s="10">
        <v>1</v>
      </c>
      <c r="F49" s="10" t="s">
        <v>1597</v>
      </c>
      <c r="G49" s="10" t="s">
        <v>22</v>
      </c>
      <c r="H49" s="10" t="s">
        <v>980</v>
      </c>
      <c r="I49" s="10" t="s">
        <v>27</v>
      </c>
      <c r="J49" s="10" t="s">
        <v>22</v>
      </c>
      <c r="K49" s="10" t="s">
        <v>22</v>
      </c>
      <c r="L49" s="10" t="s">
        <v>22</v>
      </c>
      <c r="M49" s="10" t="s">
        <v>22</v>
      </c>
      <c r="N49" s="13" t="s">
        <v>978</v>
      </c>
      <c r="O49" s="46">
        <f>54/4</f>
        <v>13.5</v>
      </c>
    </row>
    <row r="50" spans="1:15" s="15" customFormat="1" ht="16.5" customHeight="1">
      <c r="A50" s="1572"/>
      <c r="B50" s="1568"/>
      <c r="C50" s="10" t="s">
        <v>1598</v>
      </c>
      <c r="D50" s="10" t="s">
        <v>1554</v>
      </c>
      <c r="E50" s="10">
        <v>1</v>
      </c>
      <c r="F50" s="10" t="s">
        <v>1594</v>
      </c>
      <c r="G50" s="10" t="s">
        <v>22</v>
      </c>
      <c r="H50" s="10" t="s">
        <v>451</v>
      </c>
      <c r="I50" s="10" t="s">
        <v>20</v>
      </c>
      <c r="J50" s="10" t="s">
        <v>22</v>
      </c>
      <c r="K50" s="10" t="s">
        <v>22</v>
      </c>
      <c r="L50" s="10" t="s">
        <v>22</v>
      </c>
      <c r="M50" s="10" t="s">
        <v>22</v>
      </c>
      <c r="N50" s="13" t="s">
        <v>978</v>
      </c>
      <c r="O50" s="46">
        <f t="shared" ref="O50:O52" si="0">54/2*1.5</f>
        <v>40.5</v>
      </c>
    </row>
    <row r="51" spans="1:15" s="15" customFormat="1" ht="16.5" customHeight="1">
      <c r="A51" s="1572"/>
      <c r="B51" s="1568"/>
      <c r="C51" s="10" t="s">
        <v>1599</v>
      </c>
      <c r="D51" s="10" t="s">
        <v>1554</v>
      </c>
      <c r="E51" s="10">
        <v>1</v>
      </c>
      <c r="F51" s="10" t="s">
        <v>1594</v>
      </c>
      <c r="G51" s="10" t="s">
        <v>22</v>
      </c>
      <c r="H51" s="10" t="s">
        <v>1600</v>
      </c>
      <c r="I51" s="10" t="s">
        <v>20</v>
      </c>
      <c r="J51" s="10" t="s">
        <v>22</v>
      </c>
      <c r="K51" s="10" t="s">
        <v>22</v>
      </c>
      <c r="L51" s="10" t="s">
        <v>22</v>
      </c>
      <c r="M51" s="10" t="s">
        <v>22</v>
      </c>
      <c r="N51" s="13" t="s">
        <v>978</v>
      </c>
      <c r="O51" s="46">
        <f t="shared" si="0"/>
        <v>40.5</v>
      </c>
    </row>
    <row r="52" spans="1:15" s="15" customFormat="1" ht="16.5" customHeight="1">
      <c r="A52" s="1572"/>
      <c r="B52" s="1568"/>
      <c r="C52" s="10" t="s">
        <v>1601</v>
      </c>
      <c r="D52" s="10" t="s">
        <v>1554</v>
      </c>
      <c r="E52" s="10">
        <v>1</v>
      </c>
      <c r="F52" s="10" t="s">
        <v>1594</v>
      </c>
      <c r="G52" s="10" t="s">
        <v>22</v>
      </c>
      <c r="H52" s="10" t="s">
        <v>437</v>
      </c>
      <c r="I52" s="10" t="s">
        <v>20</v>
      </c>
      <c r="J52" s="10" t="s">
        <v>22</v>
      </c>
      <c r="K52" s="10" t="s">
        <v>22</v>
      </c>
      <c r="L52" s="10" t="s">
        <v>22</v>
      </c>
      <c r="M52" s="10" t="s">
        <v>22</v>
      </c>
      <c r="N52" s="13" t="s">
        <v>978</v>
      </c>
      <c r="O52" s="46">
        <f t="shared" si="0"/>
        <v>40.5</v>
      </c>
    </row>
    <row r="53" spans="1:15" s="15" customFormat="1" ht="16.5" customHeight="1">
      <c r="A53" s="1572"/>
      <c r="B53" s="1568"/>
      <c r="C53" s="10" t="s">
        <v>1602</v>
      </c>
      <c r="D53" s="10" t="s">
        <v>1554</v>
      </c>
      <c r="E53" s="10">
        <v>1</v>
      </c>
      <c r="F53" s="10">
        <v>0.5</v>
      </c>
      <c r="G53" s="10" t="s">
        <v>22</v>
      </c>
      <c r="H53" s="10" t="s">
        <v>980</v>
      </c>
      <c r="I53" s="10" t="s">
        <v>20</v>
      </c>
      <c r="J53" s="10" t="s">
        <v>22</v>
      </c>
      <c r="K53" s="10" t="s">
        <v>22</v>
      </c>
      <c r="L53" s="10" t="s">
        <v>22</v>
      </c>
      <c r="M53" s="10" t="s">
        <v>22</v>
      </c>
      <c r="N53" s="13" t="s">
        <v>978</v>
      </c>
      <c r="O53" s="46">
        <f>54/4</f>
        <v>13.5</v>
      </c>
    </row>
    <row r="54" spans="1:15" s="15" customFormat="1" ht="16.5" customHeight="1">
      <c r="A54" s="1572"/>
      <c r="B54" s="1568"/>
      <c r="C54" s="10" t="s">
        <v>1603</v>
      </c>
      <c r="D54" s="10" t="s">
        <v>1554</v>
      </c>
      <c r="E54" s="10">
        <v>1</v>
      </c>
      <c r="F54" s="10">
        <v>1.5</v>
      </c>
      <c r="G54" s="10" t="s">
        <v>22</v>
      </c>
      <c r="H54" s="10" t="s">
        <v>678</v>
      </c>
      <c r="I54" s="10" t="s">
        <v>20</v>
      </c>
      <c r="J54" s="10" t="s">
        <v>22</v>
      </c>
      <c r="K54" s="10" t="s">
        <v>22</v>
      </c>
      <c r="L54" s="10" t="s">
        <v>22</v>
      </c>
      <c r="M54" s="10" t="s">
        <v>22</v>
      </c>
      <c r="N54" s="13" t="s">
        <v>978</v>
      </c>
      <c r="O54" s="46">
        <f>54/2*1.5</f>
        <v>40.5</v>
      </c>
    </row>
    <row r="55" spans="1:15" s="15" customFormat="1" ht="16.5" customHeight="1">
      <c r="A55" s="1572"/>
      <c r="B55" s="1568"/>
      <c r="C55" s="10" t="s">
        <v>1604</v>
      </c>
      <c r="D55" s="10" t="s">
        <v>1554</v>
      </c>
      <c r="E55" s="10">
        <v>1</v>
      </c>
      <c r="F55" s="10" t="s">
        <v>1582</v>
      </c>
      <c r="G55" s="10" t="s">
        <v>22</v>
      </c>
      <c r="H55" s="10" t="s">
        <v>501</v>
      </c>
      <c r="I55" s="10" t="s">
        <v>27</v>
      </c>
      <c r="J55" s="10" t="s">
        <v>22</v>
      </c>
      <c r="K55" s="10" t="s">
        <v>22</v>
      </c>
      <c r="L55" s="10" t="s">
        <v>22</v>
      </c>
      <c r="M55" s="10" t="s">
        <v>22</v>
      </c>
      <c r="N55" s="13" t="s">
        <v>978</v>
      </c>
      <c r="O55" s="46">
        <f t="shared" ref="O55:O102" si="1">54/2</f>
        <v>27</v>
      </c>
    </row>
    <row r="56" spans="1:15" s="15" customFormat="1" ht="16.5" customHeight="1">
      <c r="A56" s="1572"/>
      <c r="B56" s="1568"/>
      <c r="C56" s="10" t="s">
        <v>1605</v>
      </c>
      <c r="D56" s="10" t="s">
        <v>1554</v>
      </c>
      <c r="E56" s="10">
        <v>1</v>
      </c>
      <c r="F56" s="10" t="s">
        <v>1582</v>
      </c>
      <c r="G56" s="10" t="s">
        <v>22</v>
      </c>
      <c r="H56" s="10" t="s">
        <v>1600</v>
      </c>
      <c r="I56" s="10" t="s">
        <v>20</v>
      </c>
      <c r="J56" s="10" t="s">
        <v>22</v>
      </c>
      <c r="K56" s="10" t="s">
        <v>22</v>
      </c>
      <c r="L56" s="10" t="s">
        <v>22</v>
      </c>
      <c r="M56" s="10" t="s">
        <v>22</v>
      </c>
      <c r="N56" s="13" t="s">
        <v>978</v>
      </c>
      <c r="O56" s="46">
        <f t="shared" si="1"/>
        <v>27</v>
      </c>
    </row>
    <row r="57" spans="1:15" s="15" customFormat="1">
      <c r="A57" s="1572"/>
      <c r="B57" s="1568"/>
      <c r="C57" s="10" t="s">
        <v>1606</v>
      </c>
      <c r="D57" s="10" t="s">
        <v>1554</v>
      </c>
      <c r="E57" s="10">
        <v>1</v>
      </c>
      <c r="F57" s="10" t="s">
        <v>1582</v>
      </c>
      <c r="G57" s="10" t="s">
        <v>22</v>
      </c>
      <c r="H57" s="10" t="s">
        <v>678</v>
      </c>
      <c r="I57" s="10" t="s">
        <v>20</v>
      </c>
      <c r="J57" s="10" t="s">
        <v>22</v>
      </c>
      <c r="K57" s="10" t="s">
        <v>22</v>
      </c>
      <c r="L57" s="10" t="s">
        <v>22</v>
      </c>
      <c r="M57" s="10" t="s">
        <v>22</v>
      </c>
      <c r="N57" s="13" t="s">
        <v>978</v>
      </c>
      <c r="O57" s="46">
        <f t="shared" si="1"/>
        <v>27</v>
      </c>
    </row>
    <row r="58" spans="1:15" s="15" customFormat="1">
      <c r="A58" s="1572"/>
      <c r="B58" s="1568"/>
      <c r="C58" s="10" t="s">
        <v>1607</v>
      </c>
      <c r="D58" s="10" t="s">
        <v>1554</v>
      </c>
      <c r="E58" s="10">
        <v>1</v>
      </c>
      <c r="F58" s="10" t="s">
        <v>1582</v>
      </c>
      <c r="G58" s="10" t="s">
        <v>22</v>
      </c>
      <c r="H58" s="10" t="s">
        <v>76</v>
      </c>
      <c r="I58" s="10" t="s">
        <v>20</v>
      </c>
      <c r="J58" s="10" t="s">
        <v>22</v>
      </c>
      <c r="K58" s="10" t="s">
        <v>22</v>
      </c>
      <c r="L58" s="10" t="s">
        <v>22</v>
      </c>
      <c r="M58" s="10" t="s">
        <v>22</v>
      </c>
      <c r="N58" s="13" t="s">
        <v>978</v>
      </c>
      <c r="O58" s="46">
        <f t="shared" si="1"/>
        <v>27</v>
      </c>
    </row>
    <row r="59" spans="1:15" s="15" customFormat="1">
      <c r="A59" s="1572"/>
      <c r="B59" s="1568"/>
      <c r="C59" s="10" t="s">
        <v>1608</v>
      </c>
      <c r="D59" s="10" t="s">
        <v>1554</v>
      </c>
      <c r="E59" s="10">
        <v>1</v>
      </c>
      <c r="F59" s="10" t="s">
        <v>1582</v>
      </c>
      <c r="G59" s="10" t="s">
        <v>22</v>
      </c>
      <c r="H59" s="10" t="s">
        <v>112</v>
      </c>
      <c r="I59" s="10" t="s">
        <v>27</v>
      </c>
      <c r="J59" s="10" t="s">
        <v>22</v>
      </c>
      <c r="K59" s="10" t="s">
        <v>22</v>
      </c>
      <c r="L59" s="10" t="s">
        <v>22</v>
      </c>
      <c r="M59" s="10" t="s">
        <v>22</v>
      </c>
      <c r="N59" s="13" t="s">
        <v>978</v>
      </c>
      <c r="O59" s="46">
        <f t="shared" si="1"/>
        <v>27</v>
      </c>
    </row>
    <row r="60" spans="1:15" s="15" customFormat="1">
      <c r="A60" s="1572"/>
      <c r="B60" s="1568"/>
      <c r="C60" s="10" t="s">
        <v>1609</v>
      </c>
      <c r="D60" s="10" t="s">
        <v>1554</v>
      </c>
      <c r="E60" s="10">
        <v>1</v>
      </c>
      <c r="F60" s="10" t="s">
        <v>1582</v>
      </c>
      <c r="G60" s="10" t="s">
        <v>22</v>
      </c>
      <c r="H60" s="10" t="s">
        <v>692</v>
      </c>
      <c r="I60" s="10" t="s">
        <v>20</v>
      </c>
      <c r="J60" s="10" t="s">
        <v>22</v>
      </c>
      <c r="K60" s="10" t="s">
        <v>22</v>
      </c>
      <c r="L60" s="10" t="s">
        <v>22</v>
      </c>
      <c r="M60" s="10" t="s">
        <v>22</v>
      </c>
      <c r="N60" s="13" t="s">
        <v>978</v>
      </c>
      <c r="O60" s="46">
        <f t="shared" si="1"/>
        <v>27</v>
      </c>
    </row>
    <row r="61" spans="1:15" s="15" customFormat="1">
      <c r="A61" s="1572"/>
      <c r="B61" s="1568"/>
      <c r="C61" s="10" t="s">
        <v>1610</v>
      </c>
      <c r="D61" s="10" t="s">
        <v>1554</v>
      </c>
      <c r="E61" s="10">
        <v>1</v>
      </c>
      <c r="F61" s="10" t="s">
        <v>1582</v>
      </c>
      <c r="G61" s="10" t="s">
        <v>22</v>
      </c>
      <c r="H61" s="10" t="s">
        <v>507</v>
      </c>
      <c r="I61" s="10" t="s">
        <v>20</v>
      </c>
      <c r="J61" s="10" t="s">
        <v>22</v>
      </c>
      <c r="K61" s="10" t="s">
        <v>22</v>
      </c>
      <c r="L61" s="10" t="s">
        <v>22</v>
      </c>
      <c r="M61" s="10" t="s">
        <v>22</v>
      </c>
      <c r="N61" s="13" t="s">
        <v>978</v>
      </c>
      <c r="O61" s="46">
        <f t="shared" si="1"/>
        <v>27</v>
      </c>
    </row>
    <row r="62" spans="1:15" s="15" customFormat="1">
      <c r="A62" s="1572"/>
      <c r="B62" s="1568"/>
      <c r="C62" s="10" t="s">
        <v>1611</v>
      </c>
      <c r="D62" s="10" t="s">
        <v>1554</v>
      </c>
      <c r="E62" s="10">
        <v>1</v>
      </c>
      <c r="F62" s="10" t="s">
        <v>1582</v>
      </c>
      <c r="G62" s="10" t="s">
        <v>22</v>
      </c>
      <c r="H62" s="10" t="s">
        <v>89</v>
      </c>
      <c r="I62" s="10" t="s">
        <v>27</v>
      </c>
      <c r="J62" s="10" t="s">
        <v>22</v>
      </c>
      <c r="K62" s="10" t="s">
        <v>22</v>
      </c>
      <c r="L62" s="10" t="s">
        <v>22</v>
      </c>
      <c r="M62" s="10" t="s">
        <v>22</v>
      </c>
      <c r="N62" s="13" t="s">
        <v>978</v>
      </c>
      <c r="O62" s="46">
        <f t="shared" si="1"/>
        <v>27</v>
      </c>
    </row>
    <row r="63" spans="1:15" s="15" customFormat="1">
      <c r="A63" s="1572"/>
      <c r="B63" s="1568"/>
      <c r="C63" s="10" t="s">
        <v>1612</v>
      </c>
      <c r="D63" s="10" t="s">
        <v>1554</v>
      </c>
      <c r="E63" s="10">
        <v>1</v>
      </c>
      <c r="F63" s="10" t="s">
        <v>1582</v>
      </c>
      <c r="G63" s="10" t="s">
        <v>22</v>
      </c>
      <c r="H63" s="10" t="s">
        <v>106</v>
      </c>
      <c r="I63" s="10" t="s">
        <v>27</v>
      </c>
      <c r="J63" s="10" t="s">
        <v>22</v>
      </c>
      <c r="K63" s="10" t="s">
        <v>22</v>
      </c>
      <c r="L63" s="10" t="s">
        <v>22</v>
      </c>
      <c r="M63" s="10" t="s">
        <v>22</v>
      </c>
      <c r="N63" s="13" t="s">
        <v>978</v>
      </c>
      <c r="O63" s="46">
        <f t="shared" si="1"/>
        <v>27</v>
      </c>
    </row>
    <row r="64" spans="1:15" s="15" customFormat="1">
      <c r="A64" s="1572"/>
      <c r="B64" s="1568"/>
      <c r="C64" s="10" t="s">
        <v>1613</v>
      </c>
      <c r="D64" s="10" t="s">
        <v>1554</v>
      </c>
      <c r="E64" s="10">
        <v>1</v>
      </c>
      <c r="F64" s="10" t="s">
        <v>1582</v>
      </c>
      <c r="G64" s="10" t="s">
        <v>22</v>
      </c>
      <c r="H64" s="10" t="s">
        <v>361</v>
      </c>
      <c r="I64" s="10" t="s">
        <v>27</v>
      </c>
      <c r="J64" s="10" t="s">
        <v>22</v>
      </c>
      <c r="K64" s="10" t="s">
        <v>22</v>
      </c>
      <c r="L64" s="10" t="s">
        <v>22</v>
      </c>
      <c r="M64" s="10" t="s">
        <v>22</v>
      </c>
      <c r="N64" s="13" t="s">
        <v>978</v>
      </c>
      <c r="O64" s="46">
        <f t="shared" si="1"/>
        <v>27</v>
      </c>
    </row>
    <row r="65" spans="1:15" s="15" customFormat="1">
      <c r="A65" s="1572"/>
      <c r="B65" s="1568"/>
      <c r="C65" s="10" t="s">
        <v>1614</v>
      </c>
      <c r="D65" s="10" t="s">
        <v>1554</v>
      </c>
      <c r="E65" s="10">
        <v>1</v>
      </c>
      <c r="F65" s="10" t="s">
        <v>1582</v>
      </c>
      <c r="G65" s="10" t="s">
        <v>22</v>
      </c>
      <c r="H65" s="10" t="s">
        <v>91</v>
      </c>
      <c r="I65" s="10" t="s">
        <v>27</v>
      </c>
      <c r="J65" s="10" t="s">
        <v>22</v>
      </c>
      <c r="K65" s="10" t="s">
        <v>22</v>
      </c>
      <c r="L65" s="10" t="s">
        <v>22</v>
      </c>
      <c r="M65" s="10" t="s">
        <v>22</v>
      </c>
      <c r="N65" s="13" t="s">
        <v>978</v>
      </c>
      <c r="O65" s="46">
        <f t="shared" si="1"/>
        <v>27</v>
      </c>
    </row>
    <row r="66" spans="1:15" s="15" customFormat="1">
      <c r="A66" s="1572"/>
      <c r="B66" s="1568"/>
      <c r="C66" s="10" t="s">
        <v>1615</v>
      </c>
      <c r="D66" s="10" t="s">
        <v>1554</v>
      </c>
      <c r="E66" s="10">
        <v>1</v>
      </c>
      <c r="F66" s="10" t="s">
        <v>1582</v>
      </c>
      <c r="G66" s="10" t="s">
        <v>22</v>
      </c>
      <c r="H66" s="10" t="s">
        <v>507</v>
      </c>
      <c r="I66" s="10" t="s">
        <v>20</v>
      </c>
      <c r="J66" s="10" t="s">
        <v>22</v>
      </c>
      <c r="K66" s="10" t="s">
        <v>22</v>
      </c>
      <c r="L66" s="10" t="s">
        <v>22</v>
      </c>
      <c r="M66" s="10" t="s">
        <v>22</v>
      </c>
      <c r="N66" s="13" t="s">
        <v>978</v>
      </c>
      <c r="O66" s="46">
        <f t="shared" si="1"/>
        <v>27</v>
      </c>
    </row>
    <row r="67" spans="1:15" s="15" customFormat="1">
      <c r="A67" s="1572"/>
      <c r="B67" s="1568"/>
      <c r="C67" s="10" t="s">
        <v>1616</v>
      </c>
      <c r="D67" s="10" t="s">
        <v>1554</v>
      </c>
      <c r="E67" s="10">
        <v>1</v>
      </c>
      <c r="F67" s="10" t="s">
        <v>1582</v>
      </c>
      <c r="G67" s="10" t="s">
        <v>22</v>
      </c>
      <c r="H67" s="10" t="s">
        <v>1617</v>
      </c>
      <c r="I67" s="10" t="s">
        <v>20</v>
      </c>
      <c r="J67" s="10" t="s">
        <v>22</v>
      </c>
      <c r="K67" s="10" t="s">
        <v>22</v>
      </c>
      <c r="L67" s="10" t="s">
        <v>22</v>
      </c>
      <c r="M67" s="10" t="s">
        <v>22</v>
      </c>
      <c r="N67" s="13" t="s">
        <v>978</v>
      </c>
      <c r="O67" s="46">
        <f t="shared" si="1"/>
        <v>27</v>
      </c>
    </row>
    <row r="68" spans="1:15" s="15" customFormat="1">
      <c r="A68" s="1572"/>
      <c r="B68" s="1568"/>
      <c r="C68" s="10" t="s">
        <v>1618</v>
      </c>
      <c r="D68" s="10" t="s">
        <v>1554</v>
      </c>
      <c r="E68" s="10">
        <v>1</v>
      </c>
      <c r="F68" s="10" t="s">
        <v>1582</v>
      </c>
      <c r="G68" s="10" t="s">
        <v>22</v>
      </c>
      <c r="H68" s="10" t="s">
        <v>106</v>
      </c>
      <c r="I68" s="10" t="s">
        <v>27</v>
      </c>
      <c r="J68" s="10" t="s">
        <v>22</v>
      </c>
      <c r="K68" s="10" t="s">
        <v>22</v>
      </c>
      <c r="L68" s="10" t="s">
        <v>22</v>
      </c>
      <c r="M68" s="10" t="s">
        <v>22</v>
      </c>
      <c r="N68" s="13" t="s">
        <v>978</v>
      </c>
      <c r="O68" s="46">
        <f t="shared" si="1"/>
        <v>27</v>
      </c>
    </row>
    <row r="69" spans="1:15" s="15" customFormat="1">
      <c r="A69" s="1572"/>
      <c r="B69" s="1568"/>
      <c r="C69" s="10" t="s">
        <v>1619</v>
      </c>
      <c r="D69" s="10" t="s">
        <v>1554</v>
      </c>
      <c r="E69" s="10">
        <v>1</v>
      </c>
      <c r="F69" s="10" t="s">
        <v>1582</v>
      </c>
      <c r="G69" s="10" t="s">
        <v>22</v>
      </c>
      <c r="H69" s="10" t="s">
        <v>79</v>
      </c>
      <c r="I69" s="10" t="s">
        <v>27</v>
      </c>
      <c r="J69" s="10" t="s">
        <v>22</v>
      </c>
      <c r="K69" s="10" t="s">
        <v>22</v>
      </c>
      <c r="L69" s="10" t="s">
        <v>22</v>
      </c>
      <c r="M69" s="10" t="s">
        <v>22</v>
      </c>
      <c r="N69" s="13" t="s">
        <v>978</v>
      </c>
      <c r="O69" s="46">
        <f t="shared" si="1"/>
        <v>27</v>
      </c>
    </row>
    <row r="70" spans="1:15" s="15" customFormat="1">
      <c r="A70" s="1572"/>
      <c r="B70" s="1568"/>
      <c r="C70" s="10" t="s">
        <v>1620</v>
      </c>
      <c r="D70" s="10" t="s">
        <v>1554</v>
      </c>
      <c r="E70" s="10">
        <v>1</v>
      </c>
      <c r="F70" s="10" t="s">
        <v>1582</v>
      </c>
      <c r="G70" s="10" t="s">
        <v>22</v>
      </c>
      <c r="H70" s="10" t="s">
        <v>315</v>
      </c>
      <c r="I70" s="10" t="s">
        <v>27</v>
      </c>
      <c r="J70" s="10" t="s">
        <v>22</v>
      </c>
      <c r="K70" s="10" t="s">
        <v>22</v>
      </c>
      <c r="L70" s="10" t="s">
        <v>22</v>
      </c>
      <c r="M70" s="10" t="s">
        <v>22</v>
      </c>
      <c r="N70" s="13" t="s">
        <v>978</v>
      </c>
      <c r="O70" s="46">
        <f t="shared" si="1"/>
        <v>27</v>
      </c>
    </row>
    <row r="71" spans="1:15" s="15" customFormat="1">
      <c r="A71" s="1572"/>
      <c r="B71" s="1568"/>
      <c r="C71" s="10" t="s">
        <v>1621</v>
      </c>
      <c r="D71" s="10" t="s">
        <v>1554</v>
      </c>
      <c r="E71" s="10">
        <v>1</v>
      </c>
      <c r="F71" s="10" t="s">
        <v>1582</v>
      </c>
      <c r="G71" s="10" t="s">
        <v>22</v>
      </c>
      <c r="H71" s="10" t="s">
        <v>79</v>
      </c>
      <c r="I71" s="10" t="s">
        <v>27</v>
      </c>
      <c r="J71" s="10" t="s">
        <v>22</v>
      </c>
      <c r="K71" s="10" t="s">
        <v>22</v>
      </c>
      <c r="L71" s="10" t="s">
        <v>22</v>
      </c>
      <c r="M71" s="10" t="s">
        <v>22</v>
      </c>
      <c r="N71" s="13" t="s">
        <v>978</v>
      </c>
      <c r="O71" s="46">
        <f t="shared" si="1"/>
        <v>27</v>
      </c>
    </row>
    <row r="72" spans="1:15" s="15" customFormat="1">
      <c r="A72" s="1572"/>
      <c r="B72" s="1568"/>
      <c r="C72" s="10" t="s">
        <v>1622</v>
      </c>
      <c r="D72" s="10" t="s">
        <v>1554</v>
      </c>
      <c r="E72" s="10">
        <v>1</v>
      </c>
      <c r="F72" s="10" t="s">
        <v>1582</v>
      </c>
      <c r="G72" s="10" t="s">
        <v>22</v>
      </c>
      <c r="H72" s="10" t="s">
        <v>22</v>
      </c>
      <c r="I72" s="10" t="s">
        <v>22</v>
      </c>
      <c r="J72" s="10" t="s">
        <v>22</v>
      </c>
      <c r="K72" s="10" t="s">
        <v>22</v>
      </c>
      <c r="L72" s="10" t="s">
        <v>22</v>
      </c>
      <c r="M72" s="10" t="s">
        <v>22</v>
      </c>
      <c r="N72" s="13" t="s">
        <v>978</v>
      </c>
      <c r="O72" s="46">
        <f t="shared" si="1"/>
        <v>27</v>
      </c>
    </row>
    <row r="73" spans="1:15" s="15" customFormat="1">
      <c r="A73" s="1572"/>
      <c r="B73" s="1568"/>
      <c r="C73" s="10" t="s">
        <v>1623</v>
      </c>
      <c r="D73" s="10" t="s">
        <v>1554</v>
      </c>
      <c r="E73" s="10">
        <v>1</v>
      </c>
      <c r="F73" s="10" t="s">
        <v>1582</v>
      </c>
      <c r="G73" s="10" t="s">
        <v>22</v>
      </c>
      <c r="H73" s="10" t="s">
        <v>22</v>
      </c>
      <c r="I73" s="10" t="s">
        <v>22</v>
      </c>
      <c r="J73" s="10" t="s">
        <v>22</v>
      </c>
      <c r="K73" s="10" t="s">
        <v>22</v>
      </c>
      <c r="L73" s="10" t="s">
        <v>22</v>
      </c>
      <c r="M73" s="10" t="s">
        <v>22</v>
      </c>
      <c r="N73" s="13" t="s">
        <v>978</v>
      </c>
      <c r="O73" s="46">
        <f t="shared" si="1"/>
        <v>27</v>
      </c>
    </row>
    <row r="74" spans="1:15" s="15" customFormat="1">
      <c r="A74" s="1572"/>
      <c r="B74" s="1568"/>
      <c r="C74" s="10" t="s">
        <v>1624</v>
      </c>
      <c r="D74" s="10" t="s">
        <v>1554</v>
      </c>
      <c r="E74" s="10">
        <v>1</v>
      </c>
      <c r="F74" s="10" t="s">
        <v>1582</v>
      </c>
      <c r="G74" s="10" t="s">
        <v>22</v>
      </c>
      <c r="H74" s="10" t="s">
        <v>22</v>
      </c>
      <c r="I74" s="10" t="s">
        <v>22</v>
      </c>
      <c r="J74" s="10" t="s">
        <v>22</v>
      </c>
      <c r="K74" s="10" t="s">
        <v>22</v>
      </c>
      <c r="L74" s="10" t="s">
        <v>22</v>
      </c>
      <c r="M74" s="10" t="s">
        <v>22</v>
      </c>
      <c r="N74" s="13" t="s">
        <v>978</v>
      </c>
      <c r="O74" s="46">
        <f t="shared" si="1"/>
        <v>27</v>
      </c>
    </row>
    <row r="75" spans="1:15" s="15" customFormat="1">
      <c r="A75" s="1572"/>
      <c r="B75" s="1568"/>
      <c r="C75" s="10" t="s">
        <v>1625</v>
      </c>
      <c r="D75" s="10" t="s">
        <v>1554</v>
      </c>
      <c r="E75" s="10">
        <v>1</v>
      </c>
      <c r="F75" s="10" t="s">
        <v>1582</v>
      </c>
      <c r="G75" s="10" t="s">
        <v>22</v>
      </c>
      <c r="H75" s="10" t="s">
        <v>22</v>
      </c>
      <c r="I75" s="10" t="s">
        <v>22</v>
      </c>
      <c r="J75" s="10" t="s">
        <v>22</v>
      </c>
      <c r="K75" s="10" t="s">
        <v>22</v>
      </c>
      <c r="L75" s="10" t="s">
        <v>22</v>
      </c>
      <c r="M75" s="10" t="s">
        <v>22</v>
      </c>
      <c r="N75" s="13" t="s">
        <v>978</v>
      </c>
      <c r="O75" s="46">
        <f t="shared" si="1"/>
        <v>27</v>
      </c>
    </row>
    <row r="76" spans="1:15" s="15" customFormat="1">
      <c r="A76" s="1572"/>
      <c r="B76" s="1568"/>
      <c r="C76" s="10" t="s">
        <v>1626</v>
      </c>
      <c r="D76" s="10" t="s">
        <v>1554</v>
      </c>
      <c r="E76" s="10">
        <v>1</v>
      </c>
      <c r="F76" s="10" t="s">
        <v>1582</v>
      </c>
      <c r="G76" s="10" t="s">
        <v>22</v>
      </c>
      <c r="H76" s="10" t="s">
        <v>22</v>
      </c>
      <c r="I76" s="10" t="s">
        <v>22</v>
      </c>
      <c r="J76" s="10" t="s">
        <v>22</v>
      </c>
      <c r="K76" s="10" t="s">
        <v>22</v>
      </c>
      <c r="L76" s="10" t="s">
        <v>22</v>
      </c>
      <c r="M76" s="10" t="s">
        <v>22</v>
      </c>
      <c r="N76" s="13" t="s">
        <v>978</v>
      </c>
      <c r="O76" s="46">
        <f t="shared" si="1"/>
        <v>27</v>
      </c>
    </row>
    <row r="77" spans="1:15" s="15" customFormat="1">
      <c r="A77" s="1572"/>
      <c r="B77" s="1568"/>
      <c r="C77" s="10" t="s">
        <v>1627</v>
      </c>
      <c r="D77" s="10" t="s">
        <v>1554</v>
      </c>
      <c r="E77" s="10">
        <v>1</v>
      </c>
      <c r="F77" s="10" t="s">
        <v>1582</v>
      </c>
      <c r="G77" s="10" t="s">
        <v>22</v>
      </c>
      <c r="H77" s="10" t="s">
        <v>22</v>
      </c>
      <c r="I77" s="10" t="s">
        <v>22</v>
      </c>
      <c r="J77" s="10" t="s">
        <v>22</v>
      </c>
      <c r="K77" s="10" t="s">
        <v>22</v>
      </c>
      <c r="L77" s="10" t="s">
        <v>22</v>
      </c>
      <c r="M77" s="10" t="s">
        <v>22</v>
      </c>
      <c r="N77" s="13" t="s">
        <v>978</v>
      </c>
      <c r="O77" s="46">
        <f t="shared" si="1"/>
        <v>27</v>
      </c>
    </row>
    <row r="78" spans="1:15" s="15" customFormat="1">
      <c r="A78" s="1572"/>
      <c r="B78" s="1568"/>
      <c r="C78" s="10" t="s">
        <v>1628</v>
      </c>
      <c r="D78" s="10" t="s">
        <v>1554</v>
      </c>
      <c r="E78" s="10">
        <v>1</v>
      </c>
      <c r="F78" s="10" t="s">
        <v>1582</v>
      </c>
      <c r="G78" s="10" t="s">
        <v>22</v>
      </c>
      <c r="H78" s="10" t="s">
        <v>22</v>
      </c>
      <c r="I78" s="10" t="s">
        <v>22</v>
      </c>
      <c r="J78" s="10" t="s">
        <v>22</v>
      </c>
      <c r="K78" s="10" t="s">
        <v>22</v>
      </c>
      <c r="L78" s="10" t="s">
        <v>22</v>
      </c>
      <c r="M78" s="10" t="s">
        <v>22</v>
      </c>
      <c r="N78" s="13" t="s">
        <v>978</v>
      </c>
      <c r="O78" s="46">
        <f t="shared" si="1"/>
        <v>27</v>
      </c>
    </row>
    <row r="79" spans="1:15" s="15" customFormat="1">
      <c r="A79" s="1572"/>
      <c r="B79" s="1568"/>
      <c r="C79" s="10" t="s">
        <v>1629</v>
      </c>
      <c r="D79" s="10" t="s">
        <v>1554</v>
      </c>
      <c r="E79" s="10">
        <v>1</v>
      </c>
      <c r="F79" s="10" t="s">
        <v>1582</v>
      </c>
      <c r="G79" s="10" t="s">
        <v>22</v>
      </c>
      <c r="H79" s="10" t="s">
        <v>22</v>
      </c>
      <c r="I79" s="10" t="s">
        <v>22</v>
      </c>
      <c r="J79" s="10" t="s">
        <v>22</v>
      </c>
      <c r="K79" s="10" t="s">
        <v>22</v>
      </c>
      <c r="L79" s="10" t="s">
        <v>22</v>
      </c>
      <c r="M79" s="10" t="s">
        <v>22</v>
      </c>
      <c r="N79" s="13" t="s">
        <v>978</v>
      </c>
      <c r="O79" s="46">
        <f t="shared" si="1"/>
        <v>27</v>
      </c>
    </row>
    <row r="80" spans="1:15" s="15" customFormat="1">
      <c r="A80" s="1572"/>
      <c r="B80" s="1568"/>
      <c r="C80" s="10" t="s">
        <v>1630</v>
      </c>
      <c r="D80" s="10" t="s">
        <v>1554</v>
      </c>
      <c r="E80" s="10">
        <v>1</v>
      </c>
      <c r="F80" s="10" t="s">
        <v>1582</v>
      </c>
      <c r="G80" s="10" t="s">
        <v>22</v>
      </c>
      <c r="H80" s="10" t="s">
        <v>22</v>
      </c>
      <c r="I80" s="10" t="s">
        <v>22</v>
      </c>
      <c r="J80" s="10" t="s">
        <v>22</v>
      </c>
      <c r="K80" s="10" t="s">
        <v>22</v>
      </c>
      <c r="L80" s="10" t="s">
        <v>22</v>
      </c>
      <c r="M80" s="10" t="s">
        <v>22</v>
      </c>
      <c r="N80" s="13" t="s">
        <v>978</v>
      </c>
      <c r="O80" s="46">
        <f t="shared" si="1"/>
        <v>27</v>
      </c>
    </row>
    <row r="81" spans="1:15" s="15" customFormat="1">
      <c r="A81" s="1572"/>
      <c r="B81" s="1568"/>
      <c r="C81" s="10" t="s">
        <v>1631</v>
      </c>
      <c r="D81" s="10" t="s">
        <v>1554</v>
      </c>
      <c r="E81" s="10">
        <v>1</v>
      </c>
      <c r="F81" s="10" t="s">
        <v>1582</v>
      </c>
      <c r="G81" s="10" t="s">
        <v>22</v>
      </c>
      <c r="H81" s="10" t="s">
        <v>22</v>
      </c>
      <c r="I81" s="10" t="s">
        <v>22</v>
      </c>
      <c r="J81" s="10" t="s">
        <v>22</v>
      </c>
      <c r="K81" s="10" t="s">
        <v>22</v>
      </c>
      <c r="L81" s="10" t="s">
        <v>22</v>
      </c>
      <c r="M81" s="10" t="s">
        <v>22</v>
      </c>
      <c r="N81" s="13" t="s">
        <v>978</v>
      </c>
      <c r="O81" s="46">
        <f t="shared" si="1"/>
        <v>27</v>
      </c>
    </row>
    <row r="82" spans="1:15" s="15" customFormat="1">
      <c r="A82" s="1572"/>
      <c r="B82" s="1568"/>
      <c r="C82" s="10" t="s">
        <v>1632</v>
      </c>
      <c r="D82" s="10" t="s">
        <v>1554</v>
      </c>
      <c r="E82" s="10">
        <v>1</v>
      </c>
      <c r="F82" s="10" t="s">
        <v>1582</v>
      </c>
      <c r="G82" s="10" t="s">
        <v>22</v>
      </c>
      <c r="H82" s="10" t="s">
        <v>22</v>
      </c>
      <c r="I82" s="10" t="s">
        <v>22</v>
      </c>
      <c r="J82" s="10" t="s">
        <v>22</v>
      </c>
      <c r="K82" s="10" t="s">
        <v>22</v>
      </c>
      <c r="L82" s="10" t="s">
        <v>22</v>
      </c>
      <c r="M82" s="10" t="s">
        <v>22</v>
      </c>
      <c r="N82" s="13" t="s">
        <v>978</v>
      </c>
      <c r="O82" s="46">
        <f t="shared" si="1"/>
        <v>27</v>
      </c>
    </row>
    <row r="83" spans="1:15" s="15" customFormat="1">
      <c r="A83" s="1572"/>
      <c r="B83" s="1568"/>
      <c r="C83" s="10" t="s">
        <v>1633</v>
      </c>
      <c r="D83" s="10" t="s">
        <v>1554</v>
      </c>
      <c r="E83" s="10">
        <v>1</v>
      </c>
      <c r="F83" s="10" t="s">
        <v>1582</v>
      </c>
      <c r="G83" s="10" t="s">
        <v>22</v>
      </c>
      <c r="H83" s="10" t="s">
        <v>22</v>
      </c>
      <c r="I83" s="10" t="s">
        <v>22</v>
      </c>
      <c r="J83" s="10" t="s">
        <v>22</v>
      </c>
      <c r="K83" s="10" t="s">
        <v>22</v>
      </c>
      <c r="L83" s="10" t="s">
        <v>22</v>
      </c>
      <c r="M83" s="10" t="s">
        <v>22</v>
      </c>
      <c r="N83" s="13" t="s">
        <v>978</v>
      </c>
      <c r="O83" s="46">
        <f t="shared" si="1"/>
        <v>27</v>
      </c>
    </row>
    <row r="84" spans="1:15" s="15" customFormat="1">
      <c r="A84" s="1572"/>
      <c r="B84" s="1568"/>
      <c r="C84" s="10" t="s">
        <v>1634</v>
      </c>
      <c r="D84" s="10" t="s">
        <v>1554</v>
      </c>
      <c r="E84" s="10">
        <v>1</v>
      </c>
      <c r="F84" s="10" t="s">
        <v>1582</v>
      </c>
      <c r="G84" s="10" t="s">
        <v>22</v>
      </c>
      <c r="H84" s="10" t="s">
        <v>22</v>
      </c>
      <c r="I84" s="10" t="s">
        <v>22</v>
      </c>
      <c r="J84" s="10" t="s">
        <v>22</v>
      </c>
      <c r="K84" s="10" t="s">
        <v>22</v>
      </c>
      <c r="L84" s="10" t="s">
        <v>22</v>
      </c>
      <c r="M84" s="10" t="s">
        <v>22</v>
      </c>
      <c r="N84" s="13" t="s">
        <v>978</v>
      </c>
      <c r="O84" s="46">
        <f t="shared" si="1"/>
        <v>27</v>
      </c>
    </row>
    <row r="85" spans="1:15" s="15" customFormat="1">
      <c r="A85" s="1572"/>
      <c r="B85" s="1568"/>
      <c r="C85" s="10" t="s">
        <v>1635</v>
      </c>
      <c r="D85" s="10" t="s">
        <v>1554</v>
      </c>
      <c r="E85" s="10">
        <v>1</v>
      </c>
      <c r="F85" s="10" t="s">
        <v>1582</v>
      </c>
      <c r="G85" s="10" t="s">
        <v>22</v>
      </c>
      <c r="H85" s="10" t="s">
        <v>22</v>
      </c>
      <c r="I85" s="10" t="s">
        <v>22</v>
      </c>
      <c r="J85" s="10" t="s">
        <v>22</v>
      </c>
      <c r="K85" s="10" t="s">
        <v>22</v>
      </c>
      <c r="L85" s="10" t="s">
        <v>22</v>
      </c>
      <c r="M85" s="10" t="s">
        <v>22</v>
      </c>
      <c r="N85" s="13" t="s">
        <v>978</v>
      </c>
      <c r="O85" s="46">
        <f t="shared" si="1"/>
        <v>27</v>
      </c>
    </row>
    <row r="86" spans="1:15" s="15" customFormat="1">
      <c r="A86" s="1572"/>
      <c r="B86" s="1568"/>
      <c r="C86" s="10" t="s">
        <v>1636</v>
      </c>
      <c r="D86" s="10" t="s">
        <v>1554</v>
      </c>
      <c r="E86" s="10">
        <v>1</v>
      </c>
      <c r="F86" s="10" t="s">
        <v>1582</v>
      </c>
      <c r="G86" s="10" t="s">
        <v>22</v>
      </c>
      <c r="H86" s="10" t="s">
        <v>22</v>
      </c>
      <c r="I86" s="10" t="s">
        <v>22</v>
      </c>
      <c r="J86" s="10" t="s">
        <v>22</v>
      </c>
      <c r="K86" s="10" t="s">
        <v>22</v>
      </c>
      <c r="L86" s="10" t="s">
        <v>22</v>
      </c>
      <c r="M86" s="10" t="s">
        <v>22</v>
      </c>
      <c r="N86" s="13" t="s">
        <v>978</v>
      </c>
      <c r="O86" s="46">
        <f t="shared" si="1"/>
        <v>27</v>
      </c>
    </row>
    <row r="87" spans="1:15" s="15" customFormat="1">
      <c r="A87" s="1572"/>
      <c r="B87" s="1568"/>
      <c r="C87" s="10" t="s">
        <v>1637</v>
      </c>
      <c r="D87" s="10" t="s">
        <v>1638</v>
      </c>
      <c r="E87" s="10">
        <v>1</v>
      </c>
      <c r="F87" s="10" t="s">
        <v>1582</v>
      </c>
      <c r="G87" s="10" t="s">
        <v>22</v>
      </c>
      <c r="H87" s="10" t="s">
        <v>22</v>
      </c>
      <c r="I87" s="10" t="s">
        <v>22</v>
      </c>
      <c r="J87" s="10" t="s">
        <v>22</v>
      </c>
      <c r="K87" s="10" t="s">
        <v>22</v>
      </c>
      <c r="L87" s="10" t="s">
        <v>22</v>
      </c>
      <c r="M87" s="10" t="s">
        <v>22</v>
      </c>
      <c r="N87" s="13" t="s">
        <v>978</v>
      </c>
      <c r="O87" s="46">
        <f t="shared" si="1"/>
        <v>27</v>
      </c>
    </row>
    <row r="88" spans="1:15" s="15" customFormat="1">
      <c r="A88" s="1572"/>
      <c r="B88" s="1568"/>
      <c r="C88" s="10" t="s">
        <v>1639</v>
      </c>
      <c r="D88" s="10" t="s">
        <v>1554</v>
      </c>
      <c r="E88" s="10">
        <v>1</v>
      </c>
      <c r="F88" s="10" t="s">
        <v>1582</v>
      </c>
      <c r="G88" s="10" t="s">
        <v>22</v>
      </c>
      <c r="H88" s="10" t="s">
        <v>22</v>
      </c>
      <c r="I88" s="10" t="s">
        <v>22</v>
      </c>
      <c r="J88" s="10" t="s">
        <v>22</v>
      </c>
      <c r="K88" s="10" t="s">
        <v>22</v>
      </c>
      <c r="L88" s="10" t="s">
        <v>22</v>
      </c>
      <c r="M88" s="10" t="s">
        <v>22</v>
      </c>
      <c r="N88" s="13" t="s">
        <v>978</v>
      </c>
      <c r="O88" s="46">
        <f t="shared" si="1"/>
        <v>27</v>
      </c>
    </row>
    <row r="89" spans="1:15" s="15" customFormat="1">
      <c r="A89" s="1572"/>
      <c r="B89" s="1568"/>
      <c r="C89" s="10" t="s">
        <v>1640</v>
      </c>
      <c r="D89" s="10" t="s">
        <v>1554</v>
      </c>
      <c r="E89" s="10">
        <v>1</v>
      </c>
      <c r="F89" s="10" t="s">
        <v>1582</v>
      </c>
      <c r="G89" s="10" t="s">
        <v>22</v>
      </c>
      <c r="H89" s="10" t="s">
        <v>22</v>
      </c>
      <c r="I89" s="10" t="s">
        <v>22</v>
      </c>
      <c r="J89" s="10" t="s">
        <v>22</v>
      </c>
      <c r="K89" s="10" t="s">
        <v>22</v>
      </c>
      <c r="L89" s="10" t="s">
        <v>22</v>
      </c>
      <c r="M89" s="10" t="s">
        <v>22</v>
      </c>
      <c r="N89" s="13" t="s">
        <v>978</v>
      </c>
      <c r="O89" s="46">
        <f t="shared" si="1"/>
        <v>27</v>
      </c>
    </row>
    <row r="90" spans="1:15" s="15" customFormat="1">
      <c r="A90" s="1572"/>
      <c r="B90" s="1568"/>
      <c r="C90" s="10" t="s">
        <v>1641</v>
      </c>
      <c r="D90" s="10" t="s">
        <v>1554</v>
      </c>
      <c r="E90" s="10">
        <v>1</v>
      </c>
      <c r="F90" s="10" t="s">
        <v>1582</v>
      </c>
      <c r="G90" s="10" t="s">
        <v>22</v>
      </c>
      <c r="H90" s="10" t="s">
        <v>22</v>
      </c>
      <c r="I90" s="10" t="s">
        <v>22</v>
      </c>
      <c r="J90" s="10" t="s">
        <v>22</v>
      </c>
      <c r="K90" s="10" t="s">
        <v>22</v>
      </c>
      <c r="L90" s="10" t="s">
        <v>22</v>
      </c>
      <c r="M90" s="10" t="s">
        <v>22</v>
      </c>
      <c r="N90" s="13" t="s">
        <v>978</v>
      </c>
      <c r="O90" s="46">
        <f t="shared" si="1"/>
        <v>27</v>
      </c>
    </row>
    <row r="91" spans="1:15" s="15" customFormat="1">
      <c r="A91" s="1572"/>
      <c r="B91" s="1568"/>
      <c r="C91" s="10" t="s">
        <v>1642</v>
      </c>
      <c r="D91" s="10" t="s">
        <v>1554</v>
      </c>
      <c r="E91" s="10">
        <v>1</v>
      </c>
      <c r="F91" s="10" t="s">
        <v>1582</v>
      </c>
      <c r="G91" s="10" t="s">
        <v>22</v>
      </c>
      <c r="H91" s="10" t="s">
        <v>22</v>
      </c>
      <c r="I91" s="10" t="s">
        <v>22</v>
      </c>
      <c r="J91" s="10" t="s">
        <v>22</v>
      </c>
      <c r="K91" s="10" t="s">
        <v>22</v>
      </c>
      <c r="L91" s="10" t="s">
        <v>22</v>
      </c>
      <c r="M91" s="10" t="s">
        <v>22</v>
      </c>
      <c r="N91" s="13" t="s">
        <v>978</v>
      </c>
      <c r="O91" s="46">
        <f t="shared" si="1"/>
        <v>27</v>
      </c>
    </row>
    <row r="92" spans="1:15" s="15" customFormat="1">
      <c r="A92" s="1572"/>
      <c r="B92" s="1568"/>
      <c r="C92" s="10" t="s">
        <v>1643</v>
      </c>
      <c r="D92" s="10" t="s">
        <v>1554</v>
      </c>
      <c r="E92" s="10">
        <v>1</v>
      </c>
      <c r="F92" s="10" t="s">
        <v>1582</v>
      </c>
      <c r="G92" s="10" t="s">
        <v>22</v>
      </c>
      <c r="H92" s="10" t="s">
        <v>22</v>
      </c>
      <c r="I92" s="10" t="s">
        <v>22</v>
      </c>
      <c r="J92" s="10" t="s">
        <v>22</v>
      </c>
      <c r="K92" s="10" t="s">
        <v>22</v>
      </c>
      <c r="L92" s="10" t="s">
        <v>22</v>
      </c>
      <c r="M92" s="10" t="s">
        <v>22</v>
      </c>
      <c r="N92" s="13" t="s">
        <v>978</v>
      </c>
      <c r="O92" s="46">
        <f t="shared" si="1"/>
        <v>27</v>
      </c>
    </row>
    <row r="93" spans="1:15" s="15" customFormat="1">
      <c r="A93" s="1572"/>
      <c r="B93" s="1568"/>
      <c r="C93" s="10" t="s">
        <v>1644</v>
      </c>
      <c r="D93" s="10" t="s">
        <v>1554</v>
      </c>
      <c r="E93" s="10">
        <v>1</v>
      </c>
      <c r="F93" s="10" t="s">
        <v>1582</v>
      </c>
      <c r="G93" s="10" t="s">
        <v>22</v>
      </c>
      <c r="H93" s="10" t="s">
        <v>22</v>
      </c>
      <c r="I93" s="10" t="s">
        <v>22</v>
      </c>
      <c r="J93" s="10" t="s">
        <v>22</v>
      </c>
      <c r="K93" s="10" t="s">
        <v>22</v>
      </c>
      <c r="L93" s="10" t="s">
        <v>22</v>
      </c>
      <c r="M93" s="10" t="s">
        <v>22</v>
      </c>
      <c r="N93" s="13" t="s">
        <v>978</v>
      </c>
      <c r="O93" s="46">
        <f t="shared" si="1"/>
        <v>27</v>
      </c>
    </row>
    <row r="94" spans="1:15" s="15" customFormat="1">
      <c r="A94" s="1572"/>
      <c r="B94" s="1568"/>
      <c r="C94" s="10" t="s">
        <v>1645</v>
      </c>
      <c r="D94" s="10" t="s">
        <v>1554</v>
      </c>
      <c r="E94" s="10">
        <v>1</v>
      </c>
      <c r="F94" s="10" t="s">
        <v>1582</v>
      </c>
      <c r="G94" s="10" t="s">
        <v>22</v>
      </c>
      <c r="H94" s="10" t="s">
        <v>22</v>
      </c>
      <c r="I94" s="10" t="s">
        <v>22</v>
      </c>
      <c r="J94" s="10" t="s">
        <v>22</v>
      </c>
      <c r="K94" s="10" t="s">
        <v>22</v>
      </c>
      <c r="L94" s="10" t="s">
        <v>22</v>
      </c>
      <c r="M94" s="10" t="s">
        <v>22</v>
      </c>
      <c r="N94" s="13" t="s">
        <v>978</v>
      </c>
      <c r="O94" s="46">
        <f t="shared" si="1"/>
        <v>27</v>
      </c>
    </row>
    <row r="95" spans="1:15" s="15" customFormat="1">
      <c r="A95" s="1572"/>
      <c r="B95" s="1568"/>
      <c r="C95" s="10" t="s">
        <v>1646</v>
      </c>
      <c r="D95" s="10" t="s">
        <v>1554</v>
      </c>
      <c r="E95" s="10">
        <v>1</v>
      </c>
      <c r="F95" s="10" t="s">
        <v>1582</v>
      </c>
      <c r="G95" s="10" t="s">
        <v>22</v>
      </c>
      <c r="H95" s="10" t="s">
        <v>22</v>
      </c>
      <c r="I95" s="10" t="s">
        <v>22</v>
      </c>
      <c r="J95" s="10" t="s">
        <v>22</v>
      </c>
      <c r="K95" s="10" t="s">
        <v>22</v>
      </c>
      <c r="L95" s="10" t="s">
        <v>22</v>
      </c>
      <c r="M95" s="10" t="s">
        <v>22</v>
      </c>
      <c r="N95" s="13" t="s">
        <v>978</v>
      </c>
      <c r="O95" s="46">
        <f t="shared" si="1"/>
        <v>27</v>
      </c>
    </row>
    <row r="96" spans="1:15" s="15" customFormat="1">
      <c r="A96" s="1572"/>
      <c r="B96" s="1568"/>
      <c r="C96" s="10" t="s">
        <v>1647</v>
      </c>
      <c r="D96" s="10" t="s">
        <v>1554</v>
      </c>
      <c r="E96" s="10">
        <v>1</v>
      </c>
      <c r="F96" s="10" t="s">
        <v>1582</v>
      </c>
      <c r="G96" s="10" t="s">
        <v>22</v>
      </c>
      <c r="H96" s="10" t="s">
        <v>22</v>
      </c>
      <c r="I96" s="10" t="s">
        <v>22</v>
      </c>
      <c r="J96" s="10" t="s">
        <v>22</v>
      </c>
      <c r="K96" s="10" t="s">
        <v>22</v>
      </c>
      <c r="L96" s="10" t="s">
        <v>22</v>
      </c>
      <c r="M96" s="10" t="s">
        <v>22</v>
      </c>
      <c r="N96" s="13" t="s">
        <v>978</v>
      </c>
      <c r="O96" s="46">
        <f t="shared" si="1"/>
        <v>27</v>
      </c>
    </row>
    <row r="97" spans="1:18" s="15" customFormat="1">
      <c r="A97" s="1572"/>
      <c r="B97" s="1568"/>
      <c r="C97" s="10" t="s">
        <v>1648</v>
      </c>
      <c r="D97" s="10" t="s">
        <v>1554</v>
      </c>
      <c r="E97" s="10">
        <v>1</v>
      </c>
      <c r="F97" s="10" t="s">
        <v>1582</v>
      </c>
      <c r="G97" s="10" t="s">
        <v>22</v>
      </c>
      <c r="H97" s="10" t="s">
        <v>22</v>
      </c>
      <c r="I97" s="10" t="s">
        <v>22</v>
      </c>
      <c r="J97" s="10" t="s">
        <v>22</v>
      </c>
      <c r="K97" s="10" t="s">
        <v>22</v>
      </c>
      <c r="L97" s="10" t="s">
        <v>22</v>
      </c>
      <c r="M97" s="10" t="s">
        <v>22</v>
      </c>
      <c r="N97" s="13" t="s">
        <v>978</v>
      </c>
      <c r="O97" s="46">
        <f t="shared" si="1"/>
        <v>27</v>
      </c>
    </row>
    <row r="98" spans="1:18" s="15" customFormat="1">
      <c r="A98" s="1572"/>
      <c r="B98" s="1568"/>
      <c r="C98" s="10" t="s">
        <v>1649</v>
      </c>
      <c r="D98" s="10" t="s">
        <v>1554</v>
      </c>
      <c r="E98" s="10">
        <v>1</v>
      </c>
      <c r="F98" s="10" t="s">
        <v>1582</v>
      </c>
      <c r="G98" s="10" t="s">
        <v>22</v>
      </c>
      <c r="H98" s="10" t="s">
        <v>22</v>
      </c>
      <c r="I98" s="10" t="s">
        <v>22</v>
      </c>
      <c r="J98" s="10" t="s">
        <v>22</v>
      </c>
      <c r="K98" s="10" t="s">
        <v>22</v>
      </c>
      <c r="L98" s="10" t="s">
        <v>22</v>
      </c>
      <c r="M98" s="10" t="s">
        <v>22</v>
      </c>
      <c r="N98" s="13" t="s">
        <v>978</v>
      </c>
      <c r="O98" s="46">
        <f t="shared" si="1"/>
        <v>27</v>
      </c>
    </row>
    <row r="99" spans="1:18" s="15" customFormat="1">
      <c r="A99" s="1572"/>
      <c r="B99" s="1568"/>
      <c r="C99" s="10" t="s">
        <v>1650</v>
      </c>
      <c r="D99" s="10" t="s">
        <v>1554</v>
      </c>
      <c r="E99" s="10">
        <v>1</v>
      </c>
      <c r="F99" s="10" t="s">
        <v>1582</v>
      </c>
      <c r="G99" s="10" t="s">
        <v>22</v>
      </c>
      <c r="H99" s="10" t="s">
        <v>22</v>
      </c>
      <c r="I99" s="10" t="s">
        <v>22</v>
      </c>
      <c r="J99" s="10" t="s">
        <v>22</v>
      </c>
      <c r="K99" s="10" t="s">
        <v>22</v>
      </c>
      <c r="L99" s="10" t="s">
        <v>22</v>
      </c>
      <c r="M99" s="10" t="s">
        <v>22</v>
      </c>
      <c r="N99" s="13" t="s">
        <v>978</v>
      </c>
      <c r="O99" s="46">
        <f t="shared" si="1"/>
        <v>27</v>
      </c>
    </row>
    <row r="100" spans="1:18" s="15" customFormat="1">
      <c r="A100" s="1572"/>
      <c r="B100" s="1568"/>
      <c r="C100" s="10" t="s">
        <v>1651</v>
      </c>
      <c r="D100" s="10" t="s">
        <v>1554</v>
      </c>
      <c r="E100" s="10">
        <v>1</v>
      </c>
      <c r="F100" s="10" t="s">
        <v>1582</v>
      </c>
      <c r="G100" s="10" t="s">
        <v>22</v>
      </c>
      <c r="H100" s="10" t="s">
        <v>22</v>
      </c>
      <c r="I100" s="10" t="s">
        <v>22</v>
      </c>
      <c r="J100" s="10" t="s">
        <v>22</v>
      </c>
      <c r="K100" s="10" t="s">
        <v>22</v>
      </c>
      <c r="L100" s="10" t="s">
        <v>22</v>
      </c>
      <c r="M100" s="10" t="s">
        <v>22</v>
      </c>
      <c r="N100" s="13" t="s">
        <v>978</v>
      </c>
      <c r="O100" s="46">
        <f t="shared" si="1"/>
        <v>27</v>
      </c>
    </row>
    <row r="101" spans="1:18" s="15" customFormat="1">
      <c r="A101" s="1572"/>
      <c r="B101" s="1568"/>
      <c r="C101" s="10" t="s">
        <v>1652</v>
      </c>
      <c r="D101" s="10" t="s">
        <v>1554</v>
      </c>
      <c r="E101" s="10">
        <v>1</v>
      </c>
      <c r="F101" s="10" t="s">
        <v>1582</v>
      </c>
      <c r="G101" s="10" t="s">
        <v>22</v>
      </c>
      <c r="H101" s="10" t="s">
        <v>22</v>
      </c>
      <c r="I101" s="10" t="s">
        <v>22</v>
      </c>
      <c r="J101" s="10" t="s">
        <v>22</v>
      </c>
      <c r="K101" s="10" t="s">
        <v>22</v>
      </c>
      <c r="L101" s="10" t="s">
        <v>22</v>
      </c>
      <c r="M101" s="10" t="s">
        <v>22</v>
      </c>
      <c r="N101" s="13" t="s">
        <v>978</v>
      </c>
      <c r="O101" s="46">
        <f t="shared" si="1"/>
        <v>27</v>
      </c>
    </row>
    <row r="102" spans="1:18" s="15" customFormat="1">
      <c r="A102" s="1572"/>
      <c r="B102" s="1568"/>
      <c r="C102" s="10" t="s">
        <v>1563</v>
      </c>
      <c r="D102" s="10" t="s">
        <v>1554</v>
      </c>
      <c r="E102" s="10">
        <v>1</v>
      </c>
      <c r="F102" s="10" t="s">
        <v>1582</v>
      </c>
      <c r="G102" s="10" t="s">
        <v>22</v>
      </c>
      <c r="H102" s="10" t="s">
        <v>94</v>
      </c>
      <c r="I102" s="10" t="s">
        <v>27</v>
      </c>
      <c r="J102" s="10" t="s">
        <v>22</v>
      </c>
      <c r="K102" s="10" t="s">
        <v>22</v>
      </c>
      <c r="L102" s="10" t="s">
        <v>22</v>
      </c>
      <c r="M102" s="10" t="s">
        <v>22</v>
      </c>
      <c r="N102" s="13" t="s">
        <v>978</v>
      </c>
      <c r="O102" s="46">
        <f t="shared" si="1"/>
        <v>27</v>
      </c>
    </row>
    <row r="103" spans="1:18" s="15" customFormat="1" ht="16.5" customHeight="1">
      <c r="A103" s="82"/>
      <c r="B103" s="1568"/>
      <c r="C103" s="10" t="s">
        <v>1653</v>
      </c>
      <c r="D103" s="10" t="s">
        <v>1554</v>
      </c>
      <c r="E103" s="10">
        <v>1</v>
      </c>
      <c r="F103" s="10" t="s">
        <v>1654</v>
      </c>
      <c r="G103" s="10" t="s">
        <v>22</v>
      </c>
      <c r="H103" s="10" t="s">
        <v>22</v>
      </c>
      <c r="I103" s="10" t="s">
        <v>22</v>
      </c>
      <c r="J103" s="10" t="s">
        <v>22</v>
      </c>
      <c r="K103" s="10" t="s">
        <v>22</v>
      </c>
      <c r="L103" s="10" t="s">
        <v>22</v>
      </c>
      <c r="M103" s="10" t="s">
        <v>22</v>
      </c>
      <c r="N103" s="13" t="s">
        <v>978</v>
      </c>
      <c r="O103" s="46">
        <f>54/2*1.4</f>
        <v>37.799999999999997</v>
      </c>
      <c r="R103" s="31"/>
    </row>
    <row r="104" spans="1:18" s="15" customFormat="1" ht="16.5" customHeight="1">
      <c r="A104" s="82"/>
      <c r="B104" s="1574"/>
      <c r="C104" s="34" t="s">
        <v>1655</v>
      </c>
      <c r="D104" s="34" t="s">
        <v>1554</v>
      </c>
      <c r="E104" s="34">
        <v>1</v>
      </c>
      <c r="F104" s="34" t="s">
        <v>1654</v>
      </c>
      <c r="G104" s="34" t="s">
        <v>22</v>
      </c>
      <c r="H104" s="34" t="s">
        <v>22</v>
      </c>
      <c r="I104" s="34" t="s">
        <v>22</v>
      </c>
      <c r="J104" s="34" t="s">
        <v>22</v>
      </c>
      <c r="K104" s="34" t="s">
        <v>22</v>
      </c>
      <c r="L104" s="34" t="s">
        <v>22</v>
      </c>
      <c r="M104" s="34" t="s">
        <v>22</v>
      </c>
      <c r="N104" s="41" t="s">
        <v>978</v>
      </c>
      <c r="O104" s="46">
        <f>54/2*1.4</f>
        <v>37.799999999999997</v>
      </c>
      <c r="R104" s="31"/>
    </row>
    <row r="105" spans="1:18" s="15" customFormat="1" ht="16.5" customHeight="1">
      <c r="A105" s="82"/>
      <c r="B105" s="1558" t="s">
        <v>1656</v>
      </c>
      <c r="C105" s="10" t="s">
        <v>1657</v>
      </c>
      <c r="D105" s="10" t="s">
        <v>1658</v>
      </c>
      <c r="E105" s="10">
        <v>1</v>
      </c>
      <c r="F105" s="10" t="s">
        <v>1659</v>
      </c>
      <c r="G105" s="10" t="s">
        <v>22</v>
      </c>
      <c r="H105" s="10" t="s">
        <v>22</v>
      </c>
      <c r="I105" s="10" t="s">
        <v>22</v>
      </c>
      <c r="J105" s="10" t="s">
        <v>22</v>
      </c>
      <c r="K105" s="10" t="s">
        <v>22</v>
      </c>
      <c r="L105" s="10" t="s">
        <v>22</v>
      </c>
      <c r="M105" s="10" t="s">
        <v>22</v>
      </c>
      <c r="N105" s="53" t="s">
        <v>978</v>
      </c>
      <c r="O105" s="1321">
        <f>54/2*5</f>
        <v>135</v>
      </c>
      <c r="P105" s="153"/>
      <c r="R105" s="31"/>
    </row>
    <row r="106" spans="1:18" s="15" customFormat="1" ht="16.5" customHeight="1">
      <c r="A106" s="82"/>
      <c r="B106" s="1559"/>
      <c r="C106" s="10" t="s">
        <v>1657</v>
      </c>
      <c r="D106" s="10" t="s">
        <v>1658</v>
      </c>
      <c r="E106" s="10">
        <v>1</v>
      </c>
      <c r="F106" s="10" t="s">
        <v>1540</v>
      </c>
      <c r="G106" s="10" t="s">
        <v>22</v>
      </c>
      <c r="H106" s="10" t="s">
        <v>22</v>
      </c>
      <c r="I106" s="10" t="s">
        <v>22</v>
      </c>
      <c r="J106" s="10" t="s">
        <v>22</v>
      </c>
      <c r="K106" s="10" t="s">
        <v>22</v>
      </c>
      <c r="L106" s="10" t="s">
        <v>22</v>
      </c>
      <c r="M106" s="10" t="s">
        <v>22</v>
      </c>
      <c r="N106" s="13" t="s">
        <v>978</v>
      </c>
      <c r="O106" s="170">
        <v>54</v>
      </c>
      <c r="P106" s="153"/>
      <c r="R106" s="31"/>
    </row>
    <row r="107" spans="1:18" s="15" customFormat="1" ht="16.5" customHeight="1">
      <c r="A107" s="82"/>
      <c r="B107" s="1559"/>
      <c r="C107" s="12" t="s">
        <v>1660</v>
      </c>
      <c r="D107" s="12" t="s">
        <v>1542</v>
      </c>
      <c r="E107" s="12">
        <v>1</v>
      </c>
      <c r="F107" s="10" t="s">
        <v>1594</v>
      </c>
      <c r="G107" s="10" t="s">
        <v>22</v>
      </c>
      <c r="H107" s="12" t="s">
        <v>79</v>
      </c>
      <c r="I107" s="12" t="s">
        <v>27</v>
      </c>
      <c r="J107" s="12" t="s">
        <v>22</v>
      </c>
      <c r="K107" s="12" t="s">
        <v>22</v>
      </c>
      <c r="L107" s="12" t="s">
        <v>22</v>
      </c>
      <c r="M107" s="12" t="s">
        <v>22</v>
      </c>
      <c r="N107" s="13" t="s">
        <v>963</v>
      </c>
      <c r="O107" s="46">
        <f>54/2*1.5</f>
        <v>40.5</v>
      </c>
      <c r="P107" s="153"/>
      <c r="R107" s="31"/>
    </row>
    <row r="108" spans="1:18" s="15" customFormat="1" ht="18" customHeight="1">
      <c r="A108" s="82"/>
      <c r="B108" s="1557"/>
      <c r="C108" s="83" t="s">
        <v>1661</v>
      </c>
      <c r="D108" s="83" t="s">
        <v>1542</v>
      </c>
      <c r="E108" s="83">
        <v>1</v>
      </c>
      <c r="F108" s="34" t="s">
        <v>1662</v>
      </c>
      <c r="G108" s="34" t="s">
        <v>22</v>
      </c>
      <c r="H108" s="83" t="s">
        <v>711</v>
      </c>
      <c r="I108" s="83" t="s">
        <v>20</v>
      </c>
      <c r="J108" s="83" t="s">
        <v>22</v>
      </c>
      <c r="K108" s="83" t="s">
        <v>22</v>
      </c>
      <c r="L108" s="83" t="s">
        <v>22</v>
      </c>
      <c r="M108" s="83" t="s">
        <v>22</v>
      </c>
      <c r="N108" s="41" t="s">
        <v>963</v>
      </c>
      <c r="O108" s="55">
        <f>54/2*1.6</f>
        <v>43.2</v>
      </c>
    </row>
    <row r="109" spans="1:18" s="15" customFormat="1" ht="16.5" customHeight="1">
      <c r="A109" s="82"/>
      <c r="B109" s="1568" t="s">
        <v>1663</v>
      </c>
      <c r="C109" s="10" t="s">
        <v>1664</v>
      </c>
      <c r="D109" s="10" t="s">
        <v>1665</v>
      </c>
      <c r="E109" s="10">
        <v>1</v>
      </c>
      <c r="F109" s="10" t="s">
        <v>1666</v>
      </c>
      <c r="G109" s="10" t="s">
        <v>22</v>
      </c>
      <c r="H109" s="10" t="s">
        <v>104</v>
      </c>
      <c r="I109" s="10" t="s">
        <v>20</v>
      </c>
      <c r="J109" s="10" t="s">
        <v>22</v>
      </c>
      <c r="K109" s="10" t="s">
        <v>22</v>
      </c>
      <c r="L109" s="10" t="s">
        <v>22</v>
      </c>
      <c r="M109" s="10" t="s">
        <v>22</v>
      </c>
      <c r="N109" s="69" t="s">
        <v>978</v>
      </c>
      <c r="O109" s="46">
        <v>192.6</v>
      </c>
    </row>
    <row r="110" spans="1:18" s="15" customFormat="1" ht="16.5" customHeight="1">
      <c r="A110" s="82"/>
      <c r="B110" s="1568"/>
      <c r="C110" s="10" t="s">
        <v>1667</v>
      </c>
      <c r="D110" s="10" t="s">
        <v>1665</v>
      </c>
      <c r="E110" s="10">
        <v>1</v>
      </c>
      <c r="F110" s="10" t="s">
        <v>1666</v>
      </c>
      <c r="G110" s="10" t="s">
        <v>22</v>
      </c>
      <c r="H110" s="10" t="s">
        <v>380</v>
      </c>
      <c r="I110" s="10" t="s">
        <v>20</v>
      </c>
      <c r="J110" s="10" t="s">
        <v>22</v>
      </c>
      <c r="K110" s="10" t="s">
        <v>22</v>
      </c>
      <c r="L110" s="10" t="s">
        <v>22</v>
      </c>
      <c r="M110" s="10" t="s">
        <v>22</v>
      </c>
      <c r="N110" s="13" t="s">
        <v>978</v>
      </c>
      <c r="O110" s="46">
        <v>192.60000000000002</v>
      </c>
    </row>
    <row r="111" spans="1:18" s="15" customFormat="1" ht="16.5" customHeight="1">
      <c r="A111" s="82"/>
      <c r="B111" s="1568"/>
      <c r="C111" s="10" t="s">
        <v>1668</v>
      </c>
      <c r="D111" s="10" t="s">
        <v>1665</v>
      </c>
      <c r="E111" s="10">
        <v>1</v>
      </c>
      <c r="F111" s="10" t="s">
        <v>1666</v>
      </c>
      <c r="G111" s="10" t="s">
        <v>22</v>
      </c>
      <c r="H111" s="10" t="s">
        <v>94</v>
      </c>
      <c r="I111" s="10" t="s">
        <v>20</v>
      </c>
      <c r="J111" s="10" t="s">
        <v>22</v>
      </c>
      <c r="K111" s="10" t="s">
        <v>22</v>
      </c>
      <c r="L111" s="10" t="s">
        <v>22</v>
      </c>
      <c r="M111" s="10" t="s">
        <v>22</v>
      </c>
      <c r="N111" s="69" t="s">
        <v>978</v>
      </c>
      <c r="O111" s="46">
        <v>192.60000000000002</v>
      </c>
    </row>
    <row r="112" spans="1:18" s="15" customFormat="1" ht="16.5" customHeight="1">
      <c r="A112" s="82"/>
      <c r="B112" s="1568"/>
      <c r="C112" s="10" t="s">
        <v>1669</v>
      </c>
      <c r="D112" s="10" t="s">
        <v>1665</v>
      </c>
      <c r="E112" s="10">
        <v>1</v>
      </c>
      <c r="F112" s="10" t="s">
        <v>1666</v>
      </c>
      <c r="G112" s="10" t="s">
        <v>22</v>
      </c>
      <c r="H112" s="10" t="s">
        <v>1523</v>
      </c>
      <c r="I112" s="10" t="s">
        <v>27</v>
      </c>
      <c r="J112" s="10" t="s">
        <v>22</v>
      </c>
      <c r="K112" s="10" t="s">
        <v>22</v>
      </c>
      <c r="L112" s="10" t="s">
        <v>22</v>
      </c>
      <c r="M112" s="10" t="s">
        <v>22</v>
      </c>
      <c r="N112" s="13" t="s">
        <v>978</v>
      </c>
      <c r="O112" s="46">
        <v>192.60000000000002</v>
      </c>
    </row>
    <row r="113" spans="1:15" s="15" customFormat="1" ht="16.5" customHeight="1" thickBot="1">
      <c r="A113" s="171"/>
      <c r="B113" s="1569"/>
      <c r="C113" s="18" t="s">
        <v>1670</v>
      </c>
      <c r="D113" s="18" t="s">
        <v>1665</v>
      </c>
      <c r="E113" s="18">
        <v>1</v>
      </c>
      <c r="F113" s="18" t="s">
        <v>1666</v>
      </c>
      <c r="G113" s="18" t="s">
        <v>22</v>
      </c>
      <c r="H113" s="18" t="s">
        <v>469</v>
      </c>
      <c r="I113" s="18" t="s">
        <v>20</v>
      </c>
      <c r="J113" s="18" t="s">
        <v>22</v>
      </c>
      <c r="K113" s="18" t="s">
        <v>22</v>
      </c>
      <c r="L113" s="18" t="s">
        <v>22</v>
      </c>
      <c r="M113" s="18" t="s">
        <v>22</v>
      </c>
      <c r="N113" s="1320" t="s">
        <v>978</v>
      </c>
      <c r="O113" s="1322">
        <v>192.60000000000002</v>
      </c>
    </row>
    <row r="114" spans="1:15" s="15" customFormat="1" ht="17.25" thickBot="1">
      <c r="A114" s="1222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252"/>
    </row>
    <row r="115" spans="1:15" s="15" customFormat="1" ht="58.5" customHeight="1" thickBot="1">
      <c r="A115" s="1223" t="s">
        <v>1671</v>
      </c>
      <c r="B115" s="172" t="s">
        <v>1672</v>
      </c>
      <c r="C115" s="173" t="s">
        <v>1673</v>
      </c>
      <c r="D115" s="174" t="s">
        <v>1581</v>
      </c>
      <c r="E115" s="173">
        <v>1</v>
      </c>
      <c r="F115" s="175" t="s">
        <v>1597</v>
      </c>
      <c r="G115" s="173" t="s">
        <v>22</v>
      </c>
      <c r="H115" s="175" t="s">
        <v>598</v>
      </c>
      <c r="I115" s="174" t="s">
        <v>20</v>
      </c>
      <c r="J115" s="174" t="s">
        <v>22</v>
      </c>
      <c r="K115" s="174" t="s">
        <v>22</v>
      </c>
      <c r="L115" s="174" t="s">
        <v>22</v>
      </c>
      <c r="M115" s="176" t="s">
        <v>22</v>
      </c>
      <c r="N115" s="1224" t="s">
        <v>1003</v>
      </c>
      <c r="O115" s="1323">
        <v>50</v>
      </c>
    </row>
    <row r="116" spans="1:15" s="15" customForma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5" s="15" customForma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5" s="15" customForma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5" s="15" customForma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5" s="15" customForma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5" s="15" customForma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5" s="15" customFormat="1">
      <c r="A122" s="120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5" s="15" customFormat="1">
      <c r="A123" s="1202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5" s="15" customFormat="1">
      <c r="A124" s="120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5" s="15" customFormat="1">
      <c r="A125" s="1202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5" s="15" customFormat="1">
      <c r="A126" s="1202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5" s="15" customFormat="1">
      <c r="A127" s="1202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5" s="15" customFormat="1">
      <c r="A128" s="1202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s="15" customFormat="1">
      <c r="A129" s="1202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 s="15" customFormat="1">
      <c r="A130" s="1202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 s="15" customFormat="1">
      <c r="A131" s="1202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s="15" customFormat="1">
      <c r="A132" s="1202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s="15" customFormat="1">
      <c r="A133" s="1202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s="15" customFormat="1">
      <c r="A134" s="1202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 s="15" customFormat="1">
      <c r="A135" s="1202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 s="15" customFormat="1">
      <c r="A136" s="1202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s="15" customFormat="1">
      <c r="A137" s="1202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s="15" customFormat="1">
      <c r="A138" s="1202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s="15" customFormat="1">
      <c r="A139" s="1202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 s="15" customFormat="1">
      <c r="A140" s="1202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 s="15" customFormat="1">
      <c r="A141" s="1202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s="15" customFormat="1">
      <c r="A142" s="120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 s="15" customFormat="1">
      <c r="A143" s="120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s="15" customFormat="1">
      <c r="A144" s="1202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s="15" customFormat="1">
      <c r="A145" s="1202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s="15" customFormat="1">
      <c r="A146" s="1202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s="15" customFormat="1">
      <c r="A147" s="1202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s="15" customFormat="1">
      <c r="A148" s="1202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s="15" customFormat="1">
      <c r="A149" s="120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 s="15" customFormat="1">
      <c r="A150" s="120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s="15" customFormat="1">
      <c r="A151" s="1202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s="15" customFormat="1">
      <c r="A152" s="1202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s="15" customFormat="1">
      <c r="A153" s="1202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s="15" customFormat="1">
      <c r="A154" s="120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 s="15" customFormat="1">
      <c r="A155" s="120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s="15" customFormat="1">
      <c r="A156" s="120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s="15" customFormat="1">
      <c r="A157" s="120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s="15" customFormat="1">
      <c r="A158" s="120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s="15" customFormat="1">
      <c r="A159" s="1202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 s="15" customFormat="1">
      <c r="A160" s="1202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s="15" customFormat="1">
      <c r="A161" s="120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 s="15" customFormat="1">
      <c r="A162" s="1202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 s="15" customFormat="1">
      <c r="A163" s="1202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 s="15" customFormat="1">
      <c r="A164" s="120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s="15" customFormat="1">
      <c r="A165" s="120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 s="15" customFormat="1">
      <c r="A166" s="120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 s="15" customFormat="1">
      <c r="A167" s="120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s="15" customFormat="1">
      <c r="A168" s="1202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 s="15" customFormat="1">
      <c r="A169" s="1202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 s="15" customFormat="1">
      <c r="A170" s="1202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 s="15" customFormat="1">
      <c r="A171" s="1202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s="15" customFormat="1">
      <c r="A172" s="1202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s="15" customFormat="1">
      <c r="A173" s="1202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 s="15" customFormat="1">
      <c r="A174" s="1202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 s="15" customFormat="1">
      <c r="A175" s="1202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 s="15" customFormat="1">
      <c r="A176" s="1202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 s="15" customFormat="1">
      <c r="A177" s="1202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s="15" customFormat="1">
      <c r="A178" s="1202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 s="15" customFormat="1">
      <c r="A179" s="1202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s="15" customFormat="1">
      <c r="A180" s="1202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 s="15" customFormat="1">
      <c r="A181" s="1202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s="15" customFormat="1">
      <c r="A182" s="1202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 s="15" customFormat="1">
      <c r="A183" s="1202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s="15" customFormat="1">
      <c r="A184" s="1202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 s="15" customFormat="1">
      <c r="A185" s="1202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 s="15" customFormat="1">
      <c r="A186" s="120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 s="15" customFormat="1">
      <c r="A187" s="1202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s="15" customFormat="1">
      <c r="A188" s="1202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 s="15" customFormat="1">
      <c r="A189" s="1202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s="15" customFormat="1">
      <c r="A190" s="1202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s="15" customFormat="1">
      <c r="A191" s="1202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s="15" customFormat="1">
      <c r="A192" s="1202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5" s="15" customFormat="1">
      <c r="A193" s="1202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5" s="15" customFormat="1">
      <c r="A194" s="120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5" s="15" customFormat="1">
      <c r="A195" s="120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5" s="15" customFormat="1">
      <c r="A196" s="1202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5" s="15" customFormat="1">
      <c r="A197" s="1202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5">
      <c r="A198" s="143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</row>
    <row r="199" spans="1:15">
      <c r="A199" s="143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</row>
    <row r="200" spans="1:15">
      <c r="A200" s="143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</row>
    <row r="201" spans="1:15">
      <c r="A201" s="143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</row>
    <row r="202" spans="1:15">
      <c r="A202" s="143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</row>
    <row r="203" spans="1:15">
      <c r="A203" s="143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</row>
    <row r="204" spans="1:15">
      <c r="A204" s="143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</row>
    <row r="205" spans="1:15">
      <c r="A205" s="143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</row>
    <row r="206" spans="1:15">
      <c r="A206" s="143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</row>
    <row r="207" spans="1:15">
      <c r="A207" s="143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</row>
    <row r="208" spans="1:15">
      <c r="A208" s="143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"/>
    </row>
    <row r="209" spans="1:15">
      <c r="A209" s="143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"/>
    </row>
    <row r="210" spans="1:15">
      <c r="A210" s="143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"/>
    </row>
    <row r="211" spans="1:15">
      <c r="A211" s="143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"/>
    </row>
    <row r="212" spans="1:15">
      <c r="A212" s="143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"/>
    </row>
    <row r="213" spans="1:15">
      <c r="A213" s="143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"/>
    </row>
    <row r="214" spans="1:15">
      <c r="A214" s="143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</row>
    <row r="215" spans="1:15">
      <c r="A215" s="143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"/>
    </row>
    <row r="216" spans="1:15">
      <c r="A216" s="143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</row>
    <row r="217" spans="1:15">
      <c r="A217" s="143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</row>
    <row r="218" spans="1:15">
      <c r="A218" s="143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</row>
    <row r="219" spans="1:15">
      <c r="A219" s="143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</row>
    <row r="220" spans="1:15">
      <c r="A220" s="143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</row>
    <row r="221" spans="1:15">
      <c r="A221" s="143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</row>
    <row r="222" spans="1:15">
      <c r="A222" s="143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</row>
    <row r="223" spans="1:15">
      <c r="A223" s="143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</row>
    <row r="224" spans="1:15">
      <c r="A224" s="143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</row>
    <row r="225" spans="1:15">
      <c r="A225" s="143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</row>
    <row r="226" spans="1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B807" s="143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>
      <c r="B808" s="143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>
      <c r="B809" s="143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>
      <c r="B810" s="143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>
      <c r="B811" s="143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>
      <c r="B812" s="143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>
      <c r="B813" s="143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>
      <c r="B814" s="143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>
      <c r="B815" s="143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>
      <c r="B816" s="143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>
      <c r="B817" s="143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>
      <c r="B818" s="143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>
      <c r="B819" s="143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>
      <c r="B820" s="143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>
      <c r="B821" s="143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>
      <c r="B822" s="143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>
      <c r="B823" s="143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>
      <c r="B824" s="143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>
      <c r="B825" s="143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>
      <c r="B826" s="143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>
      <c r="B827" s="143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2:15">
      <c r="B828" s="143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2:15">
      <c r="B829" s="143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2:15">
      <c r="B830" s="143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</sheetData>
  <mergeCells count="13">
    <mergeCell ref="B109:B113"/>
    <mergeCell ref="A1:N1"/>
    <mergeCell ref="A2:O2"/>
    <mergeCell ref="A4:B4"/>
    <mergeCell ref="A5:B7"/>
    <mergeCell ref="A9:B13"/>
    <mergeCell ref="A15:B33"/>
    <mergeCell ref="A38:B41"/>
    <mergeCell ref="A43:B43"/>
    <mergeCell ref="A45:A102"/>
    <mergeCell ref="B45:B104"/>
    <mergeCell ref="B105:B108"/>
    <mergeCell ref="A35:B36"/>
  </mergeCells>
  <phoneticPr fontId="61" type="noConversion"/>
  <conditionalFormatting sqref="C5:O7 C9:O13 C15:O33 C38:O41 C43:O43 C45:O113 C115:O115">
    <cfRule type="expression" dxfId="5" priority="2">
      <formula>NOT(MOD(ROW(),2))</formula>
    </cfRule>
  </conditionalFormatting>
  <conditionalFormatting sqref="C35:O36">
    <cfRule type="expression" dxfId="4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51CE-A3D6-47A8-8734-A1284EAC12B4}">
  <sheetPr>
    <pageSetUpPr fitToPage="1"/>
  </sheetPr>
  <dimension ref="A1:T788"/>
  <sheetViews>
    <sheetView showGridLines="0" zoomScale="80" zoomScaleNormal="80" zoomScalePageLayoutView="69" workbookViewId="0">
      <pane ySplit="5" topLeftCell="A37" activePane="bottomLeft" state="frozen"/>
      <selection activeCell="P1" sqref="P1"/>
      <selection pane="bottomLeft" activeCell="H61" sqref="H61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4.625" style="32" customWidth="1"/>
    <col min="16" max="17" width="9.375" style="1"/>
    <col min="18" max="18" width="9.375" style="1" customWidth="1"/>
    <col min="19" max="16384" width="9.375" style="1"/>
  </cols>
  <sheetData>
    <row r="1" spans="1:20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20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20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customFormat="1" ht="110.25" customHeight="1">
      <c r="A5" s="1517" t="s">
        <v>1</v>
      </c>
      <c r="B5" s="1518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8" t="s">
        <v>13</v>
      </c>
      <c r="O5" s="8" t="s">
        <v>14</v>
      </c>
    </row>
    <row r="6" spans="1:20" s="15" customFormat="1" ht="14.45" customHeight="1">
      <c r="A6" s="1474" t="s">
        <v>1674</v>
      </c>
      <c r="B6" s="1475"/>
      <c r="C6" s="10" t="s">
        <v>1675</v>
      </c>
      <c r="D6" s="10" t="s">
        <v>1676</v>
      </c>
      <c r="E6" s="10">
        <v>5</v>
      </c>
      <c r="F6" s="10">
        <v>1.3</v>
      </c>
      <c r="G6" s="10" t="s">
        <v>118</v>
      </c>
      <c r="H6" s="10" t="s">
        <v>100</v>
      </c>
      <c r="I6" s="10" t="s">
        <v>27</v>
      </c>
      <c r="J6" s="10" t="s">
        <v>22</v>
      </c>
      <c r="K6" s="10" t="s">
        <v>22</v>
      </c>
      <c r="L6" s="10" t="s">
        <v>22</v>
      </c>
      <c r="M6" s="10" t="s">
        <v>22</v>
      </c>
      <c r="N6" s="13" t="s">
        <v>1677</v>
      </c>
      <c r="O6" s="14">
        <v>450</v>
      </c>
    </row>
    <row r="7" spans="1:20" s="15" customFormat="1" ht="14.45" customHeight="1">
      <c r="A7" s="1474"/>
      <c r="B7" s="1475"/>
      <c r="C7" s="10" t="s">
        <v>1678</v>
      </c>
      <c r="D7" s="10" t="s">
        <v>1676</v>
      </c>
      <c r="E7" s="10">
        <v>4</v>
      </c>
      <c r="F7" s="10">
        <v>1.2</v>
      </c>
      <c r="G7" s="10" t="s">
        <v>118</v>
      </c>
      <c r="H7" s="10" t="s">
        <v>89</v>
      </c>
      <c r="I7" s="10" t="s">
        <v>20</v>
      </c>
      <c r="J7" s="10" t="s">
        <v>22</v>
      </c>
      <c r="K7" s="10" t="s">
        <v>22</v>
      </c>
      <c r="L7" s="10" t="s">
        <v>22</v>
      </c>
      <c r="M7" s="10" t="s">
        <v>22</v>
      </c>
      <c r="N7" s="13" t="s">
        <v>1677</v>
      </c>
      <c r="O7" s="14">
        <v>450</v>
      </c>
    </row>
    <row r="8" spans="1:20" s="15" customFormat="1" ht="14.45" customHeight="1">
      <c r="A8" s="1474"/>
      <c r="B8" s="1475"/>
      <c r="C8" s="10" t="s">
        <v>1679</v>
      </c>
      <c r="D8" s="10" t="s">
        <v>1676</v>
      </c>
      <c r="E8" s="10">
        <v>2</v>
      </c>
      <c r="F8" s="10">
        <v>1.2</v>
      </c>
      <c r="G8" s="10" t="s">
        <v>118</v>
      </c>
      <c r="H8" s="10" t="s">
        <v>74</v>
      </c>
      <c r="I8" s="10" t="s">
        <v>27</v>
      </c>
      <c r="J8" s="10" t="s">
        <v>22</v>
      </c>
      <c r="K8" s="10" t="s">
        <v>22</v>
      </c>
      <c r="L8" s="10" t="s">
        <v>22</v>
      </c>
      <c r="M8" s="10" t="s">
        <v>22</v>
      </c>
      <c r="N8" s="13" t="s">
        <v>1677</v>
      </c>
      <c r="O8" s="14">
        <v>450</v>
      </c>
    </row>
    <row r="9" spans="1:20" s="15" customFormat="1" ht="14.45" customHeight="1">
      <c r="A9" s="1474"/>
      <c r="B9" s="1475"/>
      <c r="C9" s="10" t="s">
        <v>1680</v>
      </c>
      <c r="D9" s="10" t="s">
        <v>1676</v>
      </c>
      <c r="E9" s="10">
        <v>7</v>
      </c>
      <c r="F9" s="10">
        <v>1</v>
      </c>
      <c r="G9" s="10" t="s">
        <v>31</v>
      </c>
      <c r="H9" s="10" t="s">
        <v>79</v>
      </c>
      <c r="I9" s="10" t="s">
        <v>27</v>
      </c>
      <c r="J9" s="10" t="s">
        <v>22</v>
      </c>
      <c r="K9" s="10" t="s">
        <v>22</v>
      </c>
      <c r="L9" s="10" t="s">
        <v>22</v>
      </c>
      <c r="M9" s="10" t="s">
        <v>22</v>
      </c>
      <c r="N9" s="13" t="s">
        <v>1677</v>
      </c>
      <c r="O9" s="14">
        <v>450</v>
      </c>
    </row>
    <row r="10" spans="1:20" s="15" customFormat="1" ht="17.25" thickBot="1">
      <c r="A10" s="1476"/>
      <c r="B10" s="1477"/>
      <c r="C10" s="26" t="s">
        <v>1681</v>
      </c>
      <c r="D10" s="26" t="s">
        <v>1682</v>
      </c>
      <c r="E10" s="26">
        <v>53</v>
      </c>
      <c r="F10" s="26">
        <v>1</v>
      </c>
      <c r="G10" s="26" t="s">
        <v>31</v>
      </c>
      <c r="H10" s="26" t="s">
        <v>437</v>
      </c>
      <c r="I10" s="26" t="s">
        <v>27</v>
      </c>
      <c r="J10" s="26" t="s">
        <v>22</v>
      </c>
      <c r="K10" s="26" t="s">
        <v>22</v>
      </c>
      <c r="L10" s="26" t="s">
        <v>22</v>
      </c>
      <c r="M10" s="26" t="s">
        <v>22</v>
      </c>
      <c r="N10" s="28" t="s">
        <v>1677</v>
      </c>
      <c r="O10" s="1196">
        <v>450</v>
      </c>
    </row>
    <row r="11" spans="1:20" ht="17.25" thickBot="1">
      <c r="A11" s="1227"/>
      <c r="B11" s="1227"/>
      <c r="C11" s="1228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251"/>
      <c r="P11" s="1226"/>
      <c r="T11" s="31"/>
    </row>
    <row r="12" spans="1:20" s="80" customFormat="1" ht="18" customHeight="1">
      <c r="A12" s="1575" t="s">
        <v>1683</v>
      </c>
      <c r="B12" s="1576"/>
      <c r="C12" s="10" t="s">
        <v>1680</v>
      </c>
      <c r="D12" s="10" t="s">
        <v>1684</v>
      </c>
      <c r="E12" s="10">
        <v>20</v>
      </c>
      <c r="F12" s="10">
        <v>25</v>
      </c>
      <c r="G12" s="10" t="s">
        <v>22</v>
      </c>
      <c r="H12" s="10" t="s">
        <v>79</v>
      </c>
      <c r="I12" s="10" t="s">
        <v>27</v>
      </c>
      <c r="J12" s="10" t="s">
        <v>22</v>
      </c>
      <c r="K12" s="10" t="s">
        <v>22</v>
      </c>
      <c r="L12" s="10" t="s">
        <v>22</v>
      </c>
      <c r="M12" s="116" t="s">
        <v>22</v>
      </c>
      <c r="N12" s="24" t="s">
        <v>1677</v>
      </c>
      <c r="O12" s="30">
        <v>400</v>
      </c>
    </row>
    <row r="13" spans="1:20" s="115" customFormat="1" ht="18" customHeight="1">
      <c r="A13" s="1527"/>
      <c r="B13" s="1577"/>
      <c r="C13" s="10" t="s">
        <v>1685</v>
      </c>
      <c r="D13" s="10" t="s">
        <v>1684</v>
      </c>
      <c r="E13" s="10">
        <v>1</v>
      </c>
      <c r="F13" s="10">
        <v>5</v>
      </c>
      <c r="G13" s="10" t="s">
        <v>22</v>
      </c>
      <c r="H13" s="10" t="s">
        <v>22</v>
      </c>
      <c r="I13" s="10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24" t="s">
        <v>1677</v>
      </c>
      <c r="O13" s="30">
        <v>100</v>
      </c>
    </row>
    <row r="14" spans="1:20" s="115" customFormat="1" ht="18" customHeight="1" thickBot="1">
      <c r="A14" s="1578"/>
      <c r="B14" s="1579"/>
      <c r="C14" s="26" t="s">
        <v>1686</v>
      </c>
      <c r="D14" s="26" t="s">
        <v>1684</v>
      </c>
      <c r="E14" s="26">
        <v>2</v>
      </c>
      <c r="F14" s="26">
        <v>5</v>
      </c>
      <c r="G14" s="26" t="s">
        <v>22</v>
      </c>
      <c r="H14" s="26" t="s">
        <v>22</v>
      </c>
      <c r="I14" s="26" t="s">
        <v>22</v>
      </c>
      <c r="J14" s="26" t="s">
        <v>22</v>
      </c>
      <c r="K14" s="26" t="s">
        <v>22</v>
      </c>
      <c r="L14" s="26" t="s">
        <v>22</v>
      </c>
      <c r="M14" s="26" t="s">
        <v>22</v>
      </c>
      <c r="N14" s="166" t="s">
        <v>1677</v>
      </c>
      <c r="O14" s="1302">
        <v>100</v>
      </c>
    </row>
    <row r="15" spans="1:20" ht="17.25" thickBot="1">
      <c r="A15" s="1229"/>
      <c r="B15" s="1229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246"/>
      <c r="R15" s="31"/>
    </row>
    <row r="16" spans="1:20" s="15" customFormat="1" ht="15" customHeight="1">
      <c r="A16" s="1474" t="s">
        <v>1687</v>
      </c>
      <c r="B16" s="1475"/>
      <c r="C16" s="10" t="s">
        <v>1688</v>
      </c>
      <c r="D16" s="11" t="s">
        <v>1689</v>
      </c>
      <c r="E16" s="10">
        <v>4</v>
      </c>
      <c r="F16" s="11">
        <v>1</v>
      </c>
      <c r="G16" s="10" t="s">
        <v>18</v>
      </c>
      <c r="H16" s="11" t="s">
        <v>598</v>
      </c>
      <c r="I16" s="10" t="s">
        <v>27</v>
      </c>
      <c r="J16" s="11" t="s">
        <v>22</v>
      </c>
      <c r="K16" s="10" t="s">
        <v>22</v>
      </c>
      <c r="L16" s="11" t="s">
        <v>22</v>
      </c>
      <c r="M16" s="10" t="s">
        <v>22</v>
      </c>
      <c r="N16" s="11" t="s">
        <v>1003</v>
      </c>
      <c r="O16" s="71">
        <v>450</v>
      </c>
    </row>
    <row r="17" spans="1:15" s="15" customFormat="1" ht="15" customHeight="1">
      <c r="A17" s="1474"/>
      <c r="B17" s="1475"/>
      <c r="C17" s="10" t="s">
        <v>1690</v>
      </c>
      <c r="D17" s="11" t="s">
        <v>1689</v>
      </c>
      <c r="E17" s="10">
        <v>3</v>
      </c>
      <c r="F17" s="11">
        <v>1</v>
      </c>
      <c r="G17" s="10" t="s">
        <v>18</v>
      </c>
      <c r="H17" s="11" t="s">
        <v>598</v>
      </c>
      <c r="I17" s="10" t="s">
        <v>20</v>
      </c>
      <c r="J17" s="11" t="s">
        <v>22</v>
      </c>
      <c r="K17" s="10" t="s">
        <v>22</v>
      </c>
      <c r="L17" s="11" t="s">
        <v>22</v>
      </c>
      <c r="M17" s="10" t="s">
        <v>22</v>
      </c>
      <c r="N17" s="24" t="s">
        <v>1003</v>
      </c>
      <c r="O17" s="14">
        <v>450</v>
      </c>
    </row>
    <row r="18" spans="1:15" s="15" customFormat="1" ht="15" customHeight="1">
      <c r="A18" s="1474"/>
      <c r="B18" s="1475"/>
      <c r="C18" s="10" t="s">
        <v>1690</v>
      </c>
      <c r="D18" s="11" t="s">
        <v>1689</v>
      </c>
      <c r="E18" s="10">
        <v>17</v>
      </c>
      <c r="F18" s="11">
        <v>1</v>
      </c>
      <c r="G18" s="10" t="s">
        <v>39</v>
      </c>
      <c r="H18" s="11" t="s">
        <v>598</v>
      </c>
      <c r="I18" s="10" t="s">
        <v>20</v>
      </c>
      <c r="J18" s="11" t="s">
        <v>22</v>
      </c>
      <c r="K18" s="10" t="s">
        <v>22</v>
      </c>
      <c r="L18" s="11" t="s">
        <v>22</v>
      </c>
      <c r="M18" s="10" t="s">
        <v>22</v>
      </c>
      <c r="N18" s="24" t="s">
        <v>1003</v>
      </c>
      <c r="O18" s="14">
        <v>450</v>
      </c>
    </row>
    <row r="19" spans="1:15" s="15" customFormat="1" ht="15" customHeight="1">
      <c r="A19" s="1474"/>
      <c r="B19" s="1475"/>
      <c r="C19" s="10" t="s">
        <v>1690</v>
      </c>
      <c r="D19" s="11" t="s">
        <v>1689</v>
      </c>
      <c r="E19" s="10">
        <v>2</v>
      </c>
      <c r="F19" s="11">
        <v>1</v>
      </c>
      <c r="G19" s="10" t="s">
        <v>36</v>
      </c>
      <c r="H19" s="11" t="s">
        <v>598</v>
      </c>
      <c r="I19" s="10" t="s">
        <v>20</v>
      </c>
      <c r="J19" s="11" t="s">
        <v>22</v>
      </c>
      <c r="K19" s="10" t="s">
        <v>22</v>
      </c>
      <c r="L19" s="11" t="s">
        <v>22</v>
      </c>
      <c r="M19" s="10" t="s">
        <v>22</v>
      </c>
      <c r="N19" s="24" t="s">
        <v>1003</v>
      </c>
      <c r="O19" s="14">
        <v>450</v>
      </c>
    </row>
    <row r="20" spans="1:15" s="15" customFormat="1" ht="15" customHeight="1">
      <c r="A20" s="1474"/>
      <c r="B20" s="1475"/>
      <c r="C20" s="10" t="s">
        <v>1691</v>
      </c>
      <c r="D20" s="11" t="s">
        <v>1689</v>
      </c>
      <c r="E20" s="10">
        <v>4</v>
      </c>
      <c r="F20" s="11">
        <v>1</v>
      </c>
      <c r="G20" s="10" t="s">
        <v>1692</v>
      </c>
      <c r="H20" s="11" t="s">
        <v>598</v>
      </c>
      <c r="I20" s="10" t="s">
        <v>27</v>
      </c>
      <c r="J20" s="11" t="s">
        <v>22</v>
      </c>
      <c r="K20" s="10" t="s">
        <v>22</v>
      </c>
      <c r="L20" s="11" t="s">
        <v>22</v>
      </c>
      <c r="M20" s="10" t="s">
        <v>22</v>
      </c>
      <c r="N20" s="24" t="s">
        <v>1003</v>
      </c>
      <c r="O20" s="14">
        <v>450</v>
      </c>
    </row>
    <row r="21" spans="1:15" s="15" customFormat="1" ht="15" customHeight="1" thickBot="1">
      <c r="A21" s="1476"/>
      <c r="B21" s="1477"/>
      <c r="C21" s="26" t="s">
        <v>773</v>
      </c>
      <c r="D21" s="70" t="s">
        <v>1689</v>
      </c>
      <c r="E21" s="26">
        <v>18</v>
      </c>
      <c r="F21" s="70">
        <v>1</v>
      </c>
      <c r="G21" s="26" t="s">
        <v>18</v>
      </c>
      <c r="H21" s="70" t="s">
        <v>598</v>
      </c>
      <c r="I21" s="26" t="s">
        <v>27</v>
      </c>
      <c r="J21" s="1209" t="s">
        <v>22</v>
      </c>
      <c r="K21" s="26" t="s">
        <v>22</v>
      </c>
      <c r="L21" s="70" t="s">
        <v>22</v>
      </c>
      <c r="M21" s="26" t="s">
        <v>22</v>
      </c>
      <c r="N21" s="166" t="s">
        <v>1003</v>
      </c>
      <c r="O21" s="14">
        <v>450</v>
      </c>
    </row>
    <row r="22" spans="1:15" s="15" customFormat="1" ht="17.25" thickBot="1">
      <c r="B22" s="1206"/>
      <c r="C22" s="1207"/>
      <c r="D22" s="1207"/>
      <c r="E22" s="1207"/>
      <c r="F22" s="1207"/>
      <c r="G22" s="1207"/>
      <c r="H22" s="1207"/>
      <c r="I22" s="1207"/>
      <c r="J22" s="1207"/>
      <c r="K22" s="1207"/>
      <c r="L22" s="1207"/>
      <c r="M22" s="1207"/>
      <c r="N22" s="1207"/>
      <c r="O22" s="1246"/>
    </row>
    <row r="23" spans="1:15" s="15" customFormat="1">
      <c r="A23" s="1506" t="s">
        <v>1693</v>
      </c>
      <c r="B23" s="1507"/>
      <c r="C23" s="21" t="s">
        <v>1694</v>
      </c>
      <c r="D23" s="12" t="s">
        <v>1695</v>
      </c>
      <c r="E23" s="12">
        <v>11</v>
      </c>
      <c r="F23" s="12">
        <v>1</v>
      </c>
      <c r="G23" s="12" t="s">
        <v>39</v>
      </c>
      <c r="H23" s="12" t="s">
        <v>22</v>
      </c>
      <c r="I23" s="12" t="s">
        <v>22</v>
      </c>
      <c r="J23" s="12" t="s">
        <v>22</v>
      </c>
      <c r="K23" s="12" t="s">
        <v>22</v>
      </c>
      <c r="L23" s="12" t="s">
        <v>22</v>
      </c>
      <c r="M23" s="12" t="s">
        <v>22</v>
      </c>
      <c r="N23" s="13" t="s">
        <v>1696</v>
      </c>
      <c r="O23" s="14">
        <v>450</v>
      </c>
    </row>
    <row r="24" spans="1:15" s="15" customFormat="1">
      <c r="A24" s="1504"/>
      <c r="B24" s="1475"/>
      <c r="C24" s="21" t="s">
        <v>1697</v>
      </c>
      <c r="D24" s="12" t="s">
        <v>1695</v>
      </c>
      <c r="E24" s="12">
        <v>9</v>
      </c>
      <c r="F24" s="12">
        <v>1</v>
      </c>
      <c r="G24" s="12" t="s">
        <v>78</v>
      </c>
      <c r="H24" s="11" t="s">
        <v>1698</v>
      </c>
      <c r="I24" s="12" t="s">
        <v>27</v>
      </c>
      <c r="J24" s="12" t="s">
        <v>22</v>
      </c>
      <c r="K24" s="12" t="s">
        <v>22</v>
      </c>
      <c r="L24" s="12" t="s">
        <v>22</v>
      </c>
      <c r="M24" s="12" t="s">
        <v>22</v>
      </c>
      <c r="N24" s="13" t="s">
        <v>1696</v>
      </c>
      <c r="O24" s="14">
        <v>450</v>
      </c>
    </row>
    <row r="25" spans="1:15" s="15" customFormat="1">
      <c r="A25" s="1504"/>
      <c r="B25" s="1475"/>
      <c r="C25" s="21" t="s">
        <v>1699</v>
      </c>
      <c r="D25" s="12" t="s">
        <v>1695</v>
      </c>
      <c r="E25" s="12">
        <v>4</v>
      </c>
      <c r="F25" s="12">
        <v>1</v>
      </c>
      <c r="G25" s="12" t="s">
        <v>39</v>
      </c>
      <c r="H25" s="11" t="s">
        <v>386</v>
      </c>
      <c r="I25" s="12" t="s">
        <v>20</v>
      </c>
      <c r="J25" s="12" t="s">
        <v>22</v>
      </c>
      <c r="K25" s="12" t="s">
        <v>22</v>
      </c>
      <c r="L25" s="12" t="s">
        <v>22</v>
      </c>
      <c r="M25" s="12" t="s">
        <v>22</v>
      </c>
      <c r="N25" s="13" t="s">
        <v>1696</v>
      </c>
      <c r="O25" s="14">
        <v>450</v>
      </c>
    </row>
    <row r="26" spans="1:15" s="15" customFormat="1">
      <c r="A26" s="1504"/>
      <c r="B26" s="1475"/>
      <c r="C26" s="21" t="s">
        <v>1700</v>
      </c>
      <c r="D26" s="12" t="s">
        <v>1695</v>
      </c>
      <c r="E26" s="12">
        <v>1</v>
      </c>
      <c r="F26" s="12">
        <v>1</v>
      </c>
      <c r="G26" s="12" t="s">
        <v>31</v>
      </c>
      <c r="H26" s="11" t="s">
        <v>1701</v>
      </c>
      <c r="I26" s="12" t="s">
        <v>27</v>
      </c>
      <c r="J26" s="12" t="s">
        <v>22</v>
      </c>
      <c r="K26" s="12" t="s">
        <v>22</v>
      </c>
      <c r="L26" s="12" t="s">
        <v>22</v>
      </c>
      <c r="M26" s="12" t="s">
        <v>22</v>
      </c>
      <c r="N26" s="13" t="s">
        <v>1696</v>
      </c>
      <c r="O26" s="14">
        <v>450</v>
      </c>
    </row>
    <row r="27" spans="1:15" s="15" customFormat="1">
      <c r="A27" s="1504"/>
      <c r="B27" s="1475"/>
      <c r="C27" s="21" t="s">
        <v>1702</v>
      </c>
      <c r="D27" s="12" t="s">
        <v>1695</v>
      </c>
      <c r="E27" s="12">
        <v>2</v>
      </c>
      <c r="F27" s="12">
        <v>1</v>
      </c>
      <c r="G27" s="12" t="s">
        <v>31</v>
      </c>
      <c r="H27" s="11" t="s">
        <v>717</v>
      </c>
      <c r="I27" s="12" t="s">
        <v>20</v>
      </c>
      <c r="J27" s="12" t="s">
        <v>22</v>
      </c>
      <c r="K27" s="12" t="s">
        <v>22</v>
      </c>
      <c r="L27" s="12" t="s">
        <v>22</v>
      </c>
      <c r="M27" s="12" t="s">
        <v>22</v>
      </c>
      <c r="N27" s="13" t="s">
        <v>1696</v>
      </c>
      <c r="O27" s="14">
        <v>450</v>
      </c>
    </row>
    <row r="28" spans="1:15" s="15" customFormat="1">
      <c r="A28" s="1504"/>
      <c r="B28" s="1475"/>
      <c r="C28" s="21" t="s">
        <v>1703</v>
      </c>
      <c r="D28" s="12" t="s">
        <v>1695</v>
      </c>
      <c r="E28" s="12">
        <v>5</v>
      </c>
      <c r="F28" s="12">
        <v>1</v>
      </c>
      <c r="G28" s="10" t="s">
        <v>78</v>
      </c>
      <c r="H28" s="11" t="s">
        <v>1701</v>
      </c>
      <c r="I28" s="12" t="s">
        <v>27</v>
      </c>
      <c r="J28" s="12" t="s">
        <v>22</v>
      </c>
      <c r="K28" s="12" t="s">
        <v>22</v>
      </c>
      <c r="L28" s="12" t="s">
        <v>22</v>
      </c>
      <c r="M28" s="12" t="s">
        <v>22</v>
      </c>
      <c r="N28" s="13" t="s">
        <v>1696</v>
      </c>
      <c r="O28" s="14">
        <v>450</v>
      </c>
    </row>
    <row r="29" spans="1:15" s="15" customFormat="1" ht="17.25" thickBot="1">
      <c r="A29" s="1505"/>
      <c r="B29" s="1477"/>
      <c r="C29" s="1210" t="s">
        <v>1704</v>
      </c>
      <c r="D29" s="26" t="s">
        <v>1695</v>
      </c>
      <c r="E29" s="26">
        <v>4</v>
      </c>
      <c r="F29" s="26">
        <v>1</v>
      </c>
      <c r="G29" s="26" t="s">
        <v>78</v>
      </c>
      <c r="H29" s="70" t="s">
        <v>1705</v>
      </c>
      <c r="I29" s="27" t="s">
        <v>27</v>
      </c>
      <c r="J29" s="27" t="s">
        <v>22</v>
      </c>
      <c r="K29" s="27" t="s">
        <v>22</v>
      </c>
      <c r="L29" s="27" t="s">
        <v>22</v>
      </c>
      <c r="M29" s="26" t="s">
        <v>22</v>
      </c>
      <c r="N29" s="166" t="s">
        <v>1696</v>
      </c>
      <c r="O29" s="1196">
        <v>450</v>
      </c>
    </row>
    <row r="30" spans="1:15" s="15" customFormat="1" ht="15.75" customHeight="1" thickBot="1">
      <c r="A30" s="1211"/>
      <c r="B30" s="1212"/>
      <c r="C30" s="1213"/>
      <c r="D30" s="1213"/>
      <c r="E30" s="1213"/>
      <c r="F30" s="1214"/>
      <c r="G30" s="1213"/>
      <c r="H30" s="1213"/>
      <c r="I30" s="1213"/>
      <c r="J30" s="1213"/>
      <c r="K30" s="1213"/>
      <c r="L30" s="1213"/>
      <c r="M30" s="1213"/>
      <c r="N30" s="11"/>
      <c r="O30" s="1253"/>
    </row>
    <row r="31" spans="1:15" s="15" customFormat="1" ht="16.5" customHeight="1">
      <c r="A31" s="1580" t="s">
        <v>1003</v>
      </c>
      <c r="B31" s="1582" t="s">
        <v>1706</v>
      </c>
      <c r="C31" s="1215" t="s">
        <v>1688</v>
      </c>
      <c r="D31" s="1215" t="s">
        <v>1689</v>
      </c>
      <c r="E31" s="1215">
        <v>2</v>
      </c>
      <c r="F31" s="1215">
        <v>0.5</v>
      </c>
      <c r="G31" s="1215" t="s">
        <v>36</v>
      </c>
      <c r="H31" s="1215" t="s">
        <v>598</v>
      </c>
      <c r="I31" s="1215" t="s">
        <v>27</v>
      </c>
      <c r="J31" s="1215" t="s">
        <v>22</v>
      </c>
      <c r="K31" s="1215" t="s">
        <v>22</v>
      </c>
      <c r="L31" s="1215" t="s">
        <v>22</v>
      </c>
      <c r="M31" s="1215" t="s">
        <v>22</v>
      </c>
      <c r="N31" s="81" t="s">
        <v>1003</v>
      </c>
      <c r="O31" s="1303">
        <v>225</v>
      </c>
    </row>
    <row r="32" spans="1:15" s="15" customFormat="1" ht="16.5" customHeight="1" thickBot="1">
      <c r="A32" s="1581"/>
      <c r="B32" s="1583"/>
      <c r="C32" s="1216" t="s">
        <v>769</v>
      </c>
      <c r="D32" s="167" t="s">
        <v>1689</v>
      </c>
      <c r="E32" s="1216">
        <v>11</v>
      </c>
      <c r="F32" s="167">
        <v>0.5</v>
      </c>
      <c r="G32" s="1216" t="s">
        <v>18</v>
      </c>
      <c r="H32" s="167" t="s">
        <v>598</v>
      </c>
      <c r="I32" s="1216" t="s">
        <v>27</v>
      </c>
      <c r="J32" s="167" t="s">
        <v>22</v>
      </c>
      <c r="K32" s="1216" t="s">
        <v>22</v>
      </c>
      <c r="L32" s="167" t="s">
        <v>22</v>
      </c>
      <c r="M32" s="1216" t="s">
        <v>22</v>
      </c>
      <c r="N32" s="168" t="s">
        <v>1003</v>
      </c>
      <c r="O32" s="1324">
        <v>225</v>
      </c>
    </row>
    <row r="33" spans="1:15" s="15" customFormat="1" ht="17.25" thickBot="1">
      <c r="A33" s="1217"/>
      <c r="B33" s="121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45"/>
    </row>
    <row r="34" spans="1:15" s="15" customFormat="1" ht="14.45" customHeight="1">
      <c r="A34" s="1506" t="s">
        <v>1707</v>
      </c>
      <c r="B34" s="1507"/>
      <c r="C34" s="81" t="s">
        <v>457</v>
      </c>
      <c r="D34" s="81" t="s">
        <v>489</v>
      </c>
      <c r="E34" s="81">
        <v>3</v>
      </c>
      <c r="F34" s="81">
        <v>1</v>
      </c>
      <c r="G34" s="81" t="s">
        <v>31</v>
      </c>
      <c r="H34" s="81" t="s">
        <v>54</v>
      </c>
      <c r="I34" s="81" t="s">
        <v>27</v>
      </c>
      <c r="J34" s="81" t="s">
        <v>41</v>
      </c>
      <c r="K34" s="81" t="s">
        <v>22</v>
      </c>
      <c r="L34" s="81" t="s">
        <v>22</v>
      </c>
      <c r="M34" s="81" t="s">
        <v>22</v>
      </c>
      <c r="N34" s="1203" t="s">
        <v>34</v>
      </c>
      <c r="O34" s="71">
        <v>450</v>
      </c>
    </row>
    <row r="35" spans="1:15" s="15" customFormat="1" ht="14.45" customHeight="1">
      <c r="A35" s="1504"/>
      <c r="B35" s="1475"/>
      <c r="C35" s="12" t="s">
        <v>459</v>
      </c>
      <c r="D35" s="12" t="s">
        <v>489</v>
      </c>
      <c r="E35" s="12">
        <v>1</v>
      </c>
      <c r="F35" s="12">
        <v>1</v>
      </c>
      <c r="G35" s="12" t="s">
        <v>18</v>
      </c>
      <c r="H35" s="12" t="s">
        <v>460</v>
      </c>
      <c r="I35" s="12" t="s">
        <v>20</v>
      </c>
      <c r="J35" s="12" t="s">
        <v>22</v>
      </c>
      <c r="K35" s="12" t="s">
        <v>22</v>
      </c>
      <c r="L35" s="12" t="s">
        <v>22</v>
      </c>
      <c r="M35" s="12" t="s">
        <v>22</v>
      </c>
      <c r="N35" s="13" t="s">
        <v>336</v>
      </c>
      <c r="O35" s="14">
        <v>450</v>
      </c>
    </row>
    <row r="36" spans="1:15" s="15" customFormat="1" ht="14.45" customHeight="1">
      <c r="A36" s="1504"/>
      <c r="B36" s="1475"/>
      <c r="C36" s="12" t="s">
        <v>1708</v>
      </c>
      <c r="D36" s="12" t="s">
        <v>489</v>
      </c>
      <c r="E36" s="12">
        <v>1</v>
      </c>
      <c r="F36" s="12">
        <v>1</v>
      </c>
      <c r="G36" s="12" t="s">
        <v>18</v>
      </c>
      <c r="H36" s="12" t="s">
        <v>293</v>
      </c>
      <c r="I36" s="12" t="s">
        <v>20</v>
      </c>
      <c r="J36" s="12" t="s">
        <v>22</v>
      </c>
      <c r="K36" s="12" t="s">
        <v>22</v>
      </c>
      <c r="L36" s="12" t="s">
        <v>22</v>
      </c>
      <c r="M36" s="12" t="s">
        <v>22</v>
      </c>
      <c r="N36" s="13" t="s">
        <v>336</v>
      </c>
      <c r="O36" s="14">
        <v>450</v>
      </c>
    </row>
    <row r="37" spans="1:15" s="15" customFormat="1" ht="14.45" customHeight="1">
      <c r="A37" s="1504"/>
      <c r="B37" s="1475"/>
      <c r="C37" s="12" t="s">
        <v>310</v>
      </c>
      <c r="D37" s="12" t="s">
        <v>489</v>
      </c>
      <c r="E37" s="12">
        <v>3</v>
      </c>
      <c r="F37" s="12">
        <v>1</v>
      </c>
      <c r="G37" s="12" t="s">
        <v>18</v>
      </c>
      <c r="H37" s="12" t="s">
        <v>312</v>
      </c>
      <c r="I37" s="12" t="s">
        <v>20</v>
      </c>
      <c r="J37" s="12" t="s">
        <v>22</v>
      </c>
      <c r="K37" s="12" t="s">
        <v>22</v>
      </c>
      <c r="L37" s="12" t="s">
        <v>22</v>
      </c>
      <c r="M37" s="12" t="s">
        <v>22</v>
      </c>
      <c r="N37" s="13" t="s">
        <v>46</v>
      </c>
      <c r="O37" s="14">
        <v>450</v>
      </c>
    </row>
    <row r="38" spans="1:15" s="15" customFormat="1" ht="14.45" customHeight="1">
      <c r="A38" s="1504"/>
      <c r="B38" s="1475"/>
      <c r="C38" s="12" t="s">
        <v>461</v>
      </c>
      <c r="D38" s="12" t="s">
        <v>489</v>
      </c>
      <c r="E38" s="12">
        <v>2</v>
      </c>
      <c r="F38" s="12">
        <v>1</v>
      </c>
      <c r="G38" s="12" t="s">
        <v>18</v>
      </c>
      <c r="H38" s="12" t="s">
        <v>462</v>
      </c>
      <c r="I38" s="12" t="s">
        <v>20</v>
      </c>
      <c r="J38" s="12" t="s">
        <v>22</v>
      </c>
      <c r="K38" s="12" t="s">
        <v>22</v>
      </c>
      <c r="L38" s="12" t="s">
        <v>22</v>
      </c>
      <c r="M38" s="12" t="s">
        <v>22</v>
      </c>
      <c r="N38" s="13" t="s">
        <v>463</v>
      </c>
      <c r="O38" s="14">
        <v>450</v>
      </c>
    </row>
    <row r="39" spans="1:15" s="15" customFormat="1" ht="14.45" customHeight="1">
      <c r="A39" s="1504"/>
      <c r="B39" s="1475"/>
      <c r="C39" s="12" t="s">
        <v>464</v>
      </c>
      <c r="D39" s="12" t="s">
        <v>489</v>
      </c>
      <c r="E39" s="12">
        <v>2</v>
      </c>
      <c r="F39" s="12">
        <v>1</v>
      </c>
      <c r="G39" s="12" t="s">
        <v>18</v>
      </c>
      <c r="H39" s="12" t="s">
        <v>280</v>
      </c>
      <c r="I39" s="12" t="s">
        <v>27</v>
      </c>
      <c r="J39" s="12" t="s">
        <v>22</v>
      </c>
      <c r="K39" s="12" t="s">
        <v>22</v>
      </c>
      <c r="L39" s="12" t="s">
        <v>22</v>
      </c>
      <c r="M39" s="12" t="s">
        <v>22</v>
      </c>
      <c r="N39" s="13" t="s">
        <v>465</v>
      </c>
      <c r="O39" s="14">
        <v>450</v>
      </c>
    </row>
    <row r="40" spans="1:15" s="15" customFormat="1" ht="14.45" customHeight="1">
      <c r="A40" s="1504"/>
      <c r="B40" s="1475"/>
      <c r="C40" s="12" t="s">
        <v>466</v>
      </c>
      <c r="D40" s="12" t="s">
        <v>489</v>
      </c>
      <c r="E40" s="12">
        <v>13</v>
      </c>
      <c r="F40" s="12">
        <v>1</v>
      </c>
      <c r="G40" s="12" t="s">
        <v>18</v>
      </c>
      <c r="H40" s="12" t="s">
        <v>51</v>
      </c>
      <c r="I40" s="12" t="s">
        <v>20</v>
      </c>
      <c r="J40" s="12" t="s">
        <v>22</v>
      </c>
      <c r="K40" s="12" t="s">
        <v>22</v>
      </c>
      <c r="L40" s="12" t="s">
        <v>22</v>
      </c>
      <c r="M40" s="12" t="s">
        <v>22</v>
      </c>
      <c r="N40" s="13" t="s">
        <v>467</v>
      </c>
      <c r="O40" s="14">
        <v>450</v>
      </c>
    </row>
    <row r="41" spans="1:15" s="15" customFormat="1" ht="14.45" customHeight="1">
      <c r="A41" s="1504"/>
      <c r="B41" s="1475"/>
      <c r="C41" s="12" t="s">
        <v>468</v>
      </c>
      <c r="D41" s="12" t="s">
        <v>489</v>
      </c>
      <c r="E41" s="12">
        <v>10</v>
      </c>
      <c r="F41" s="12">
        <v>1</v>
      </c>
      <c r="G41" s="12" t="s">
        <v>18</v>
      </c>
      <c r="H41" s="12" t="s">
        <v>469</v>
      </c>
      <c r="I41" s="12" t="s">
        <v>20</v>
      </c>
      <c r="J41" s="12" t="s">
        <v>22</v>
      </c>
      <c r="K41" s="12" t="s">
        <v>22</v>
      </c>
      <c r="L41" s="12" t="s">
        <v>22</v>
      </c>
      <c r="M41" s="12" t="s">
        <v>22</v>
      </c>
      <c r="N41" s="13" t="s">
        <v>470</v>
      </c>
      <c r="O41" s="14">
        <v>450</v>
      </c>
    </row>
    <row r="42" spans="1:15" s="15" customFormat="1" ht="14.45" customHeight="1">
      <c r="A42" s="1504"/>
      <c r="B42" s="1475"/>
      <c r="C42" s="12" t="s">
        <v>471</v>
      </c>
      <c r="D42" s="12" t="s">
        <v>489</v>
      </c>
      <c r="E42" s="12">
        <v>4</v>
      </c>
      <c r="F42" s="12">
        <v>1</v>
      </c>
      <c r="G42" s="12" t="s">
        <v>18</v>
      </c>
      <c r="H42" s="12" t="s">
        <v>289</v>
      </c>
      <c r="I42" s="12" t="s">
        <v>20</v>
      </c>
      <c r="J42" s="12" t="s">
        <v>22</v>
      </c>
      <c r="K42" s="12" t="s">
        <v>22</v>
      </c>
      <c r="L42" s="12" t="s">
        <v>22</v>
      </c>
      <c r="M42" s="12" t="s">
        <v>22</v>
      </c>
      <c r="N42" s="13" t="s">
        <v>472</v>
      </c>
      <c r="O42" s="14">
        <v>450</v>
      </c>
    </row>
    <row r="43" spans="1:15" s="15" customFormat="1" ht="14.45" customHeight="1">
      <c r="A43" s="1504"/>
      <c r="B43" s="1475"/>
      <c r="C43" s="12" t="s">
        <v>473</v>
      </c>
      <c r="D43" s="12" t="s">
        <v>489</v>
      </c>
      <c r="E43" s="12">
        <v>14</v>
      </c>
      <c r="F43" s="12">
        <v>1</v>
      </c>
      <c r="G43" s="12" t="s">
        <v>18</v>
      </c>
      <c r="H43" s="12" t="s">
        <v>44</v>
      </c>
      <c r="I43" s="12" t="s">
        <v>20</v>
      </c>
      <c r="J43" s="12" t="s">
        <v>22</v>
      </c>
      <c r="K43" s="12" t="s">
        <v>22</v>
      </c>
      <c r="L43" s="12" t="s">
        <v>22</v>
      </c>
      <c r="M43" s="12" t="s">
        <v>22</v>
      </c>
      <c r="N43" s="13" t="s">
        <v>474</v>
      </c>
      <c r="O43" s="14">
        <v>450</v>
      </c>
    </row>
    <row r="44" spans="1:15" s="15" customFormat="1" ht="14.45" customHeight="1">
      <c r="A44" s="1504"/>
      <c r="B44" s="1475"/>
      <c r="C44" s="12" t="s">
        <v>475</v>
      </c>
      <c r="D44" s="12" t="s">
        <v>489</v>
      </c>
      <c r="E44" s="12">
        <v>2</v>
      </c>
      <c r="F44" s="12">
        <v>1</v>
      </c>
      <c r="G44" s="12" t="s">
        <v>18</v>
      </c>
      <c r="H44" s="12" t="s">
        <v>117</v>
      </c>
      <c r="I44" s="12" t="s">
        <v>20</v>
      </c>
      <c r="J44" s="12" t="s">
        <v>22</v>
      </c>
      <c r="K44" s="12" t="s">
        <v>22</v>
      </c>
      <c r="L44" s="12" t="s">
        <v>22</v>
      </c>
      <c r="M44" s="12" t="s">
        <v>22</v>
      </c>
      <c r="N44" s="13" t="s">
        <v>438</v>
      </c>
      <c r="O44" s="14">
        <v>450</v>
      </c>
    </row>
    <row r="45" spans="1:15" s="15" customFormat="1" ht="14.45" customHeight="1">
      <c r="A45" s="1504"/>
      <c r="B45" s="1475"/>
      <c r="C45" s="12" t="s">
        <v>476</v>
      </c>
      <c r="D45" s="12" t="s">
        <v>489</v>
      </c>
      <c r="E45" s="12">
        <v>2</v>
      </c>
      <c r="F45" s="12">
        <v>1</v>
      </c>
      <c r="G45" s="12" t="s">
        <v>18</v>
      </c>
      <c r="H45" s="12" t="s">
        <v>477</v>
      </c>
      <c r="I45" s="12" t="s">
        <v>20</v>
      </c>
      <c r="J45" s="12" t="s">
        <v>22</v>
      </c>
      <c r="K45" s="12" t="s">
        <v>22</v>
      </c>
      <c r="L45" s="12" t="s">
        <v>22</v>
      </c>
      <c r="M45" s="12" t="s">
        <v>22</v>
      </c>
      <c r="N45" s="13" t="s">
        <v>34</v>
      </c>
      <c r="O45" s="14">
        <v>450</v>
      </c>
    </row>
    <row r="46" spans="1:15" s="15" customFormat="1" ht="14.45" customHeight="1">
      <c r="A46" s="1504"/>
      <c r="B46" s="1475"/>
      <c r="C46" s="12" t="s">
        <v>410</v>
      </c>
      <c r="D46" s="12" t="s">
        <v>489</v>
      </c>
      <c r="E46" s="12">
        <v>1</v>
      </c>
      <c r="F46" s="12">
        <v>1</v>
      </c>
      <c r="G46" s="12" t="s">
        <v>31</v>
      </c>
      <c r="H46" s="12" t="s">
        <v>57</v>
      </c>
      <c r="I46" s="12" t="s">
        <v>27</v>
      </c>
      <c r="J46" s="12" t="s">
        <v>22</v>
      </c>
      <c r="K46" s="12" t="s">
        <v>22</v>
      </c>
      <c r="L46" s="12" t="s">
        <v>22</v>
      </c>
      <c r="M46" s="12" t="s">
        <v>22</v>
      </c>
      <c r="N46" s="13" t="s">
        <v>66</v>
      </c>
      <c r="O46" s="14">
        <v>450</v>
      </c>
    </row>
    <row r="47" spans="1:15" s="15" customFormat="1" ht="14.45" customHeight="1">
      <c r="A47" s="1504"/>
      <c r="B47" s="1475"/>
      <c r="C47" s="12" t="s">
        <v>434</v>
      </c>
      <c r="D47" s="12" t="s">
        <v>489</v>
      </c>
      <c r="E47" s="12">
        <v>15</v>
      </c>
      <c r="F47" s="12">
        <v>1</v>
      </c>
      <c r="G47" s="12" t="s">
        <v>39</v>
      </c>
      <c r="H47" s="12" t="s">
        <v>26</v>
      </c>
      <c r="I47" s="12" t="s">
        <v>27</v>
      </c>
      <c r="J47" s="12" t="s">
        <v>33</v>
      </c>
      <c r="K47" s="12" t="s">
        <v>22</v>
      </c>
      <c r="L47" s="12" t="s">
        <v>22</v>
      </c>
      <c r="M47" s="12" t="s">
        <v>22</v>
      </c>
      <c r="N47" s="13" t="s">
        <v>34</v>
      </c>
      <c r="O47" s="14">
        <v>450</v>
      </c>
    </row>
    <row r="48" spans="1:15" s="15" customFormat="1" ht="14.45" customHeight="1">
      <c r="A48" s="1504"/>
      <c r="B48" s="1475"/>
      <c r="C48" s="12" t="s">
        <v>454</v>
      </c>
      <c r="D48" s="12" t="s">
        <v>489</v>
      </c>
      <c r="E48" s="12">
        <v>19</v>
      </c>
      <c r="F48" s="12">
        <v>1</v>
      </c>
      <c r="G48" s="12" t="s">
        <v>39</v>
      </c>
      <c r="H48" s="12" t="s">
        <v>308</v>
      </c>
      <c r="I48" s="12" t="s">
        <v>27</v>
      </c>
      <c r="J48" s="12" t="s">
        <v>87</v>
      </c>
      <c r="K48" s="12" t="s">
        <v>22</v>
      </c>
      <c r="L48" s="12" t="s">
        <v>22</v>
      </c>
      <c r="M48" s="12" t="s">
        <v>22</v>
      </c>
      <c r="N48" s="13" t="s">
        <v>34</v>
      </c>
      <c r="O48" s="14">
        <v>450</v>
      </c>
    </row>
    <row r="49" spans="1:15" s="15" customFormat="1" ht="14.45" customHeight="1">
      <c r="A49" s="1504"/>
      <c r="B49" s="1475"/>
      <c r="C49" s="12" t="s">
        <v>479</v>
      </c>
      <c r="D49" s="12" t="s">
        <v>1709</v>
      </c>
      <c r="E49" s="12">
        <v>14</v>
      </c>
      <c r="F49" s="12">
        <v>1</v>
      </c>
      <c r="G49" s="12" t="s">
        <v>18</v>
      </c>
      <c r="H49" s="12" t="s">
        <v>59</v>
      </c>
      <c r="I49" s="12" t="s">
        <v>27</v>
      </c>
      <c r="J49" s="12" t="s">
        <v>41</v>
      </c>
      <c r="K49" s="12" t="s">
        <v>22</v>
      </c>
      <c r="L49" s="12" t="s">
        <v>22</v>
      </c>
      <c r="M49" s="12" t="s">
        <v>22</v>
      </c>
      <c r="N49" s="13" t="s">
        <v>34</v>
      </c>
      <c r="O49" s="14">
        <v>450</v>
      </c>
    </row>
    <row r="50" spans="1:15" s="15" customFormat="1" ht="14.45" customHeight="1">
      <c r="A50" s="1504"/>
      <c r="B50" s="1475"/>
      <c r="C50" s="12" t="s">
        <v>480</v>
      </c>
      <c r="D50" s="12" t="s">
        <v>489</v>
      </c>
      <c r="E50" s="12">
        <v>19</v>
      </c>
      <c r="F50" s="12">
        <v>1</v>
      </c>
      <c r="G50" s="12" t="s">
        <v>18</v>
      </c>
      <c r="H50" s="12" t="s">
        <v>481</v>
      </c>
      <c r="I50" s="12" t="s">
        <v>27</v>
      </c>
      <c r="J50" s="12" t="s">
        <v>41</v>
      </c>
      <c r="K50" s="12" t="s">
        <v>22</v>
      </c>
      <c r="L50" s="12" t="s">
        <v>22</v>
      </c>
      <c r="M50" s="12" t="s">
        <v>22</v>
      </c>
      <c r="N50" s="13" t="s">
        <v>34</v>
      </c>
      <c r="O50" s="14">
        <v>450</v>
      </c>
    </row>
    <row r="51" spans="1:15" s="15" customFormat="1" ht="14.45" customHeight="1">
      <c r="A51" s="1504"/>
      <c r="B51" s="1475"/>
      <c r="C51" s="12" t="s">
        <v>42</v>
      </c>
      <c r="D51" s="12" t="s">
        <v>489</v>
      </c>
      <c r="E51" s="12">
        <v>5</v>
      </c>
      <c r="F51" s="12">
        <v>1</v>
      </c>
      <c r="G51" s="12" t="s">
        <v>18</v>
      </c>
      <c r="H51" s="12" t="s">
        <v>44</v>
      </c>
      <c r="I51" s="12" t="s">
        <v>20</v>
      </c>
      <c r="J51" s="12" t="s">
        <v>45</v>
      </c>
      <c r="K51" s="12" t="s">
        <v>22</v>
      </c>
      <c r="L51" s="12" t="s">
        <v>22</v>
      </c>
      <c r="M51" s="12" t="s">
        <v>22</v>
      </c>
      <c r="N51" s="13" t="s">
        <v>46</v>
      </c>
      <c r="O51" s="14">
        <v>450</v>
      </c>
    </row>
    <row r="52" spans="1:15" s="15" customFormat="1" ht="14.45" customHeight="1">
      <c r="A52" s="1504"/>
      <c r="B52" s="1475"/>
      <c r="C52" s="12" t="s">
        <v>482</v>
      </c>
      <c r="D52" s="12" t="s">
        <v>489</v>
      </c>
      <c r="E52" s="12">
        <v>5</v>
      </c>
      <c r="F52" s="12">
        <v>1</v>
      </c>
      <c r="G52" s="12" t="s">
        <v>18</v>
      </c>
      <c r="H52" s="12" t="s">
        <v>339</v>
      </c>
      <c r="I52" s="12" t="s">
        <v>27</v>
      </c>
      <c r="J52" s="12" t="s">
        <v>41</v>
      </c>
      <c r="K52" s="12" t="s">
        <v>22</v>
      </c>
      <c r="L52" s="12" t="s">
        <v>22</v>
      </c>
      <c r="M52" s="12" t="s">
        <v>22</v>
      </c>
      <c r="N52" s="13" t="s">
        <v>66</v>
      </c>
      <c r="O52" s="14">
        <v>450</v>
      </c>
    </row>
    <row r="53" spans="1:15" s="15" customFormat="1" ht="15" customHeight="1">
      <c r="A53" s="1504"/>
      <c r="B53" s="1475"/>
      <c r="C53" s="12" t="s">
        <v>50</v>
      </c>
      <c r="D53" s="12" t="s">
        <v>489</v>
      </c>
      <c r="E53" s="12">
        <v>1</v>
      </c>
      <c r="F53" s="12">
        <v>1</v>
      </c>
      <c r="G53" s="12" t="s">
        <v>18</v>
      </c>
      <c r="H53" s="12" t="s">
        <v>51</v>
      </c>
      <c r="I53" s="12" t="s">
        <v>20</v>
      </c>
      <c r="J53" s="12" t="s">
        <v>21</v>
      </c>
      <c r="K53" s="12" t="s">
        <v>22</v>
      </c>
      <c r="L53" s="12" t="s">
        <v>22</v>
      </c>
      <c r="M53" s="12" t="s">
        <v>22</v>
      </c>
      <c r="N53" s="13" t="s">
        <v>34</v>
      </c>
      <c r="O53" s="14">
        <v>450</v>
      </c>
    </row>
    <row r="54" spans="1:15" s="15" customFormat="1" ht="15" customHeight="1">
      <c r="A54" s="1504"/>
      <c r="B54" s="1475"/>
      <c r="C54" s="12" t="s">
        <v>50</v>
      </c>
      <c r="D54" s="12" t="s">
        <v>489</v>
      </c>
      <c r="E54" s="12">
        <v>1</v>
      </c>
      <c r="F54" s="12">
        <v>1</v>
      </c>
      <c r="G54" s="12" t="s">
        <v>18</v>
      </c>
      <c r="H54" s="12" t="s">
        <v>51</v>
      </c>
      <c r="I54" s="12" t="s">
        <v>20</v>
      </c>
      <c r="J54" s="12" t="s">
        <v>21</v>
      </c>
      <c r="K54" s="12" t="s">
        <v>22</v>
      </c>
      <c r="L54" s="12" t="s">
        <v>22</v>
      </c>
      <c r="M54" s="12" t="s">
        <v>22</v>
      </c>
      <c r="N54" s="13" t="s">
        <v>52</v>
      </c>
      <c r="O54" s="14">
        <v>450</v>
      </c>
    </row>
    <row r="55" spans="1:15" s="15" customFormat="1">
      <c r="A55" s="1504"/>
      <c r="B55" s="1475"/>
      <c r="C55" s="12" t="s">
        <v>50</v>
      </c>
      <c r="D55" s="12" t="s">
        <v>489</v>
      </c>
      <c r="E55" s="12">
        <v>5</v>
      </c>
      <c r="F55" s="12">
        <v>1</v>
      </c>
      <c r="G55" s="12" t="s">
        <v>39</v>
      </c>
      <c r="H55" s="10" t="s">
        <v>51</v>
      </c>
      <c r="I55" s="12" t="s">
        <v>20</v>
      </c>
      <c r="J55" s="12" t="s">
        <v>21</v>
      </c>
      <c r="K55" s="12" t="s">
        <v>22</v>
      </c>
      <c r="L55" s="12" t="s">
        <v>22</v>
      </c>
      <c r="M55" s="12" t="s">
        <v>22</v>
      </c>
      <c r="N55" s="13" t="s">
        <v>52</v>
      </c>
      <c r="O55" s="14">
        <v>450</v>
      </c>
    </row>
    <row r="56" spans="1:15" s="15" customFormat="1" ht="15" customHeight="1">
      <c r="A56" s="1504"/>
      <c r="B56" s="1475"/>
      <c r="C56" s="10" t="s">
        <v>93</v>
      </c>
      <c r="D56" s="12" t="s">
        <v>489</v>
      </c>
      <c r="E56" s="10">
        <v>4</v>
      </c>
      <c r="F56" s="10">
        <v>1</v>
      </c>
      <c r="G56" s="10" t="s">
        <v>31</v>
      </c>
      <c r="H56" s="10" t="s">
        <v>94</v>
      </c>
      <c r="I56" s="10" t="s">
        <v>27</v>
      </c>
      <c r="J56" s="10" t="s">
        <v>45</v>
      </c>
      <c r="K56" s="10" t="s">
        <v>22</v>
      </c>
      <c r="L56" s="10" t="s">
        <v>22</v>
      </c>
      <c r="M56" s="10" t="s">
        <v>22</v>
      </c>
      <c r="N56" s="13" t="s">
        <v>34</v>
      </c>
      <c r="O56" s="14">
        <v>450</v>
      </c>
    </row>
    <row r="57" spans="1:15" s="15" customFormat="1" ht="15" customHeight="1">
      <c r="A57" s="1504"/>
      <c r="B57" s="1475"/>
      <c r="C57" s="10" t="s">
        <v>93</v>
      </c>
      <c r="D57" s="12" t="s">
        <v>489</v>
      </c>
      <c r="E57" s="10">
        <v>4</v>
      </c>
      <c r="F57" s="10">
        <v>1</v>
      </c>
      <c r="G57" s="10" t="s">
        <v>18</v>
      </c>
      <c r="H57" s="10" t="s">
        <v>94</v>
      </c>
      <c r="I57" s="10" t="s">
        <v>27</v>
      </c>
      <c r="J57" s="10" t="s">
        <v>45</v>
      </c>
      <c r="K57" s="10" t="s">
        <v>22</v>
      </c>
      <c r="L57" s="10" t="s">
        <v>22</v>
      </c>
      <c r="M57" s="10" t="s">
        <v>22</v>
      </c>
      <c r="N57" s="13" t="s">
        <v>34</v>
      </c>
      <c r="O57" s="14">
        <v>450</v>
      </c>
    </row>
    <row r="58" spans="1:15" s="15" customFormat="1" ht="15" customHeight="1">
      <c r="A58" s="1504"/>
      <c r="B58" s="1475"/>
      <c r="C58" s="10" t="s">
        <v>93</v>
      </c>
      <c r="D58" s="12" t="s">
        <v>489</v>
      </c>
      <c r="E58" s="10">
        <v>6</v>
      </c>
      <c r="F58" s="10">
        <v>1</v>
      </c>
      <c r="G58" s="10" t="s">
        <v>39</v>
      </c>
      <c r="H58" s="10" t="s">
        <v>94</v>
      </c>
      <c r="I58" s="10" t="s">
        <v>27</v>
      </c>
      <c r="J58" s="10" t="s">
        <v>45</v>
      </c>
      <c r="K58" s="10" t="s">
        <v>22</v>
      </c>
      <c r="L58" s="10" t="s">
        <v>22</v>
      </c>
      <c r="M58" s="10" t="s">
        <v>22</v>
      </c>
      <c r="N58" s="13" t="s">
        <v>34</v>
      </c>
      <c r="O58" s="14">
        <v>450</v>
      </c>
    </row>
    <row r="59" spans="1:15" s="15" customFormat="1" ht="15" customHeight="1">
      <c r="A59" s="1504"/>
      <c r="B59" s="1475"/>
      <c r="C59" s="10" t="s">
        <v>95</v>
      </c>
      <c r="D59" s="12" t="s">
        <v>1710</v>
      </c>
      <c r="E59" s="10">
        <v>1</v>
      </c>
      <c r="F59" s="10">
        <v>1</v>
      </c>
      <c r="G59" s="10" t="s">
        <v>31</v>
      </c>
      <c r="H59" s="10" t="s">
        <v>89</v>
      </c>
      <c r="I59" s="12" t="s">
        <v>27</v>
      </c>
      <c r="J59" s="10" t="s">
        <v>45</v>
      </c>
      <c r="K59" s="10" t="s">
        <v>22</v>
      </c>
      <c r="L59" s="10" t="s">
        <v>22</v>
      </c>
      <c r="M59" s="10" t="s">
        <v>22</v>
      </c>
      <c r="N59" s="13" t="s">
        <v>34</v>
      </c>
      <c r="O59" s="14">
        <v>499</v>
      </c>
    </row>
    <row r="60" spans="1:15" s="15" customFormat="1" ht="15" customHeight="1">
      <c r="A60" s="1504"/>
      <c r="B60" s="1475"/>
      <c r="C60" s="10" t="s">
        <v>95</v>
      </c>
      <c r="D60" s="12" t="s">
        <v>1710</v>
      </c>
      <c r="E60" s="10">
        <v>5</v>
      </c>
      <c r="F60" s="10">
        <v>1</v>
      </c>
      <c r="G60" s="10" t="s">
        <v>18</v>
      </c>
      <c r="H60" s="10" t="s">
        <v>89</v>
      </c>
      <c r="I60" s="12" t="s">
        <v>27</v>
      </c>
      <c r="J60" s="10" t="s">
        <v>45</v>
      </c>
      <c r="K60" s="10" t="s">
        <v>22</v>
      </c>
      <c r="L60" s="10" t="s">
        <v>22</v>
      </c>
      <c r="M60" s="10" t="s">
        <v>22</v>
      </c>
      <c r="N60" s="13" t="s">
        <v>34</v>
      </c>
      <c r="O60" s="14">
        <v>499</v>
      </c>
    </row>
    <row r="61" spans="1:15" s="15" customFormat="1" ht="15" customHeight="1">
      <c r="A61" s="1504"/>
      <c r="B61" s="1475"/>
      <c r="C61" s="10" t="s">
        <v>95</v>
      </c>
      <c r="D61" s="12" t="s">
        <v>1710</v>
      </c>
      <c r="E61" s="10">
        <v>9</v>
      </c>
      <c r="F61" s="10">
        <v>1</v>
      </c>
      <c r="G61" s="10" t="s">
        <v>39</v>
      </c>
      <c r="H61" s="10" t="s">
        <v>89</v>
      </c>
      <c r="I61" s="12" t="s">
        <v>27</v>
      </c>
      <c r="J61" s="10" t="s">
        <v>45</v>
      </c>
      <c r="K61" s="10" t="s">
        <v>22</v>
      </c>
      <c r="L61" s="10" t="s">
        <v>22</v>
      </c>
      <c r="M61" s="10" t="s">
        <v>22</v>
      </c>
      <c r="N61" s="13" t="s">
        <v>34</v>
      </c>
      <c r="O61" s="14">
        <v>499</v>
      </c>
    </row>
    <row r="62" spans="1:15" s="15" customFormat="1" ht="15" customHeight="1">
      <c r="A62" s="1504"/>
      <c r="B62" s="1475"/>
      <c r="C62" s="11" t="s">
        <v>99</v>
      </c>
      <c r="D62" s="12" t="s">
        <v>489</v>
      </c>
      <c r="E62" s="10">
        <v>1</v>
      </c>
      <c r="F62" s="10">
        <v>1</v>
      </c>
      <c r="G62" s="10" t="s">
        <v>31</v>
      </c>
      <c r="H62" s="10" t="s">
        <v>100</v>
      </c>
      <c r="I62" s="10" t="s">
        <v>27</v>
      </c>
      <c r="J62" s="10" t="s">
        <v>45</v>
      </c>
      <c r="K62" s="10" t="s">
        <v>22</v>
      </c>
      <c r="L62" s="10" t="s">
        <v>22</v>
      </c>
      <c r="M62" s="10" t="s">
        <v>22</v>
      </c>
      <c r="N62" s="11" t="s">
        <v>46</v>
      </c>
      <c r="O62" s="14">
        <v>450</v>
      </c>
    </row>
    <row r="63" spans="1:15" s="15" customFormat="1" ht="15" customHeight="1">
      <c r="A63" s="1504"/>
      <c r="B63" s="1475"/>
      <c r="C63" s="11" t="s">
        <v>99</v>
      </c>
      <c r="D63" s="10" t="s">
        <v>489</v>
      </c>
      <c r="E63" s="10">
        <v>6</v>
      </c>
      <c r="F63" s="10">
        <v>1</v>
      </c>
      <c r="G63" s="10" t="s">
        <v>18</v>
      </c>
      <c r="H63" s="10" t="s">
        <v>100</v>
      </c>
      <c r="I63" s="10" t="s">
        <v>27</v>
      </c>
      <c r="J63" s="10" t="s">
        <v>45</v>
      </c>
      <c r="K63" s="10" t="s">
        <v>22</v>
      </c>
      <c r="L63" s="10" t="s">
        <v>22</v>
      </c>
      <c r="M63" s="10" t="s">
        <v>22</v>
      </c>
      <c r="N63" s="24" t="s">
        <v>46</v>
      </c>
      <c r="O63" s="14">
        <v>450</v>
      </c>
    </row>
    <row r="64" spans="1:15" s="15" customFormat="1" ht="15" customHeight="1">
      <c r="A64" s="1504"/>
      <c r="B64" s="1475"/>
      <c r="C64" s="10" t="s">
        <v>105</v>
      </c>
      <c r="D64" s="10" t="s">
        <v>489</v>
      </c>
      <c r="E64" s="11">
        <v>15</v>
      </c>
      <c r="F64" s="12">
        <v>1</v>
      </c>
      <c r="G64" s="12" t="s">
        <v>81</v>
      </c>
      <c r="H64" s="12" t="s">
        <v>106</v>
      </c>
      <c r="I64" s="12" t="s">
        <v>27</v>
      </c>
      <c r="J64" s="12" t="s">
        <v>92</v>
      </c>
      <c r="K64" s="12">
        <v>32</v>
      </c>
      <c r="L64" s="12" t="s">
        <v>22</v>
      </c>
      <c r="M64" s="12" t="s">
        <v>22</v>
      </c>
      <c r="N64" s="13" t="s">
        <v>61</v>
      </c>
      <c r="O64" s="14">
        <v>450</v>
      </c>
    </row>
    <row r="65" spans="1:15" s="15" customFormat="1" ht="15" customHeight="1">
      <c r="A65" s="1504"/>
      <c r="B65" s="1475"/>
      <c r="C65" s="10" t="s">
        <v>110</v>
      </c>
      <c r="D65" s="10" t="s">
        <v>489</v>
      </c>
      <c r="E65" s="11">
        <v>8</v>
      </c>
      <c r="F65" s="12">
        <v>1</v>
      </c>
      <c r="G65" s="12" t="s">
        <v>31</v>
      </c>
      <c r="H65" s="12" t="s">
        <v>84</v>
      </c>
      <c r="I65" s="12" t="s">
        <v>27</v>
      </c>
      <c r="J65" s="12" t="s">
        <v>45</v>
      </c>
      <c r="K65" s="12" t="s">
        <v>22</v>
      </c>
      <c r="L65" s="12" t="s">
        <v>22</v>
      </c>
      <c r="M65" s="12" t="s">
        <v>22</v>
      </c>
      <c r="N65" s="13" t="s">
        <v>34</v>
      </c>
      <c r="O65" s="14">
        <v>450</v>
      </c>
    </row>
    <row r="66" spans="1:15" s="15" customFormat="1" ht="17.25" thickBot="1">
      <c r="A66" s="1505"/>
      <c r="B66" s="1477"/>
      <c r="C66" s="26" t="s">
        <v>110</v>
      </c>
      <c r="D66" s="26" t="s">
        <v>489</v>
      </c>
      <c r="E66" s="70">
        <v>5</v>
      </c>
      <c r="F66" s="27">
        <v>1</v>
      </c>
      <c r="G66" s="27" t="s">
        <v>39</v>
      </c>
      <c r="H66" s="27" t="s">
        <v>84</v>
      </c>
      <c r="I66" s="26" t="s">
        <v>27</v>
      </c>
      <c r="J66" s="26" t="s">
        <v>45</v>
      </c>
      <c r="K66" s="26" t="s">
        <v>22</v>
      </c>
      <c r="L66" s="26" t="s">
        <v>22</v>
      </c>
      <c r="M66" s="27" t="s">
        <v>22</v>
      </c>
      <c r="N66" s="28" t="s">
        <v>34</v>
      </c>
      <c r="O66" s="1196">
        <v>450</v>
      </c>
    </row>
    <row r="67" spans="1:15">
      <c r="B67" s="143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B68" s="143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B69" s="143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B70" s="143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B71" s="14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B72" s="14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B73" s="14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B74" s="14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B75" s="14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B76" s="14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B77" s="14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B78" s="14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B79" s="143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B80" s="143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>
      <c r="B81" s="143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>
      <c r="B82" s="143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>
      <c r="B83" s="143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>
      <c r="B84" s="143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>
      <c r="B85" s="143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>
      <c r="B86" s="143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>
      <c r="B87" s="143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>
      <c r="B88" s="143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>
      <c r="B89" s="143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>
      <c r="B90" s="143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>
      <c r="B91" s="143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>
      <c r="B92" s="143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>
      <c r="B93" s="143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>
      <c r="B94" s="143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>
      <c r="B95" s="143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>
      <c r="B96" s="143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>
      <c r="B97" s="143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>
      <c r="B98" s="143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>
      <c r="B99" s="143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>
      <c r="B100" s="143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>
      <c r="B101" s="143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>
      <c r="B102" s="143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>
      <c r="B103" s="143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>
      <c r="B104" s="143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>
      <c r="B105" s="143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>
      <c r="B106" s="143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>
      <c r="B107" s="143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>
      <c r="B108" s="143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>
      <c r="B109" s="143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>
      <c r="B110" s="143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>
      <c r="B111" s="143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>
      <c r="B112" s="143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>
      <c r="B113" s="143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>
      <c r="B114" s="143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>
      <c r="B115" s="143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>
      <c r="B116" s="143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>
      <c r="B117" s="143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>
      <c r="B118" s="143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>
      <c r="B119" s="143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>
      <c r="B120" s="143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>
      <c r="B121" s="143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>
      <c r="B122" s="143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s="143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>
      <c r="B124" s="143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>
      <c r="B125" s="143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>
      <c r="B126" s="143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s="143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>
      <c r="B128" s="143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</sheetData>
  <mergeCells count="10">
    <mergeCell ref="A34:B66"/>
    <mergeCell ref="A1:O1"/>
    <mergeCell ref="A2:O2"/>
    <mergeCell ref="A5:B5"/>
    <mergeCell ref="A6:B10"/>
    <mergeCell ref="A12:B14"/>
    <mergeCell ref="A16:B21"/>
    <mergeCell ref="A23:B29"/>
    <mergeCell ref="A31:A32"/>
    <mergeCell ref="B31:B32"/>
  </mergeCells>
  <conditionalFormatting sqref="C6:O21 C23:O29 C31:O32 C34:O66">
    <cfRule type="expression" dxfId="3" priority="2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F5F8-70A7-431A-B2F2-6CB40922FDCD}">
  <sheetPr>
    <pageSetUpPr fitToPage="1"/>
  </sheetPr>
  <dimension ref="A1:O808"/>
  <sheetViews>
    <sheetView showGridLines="0" zoomScale="80" zoomScaleNormal="80" zoomScalePageLayoutView="69" workbookViewId="0">
      <pane ySplit="5" topLeftCell="A6" activePane="bottomLeft" state="frozen"/>
      <selection activeCell="P1" sqref="P1"/>
      <selection pane="bottomLeft" activeCell="F9" sqref="F9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1" width="8.875" style="32" bestFit="1" customWidth="1"/>
    <col min="12" max="13" width="5.625" style="32" customWidth="1"/>
    <col min="14" max="14" width="30.875" style="32" customWidth="1"/>
    <col min="15" max="15" width="18.5" style="32" customWidth="1"/>
    <col min="16" max="16" width="9.375" style="1"/>
    <col min="17" max="17" width="9.375" style="1" customWidth="1"/>
    <col min="18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439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5" s="15" customFormat="1">
      <c r="A6" s="1474" t="s">
        <v>1711</v>
      </c>
      <c r="B6" s="1475"/>
      <c r="C6" s="12" t="s">
        <v>466</v>
      </c>
      <c r="D6" s="12" t="s">
        <v>1712</v>
      </c>
      <c r="E6" s="12">
        <v>2</v>
      </c>
      <c r="F6" s="12">
        <v>1</v>
      </c>
      <c r="G6" s="12" t="s">
        <v>18</v>
      </c>
      <c r="H6" s="12" t="s">
        <v>51</v>
      </c>
      <c r="I6" s="12" t="s">
        <v>20</v>
      </c>
      <c r="J6" s="12" t="s">
        <v>22</v>
      </c>
      <c r="K6" s="12" t="s">
        <v>22</v>
      </c>
      <c r="L6" s="12" t="s">
        <v>22</v>
      </c>
      <c r="M6" s="12" t="s">
        <v>22</v>
      </c>
      <c r="N6" s="13" t="s">
        <v>470</v>
      </c>
      <c r="O6" s="14">
        <v>450</v>
      </c>
    </row>
    <row r="7" spans="1:15" s="15" customFormat="1">
      <c r="A7" s="1474"/>
      <c r="B7" s="1475"/>
      <c r="C7" s="12" t="s">
        <v>468</v>
      </c>
      <c r="D7" s="12" t="s">
        <v>1712</v>
      </c>
      <c r="E7" s="12">
        <v>3</v>
      </c>
      <c r="F7" s="12">
        <v>1</v>
      </c>
      <c r="G7" s="12" t="s">
        <v>18</v>
      </c>
      <c r="H7" s="12" t="s">
        <v>312</v>
      </c>
      <c r="I7" s="12" t="s">
        <v>20</v>
      </c>
      <c r="J7" s="12" t="s">
        <v>22</v>
      </c>
      <c r="K7" s="12" t="s">
        <v>22</v>
      </c>
      <c r="L7" s="12" t="s">
        <v>22</v>
      </c>
      <c r="M7" s="12" t="s">
        <v>22</v>
      </c>
      <c r="N7" s="13" t="s">
        <v>470</v>
      </c>
      <c r="O7" s="14">
        <v>450</v>
      </c>
    </row>
    <row r="8" spans="1:15" s="15" customFormat="1">
      <c r="A8" s="1474"/>
      <c r="B8" s="1475"/>
      <c r="C8" s="12" t="s">
        <v>1713</v>
      </c>
      <c r="D8" s="12" t="s">
        <v>1712</v>
      </c>
      <c r="E8" s="12">
        <v>5</v>
      </c>
      <c r="F8" s="12">
        <v>1</v>
      </c>
      <c r="G8" s="12" t="s">
        <v>18</v>
      </c>
      <c r="H8" s="12" t="s">
        <v>335</v>
      </c>
      <c r="I8" s="12" t="s">
        <v>27</v>
      </c>
      <c r="J8" s="12" t="s">
        <v>22</v>
      </c>
      <c r="K8" s="12" t="s">
        <v>22</v>
      </c>
      <c r="L8" s="12" t="s">
        <v>22</v>
      </c>
      <c r="M8" s="12" t="s">
        <v>22</v>
      </c>
      <c r="N8" s="13" t="s">
        <v>470</v>
      </c>
      <c r="O8" s="14">
        <v>450</v>
      </c>
    </row>
    <row r="9" spans="1:15" s="15" customFormat="1">
      <c r="A9" s="1474"/>
      <c r="B9" s="1475"/>
      <c r="C9" s="12" t="s">
        <v>475</v>
      </c>
      <c r="D9" s="12" t="s">
        <v>1712</v>
      </c>
      <c r="E9" s="12">
        <v>1</v>
      </c>
      <c r="F9" s="12">
        <v>1</v>
      </c>
      <c r="G9" s="12" t="s">
        <v>18</v>
      </c>
      <c r="H9" s="12" t="s">
        <v>374</v>
      </c>
      <c r="I9" s="12" t="s">
        <v>20</v>
      </c>
      <c r="J9" s="12" t="s">
        <v>22</v>
      </c>
      <c r="K9" s="12" t="s">
        <v>22</v>
      </c>
      <c r="L9" s="12" t="s">
        <v>22</v>
      </c>
      <c r="M9" s="12" t="s">
        <v>22</v>
      </c>
      <c r="N9" s="13" t="s">
        <v>1714</v>
      </c>
      <c r="O9" s="14">
        <v>450</v>
      </c>
    </row>
    <row r="10" spans="1:15">
      <c r="A10" s="1474"/>
      <c r="B10" s="1475"/>
      <c r="C10" s="12" t="s">
        <v>1715</v>
      </c>
      <c r="D10" s="12" t="s">
        <v>1712</v>
      </c>
      <c r="E10" s="12">
        <v>1</v>
      </c>
      <c r="F10" s="12">
        <v>1</v>
      </c>
      <c r="G10" s="12" t="s">
        <v>31</v>
      </c>
      <c r="H10" s="12" t="s">
        <v>719</v>
      </c>
      <c r="I10" s="12" t="s">
        <v>20</v>
      </c>
      <c r="J10" s="12" t="s">
        <v>22</v>
      </c>
      <c r="K10" s="12" t="s">
        <v>22</v>
      </c>
      <c r="L10" s="12" t="s">
        <v>22</v>
      </c>
      <c r="M10" s="12" t="s">
        <v>22</v>
      </c>
      <c r="N10" s="13" t="s">
        <v>470</v>
      </c>
      <c r="O10" s="14">
        <v>450</v>
      </c>
    </row>
    <row r="11" spans="1:15" s="15" customFormat="1" ht="17.25" thickBot="1">
      <c r="A11" s="1476"/>
      <c r="B11" s="1477"/>
      <c r="C11" s="27" t="s">
        <v>1716</v>
      </c>
      <c r="D11" s="27" t="s">
        <v>1712</v>
      </c>
      <c r="E11" s="27">
        <v>4</v>
      </c>
      <c r="F11" s="27">
        <v>1</v>
      </c>
      <c r="G11" s="27" t="s">
        <v>39</v>
      </c>
      <c r="H11" s="27" t="s">
        <v>22</v>
      </c>
      <c r="I11" s="27" t="s">
        <v>20</v>
      </c>
      <c r="J11" s="27" t="s">
        <v>22</v>
      </c>
      <c r="K11" s="27" t="s">
        <v>22</v>
      </c>
      <c r="L11" s="27" t="s">
        <v>22</v>
      </c>
      <c r="M11" s="27" t="s">
        <v>22</v>
      </c>
      <c r="N11" s="28" t="s">
        <v>1714</v>
      </c>
      <c r="O11" s="14">
        <v>450</v>
      </c>
    </row>
    <row r="12" spans="1:15" ht="17.25" thickBot="1">
      <c r="A12" s="1258"/>
      <c r="B12" s="1259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16.5" customHeight="1">
      <c r="A13" s="1584" t="s">
        <v>1717</v>
      </c>
      <c r="B13" s="1512"/>
      <c r="C13" s="116" t="s">
        <v>1718</v>
      </c>
      <c r="D13" s="116" t="s">
        <v>314</v>
      </c>
      <c r="E13" s="116">
        <v>3</v>
      </c>
      <c r="F13" s="116">
        <v>0.6</v>
      </c>
      <c r="G13" s="116" t="s">
        <v>18</v>
      </c>
      <c r="H13" s="116" t="s">
        <v>1719</v>
      </c>
      <c r="I13" s="116" t="s">
        <v>20</v>
      </c>
      <c r="J13" s="116" t="s">
        <v>22</v>
      </c>
      <c r="K13" s="116" t="s">
        <v>22</v>
      </c>
      <c r="L13" s="116" t="s">
        <v>22</v>
      </c>
      <c r="M13" s="116" t="s">
        <v>22</v>
      </c>
      <c r="N13" s="1203" t="s">
        <v>470</v>
      </c>
      <c r="O13" s="1240">
        <f>450*F13</f>
        <v>270</v>
      </c>
    </row>
    <row r="14" spans="1:15">
      <c r="A14" s="1585"/>
      <c r="B14" s="1489"/>
      <c r="C14" s="10" t="s">
        <v>468</v>
      </c>
      <c r="D14" s="10" t="s">
        <v>314</v>
      </c>
      <c r="E14" s="10">
        <v>3</v>
      </c>
      <c r="F14" s="10">
        <v>0.5</v>
      </c>
      <c r="G14" s="10" t="s">
        <v>22</v>
      </c>
      <c r="H14" s="10" t="s">
        <v>1720</v>
      </c>
      <c r="I14" s="10" t="s">
        <v>20</v>
      </c>
      <c r="J14" s="10" t="s">
        <v>22</v>
      </c>
      <c r="K14" s="10" t="s">
        <v>22</v>
      </c>
      <c r="L14" s="10" t="s">
        <v>298</v>
      </c>
      <c r="M14" s="10" t="s">
        <v>22</v>
      </c>
      <c r="N14" s="13" t="s">
        <v>470</v>
      </c>
      <c r="O14" s="14">
        <f t="shared" ref="O14:O17" si="0">450*F14</f>
        <v>225</v>
      </c>
    </row>
    <row r="15" spans="1:15" ht="16.5" customHeight="1">
      <c r="A15" s="1585"/>
      <c r="B15" s="1489"/>
      <c r="C15" s="10" t="s">
        <v>1713</v>
      </c>
      <c r="D15" s="10" t="s">
        <v>314</v>
      </c>
      <c r="E15" s="10">
        <v>1</v>
      </c>
      <c r="F15" s="10">
        <v>0.1</v>
      </c>
      <c r="G15" s="10" t="s">
        <v>18</v>
      </c>
      <c r="H15" s="10" t="s">
        <v>335</v>
      </c>
      <c r="I15" s="10" t="s">
        <v>27</v>
      </c>
      <c r="J15" s="10" t="s">
        <v>22</v>
      </c>
      <c r="K15" s="10" t="s">
        <v>22</v>
      </c>
      <c r="L15" s="10" t="s">
        <v>22</v>
      </c>
      <c r="M15" s="10" t="s">
        <v>22</v>
      </c>
      <c r="N15" s="13" t="s">
        <v>1721</v>
      </c>
      <c r="O15" s="46">
        <f t="shared" si="0"/>
        <v>45</v>
      </c>
    </row>
    <row r="16" spans="1:15">
      <c r="A16" s="1585"/>
      <c r="B16" s="1489"/>
      <c r="C16" s="10" t="s">
        <v>475</v>
      </c>
      <c r="D16" s="10" t="s">
        <v>314</v>
      </c>
      <c r="E16" s="10">
        <v>1</v>
      </c>
      <c r="F16" s="10">
        <v>0.35</v>
      </c>
      <c r="G16" s="10" t="s">
        <v>18</v>
      </c>
      <c r="H16" s="10" t="s">
        <v>117</v>
      </c>
      <c r="I16" s="10" t="s">
        <v>20</v>
      </c>
      <c r="J16" s="10" t="s">
        <v>22</v>
      </c>
      <c r="K16" s="10" t="s">
        <v>22</v>
      </c>
      <c r="L16" s="10" t="s">
        <v>22</v>
      </c>
      <c r="M16" s="10" t="s">
        <v>22</v>
      </c>
      <c r="N16" s="13" t="s">
        <v>1714</v>
      </c>
      <c r="O16" s="14">
        <f t="shared" si="0"/>
        <v>157.5</v>
      </c>
    </row>
    <row r="17" spans="1:15" ht="17.25" thickBot="1">
      <c r="A17" s="1586"/>
      <c r="B17" s="1514"/>
      <c r="C17" s="26" t="s">
        <v>1722</v>
      </c>
      <c r="D17" s="26" t="s">
        <v>314</v>
      </c>
      <c r="E17" s="26">
        <v>1</v>
      </c>
      <c r="F17" s="26">
        <v>0.7</v>
      </c>
      <c r="G17" s="26" t="s">
        <v>1723</v>
      </c>
      <c r="H17" s="26" t="s">
        <v>386</v>
      </c>
      <c r="I17" s="26" t="s">
        <v>27</v>
      </c>
      <c r="J17" s="26" t="s">
        <v>22</v>
      </c>
      <c r="K17" s="26" t="s">
        <v>22</v>
      </c>
      <c r="L17" s="26" t="s">
        <v>22</v>
      </c>
      <c r="M17" s="26" t="s">
        <v>22</v>
      </c>
      <c r="N17" s="28" t="s">
        <v>1714</v>
      </c>
      <c r="O17" s="1196">
        <f t="shared" si="0"/>
        <v>315</v>
      </c>
    </row>
    <row r="18" spans="1:15">
      <c r="B18" s="143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B19" s="143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B20" s="14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B21" s="143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B22" s="143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B23" s="143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B24" s="143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B25" s="143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B26" s="143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B27" s="14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B28" s="14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B29" s="14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B30" s="143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B31" s="143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B32" s="143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>
      <c r="B33" s="143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>
      <c r="B34" s="143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>
      <c r="B35" s="143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>
      <c r="B36" s="143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>
      <c r="B37" s="143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>
      <c r="B38" s="143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>
      <c r="B39" s="143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14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14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>
      <c r="B42" s="143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>
      <c r="B43" s="143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>
      <c r="B44" s="143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>
      <c r="B45" s="143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>
      <c r="B46" s="143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>
      <c r="B47" s="143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>
      <c r="B48" s="143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>
      <c r="B49" s="143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>
      <c r="B50" s="143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>
      <c r="B51" s="143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>
      <c r="B52" s="143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>
      <c r="B53" s="143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>
      <c r="B54" s="143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>
      <c r="B55" s="143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>
      <c r="B56" s="143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>
      <c r="B57" s="143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>
      <c r="B58" s="143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>
      <c r="B59" s="143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>
      <c r="B60" s="143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>
      <c r="B61" s="143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>
      <c r="B62" s="143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>
      <c r="B63" s="143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>
      <c r="B64" s="143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>
      <c r="B65" s="143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>
      <c r="B66" s="143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>
      <c r="B67" s="143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>
      <c r="B68" s="143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>
      <c r="B69" s="143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>
      <c r="B70" s="143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>
      <c r="B71" s="14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>
      <c r="B72" s="14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>
      <c r="B73" s="14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>
      <c r="B74" s="14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>
      <c r="B75" s="14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>
      <c r="B76" s="14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>
      <c r="B77" s="14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>
      <c r="B78" s="14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>
      <c r="B79" s="143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>
      <c r="B80" s="143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>
      <c r="B81" s="143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>
      <c r="B82" s="143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>
      <c r="B83" s="143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>
      <c r="B84" s="143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>
      <c r="B85" s="143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>
      <c r="B86" s="143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>
      <c r="B87" s="143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>
      <c r="B88" s="143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>
      <c r="B89" s="143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>
      <c r="B90" s="143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>
      <c r="B91" s="143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>
      <c r="B92" s="143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>
      <c r="B93" s="143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>
      <c r="B94" s="143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>
      <c r="B95" s="143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>
      <c r="B96" s="143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>
      <c r="B97" s="143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>
      <c r="B98" s="143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>
      <c r="B99" s="143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>
      <c r="B100" s="143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>
      <c r="B101" s="143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>
      <c r="B102" s="143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>
      <c r="B103" s="143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>
      <c r="B104" s="143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>
      <c r="B105" s="143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>
      <c r="B106" s="143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>
      <c r="B107" s="143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>
      <c r="B108" s="143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>
      <c r="B109" s="143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>
      <c r="B110" s="143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>
      <c r="B111" s="143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>
      <c r="B112" s="143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>
      <c r="B113" s="143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>
      <c r="B114" s="143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>
      <c r="B115" s="143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>
      <c r="B116" s="143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>
      <c r="B117" s="143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>
      <c r="B118" s="143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>
      <c r="B119" s="143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>
      <c r="B120" s="143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>
      <c r="B121" s="143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>
      <c r="B122" s="143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s="143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>
      <c r="B124" s="143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>
      <c r="B125" s="143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>
      <c r="B126" s="143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s="143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>
      <c r="B128" s="143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E807" s="2"/>
    </row>
    <row r="808" spans="2:15">
      <c r="E808" s="2"/>
    </row>
  </sheetData>
  <mergeCells count="5">
    <mergeCell ref="A1:N1"/>
    <mergeCell ref="A2:O2"/>
    <mergeCell ref="A5:B5"/>
    <mergeCell ref="A6:B11"/>
    <mergeCell ref="A13:B17"/>
  </mergeCells>
  <conditionalFormatting sqref="C6:O11">
    <cfRule type="expression" dxfId="2" priority="4">
      <formula>NOT(MOD(ROW(),2))</formula>
    </cfRule>
  </conditionalFormatting>
  <conditionalFormatting sqref="C13:O17">
    <cfRule type="expression" dxfId="1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6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AA60-D158-49A4-8CDE-C90114D43AC8}">
  <sheetPr>
    <pageSetUpPr fitToPage="1"/>
  </sheetPr>
  <dimension ref="A1:R737"/>
  <sheetViews>
    <sheetView showGridLines="0" zoomScale="80" zoomScaleNormal="80" zoomScalePageLayoutView="60" workbookViewId="0">
      <pane ySplit="4" topLeftCell="A5" activePane="bottomLeft" state="frozen"/>
      <selection activeCell="P1" sqref="P1"/>
      <selection pane="bottomLeft" activeCell="D21" sqref="D21"/>
    </sheetView>
  </sheetViews>
  <sheetFormatPr baseColWidth="10" defaultColWidth="9.375" defaultRowHeight="16.5"/>
  <cols>
    <col min="1" max="1" width="16.375" style="1225" customWidth="1"/>
    <col min="2" max="2" width="14" style="1225" customWidth="1"/>
    <col min="3" max="3" width="19.125" style="2" customWidth="1"/>
    <col min="4" max="4" width="63.125" style="2" customWidth="1"/>
    <col min="5" max="5" width="6.625" style="2" bestFit="1" customWidth="1"/>
    <col min="6" max="6" width="22.375" style="2" customWidth="1"/>
    <col min="7" max="7" width="12.625" style="2" customWidth="1"/>
    <col min="8" max="8" width="8.125" style="2" customWidth="1"/>
    <col min="9" max="9" width="6.625" style="2" bestFit="1" customWidth="1"/>
    <col min="10" max="10" width="10.125" style="2" customWidth="1"/>
    <col min="11" max="11" width="8.875" style="2" bestFit="1" customWidth="1"/>
    <col min="12" max="13" width="5.625" style="2" customWidth="1"/>
    <col min="14" max="14" width="31.625" style="2" customWidth="1"/>
    <col min="15" max="15" width="14.75" style="32" customWidth="1"/>
    <col min="16" max="16384" width="9.375" style="1"/>
  </cols>
  <sheetData>
    <row r="1" spans="1:18">
      <c r="A1" s="1470" t="s">
        <v>1724</v>
      </c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  <c r="O1" s="1"/>
    </row>
    <row r="2" spans="1:18" ht="25.5" customHeight="1">
      <c r="A2" s="1501" t="s">
        <v>1725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8" ht="16.5" customHeight="1" thickBot="1">
      <c r="A3" s="1439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96.75" customHeight="1" thickBot="1">
      <c r="A4" s="1230" t="s">
        <v>1726</v>
      </c>
      <c r="B4" s="1230" t="s">
        <v>1727</v>
      </c>
      <c r="C4" s="1231" t="s">
        <v>1728</v>
      </c>
      <c r="D4" s="1231" t="s">
        <v>3</v>
      </c>
      <c r="E4" s="1231" t="s">
        <v>4</v>
      </c>
      <c r="F4" s="1232" t="s">
        <v>1729</v>
      </c>
      <c r="G4" s="1231" t="s">
        <v>6</v>
      </c>
      <c r="H4" s="1231" t="s">
        <v>7</v>
      </c>
      <c r="I4" s="1231" t="s">
        <v>8</v>
      </c>
      <c r="J4" s="1231" t="s">
        <v>9</v>
      </c>
      <c r="K4" s="1231" t="s">
        <v>10</v>
      </c>
      <c r="L4" s="1231" t="s">
        <v>11</v>
      </c>
      <c r="M4" s="1231" t="s">
        <v>12</v>
      </c>
      <c r="N4" s="1232" t="s">
        <v>1730</v>
      </c>
      <c r="O4" s="1232" t="s">
        <v>14</v>
      </c>
    </row>
    <row r="5" spans="1:18" s="15" customFormat="1" ht="16.5" customHeight="1">
      <c r="A5" s="1511" t="s">
        <v>1731</v>
      </c>
      <c r="B5" s="1444" t="s">
        <v>1732</v>
      </c>
      <c r="C5" s="116" t="s">
        <v>1733</v>
      </c>
      <c r="D5" s="116" t="s">
        <v>1734</v>
      </c>
      <c r="E5" s="116"/>
      <c r="F5" s="116" t="s">
        <v>1735</v>
      </c>
      <c r="G5" s="116" t="s">
        <v>1736</v>
      </c>
      <c r="H5" s="116" t="s">
        <v>22</v>
      </c>
      <c r="I5" s="116" t="s">
        <v>22</v>
      </c>
      <c r="J5" s="116" t="s">
        <v>22</v>
      </c>
      <c r="K5" s="116" t="s">
        <v>22</v>
      </c>
      <c r="L5" s="116" t="s">
        <v>22</v>
      </c>
      <c r="M5" s="116" t="s">
        <v>22</v>
      </c>
      <c r="N5" s="81" t="s">
        <v>1737</v>
      </c>
      <c r="O5" s="1312">
        <v>1070</v>
      </c>
      <c r="P5" s="31"/>
      <c r="R5" s="31"/>
    </row>
    <row r="6" spans="1:18" s="15" customFormat="1" ht="16.5" customHeight="1">
      <c r="A6" s="1488"/>
      <c r="B6" s="1493" t="s">
        <v>1738</v>
      </c>
      <c r="C6" s="52" t="s">
        <v>1739</v>
      </c>
      <c r="D6" s="52" t="s">
        <v>1740</v>
      </c>
      <c r="E6" s="52">
        <v>18</v>
      </c>
      <c r="F6" s="52">
        <v>1</v>
      </c>
      <c r="G6" s="52" t="s">
        <v>31</v>
      </c>
      <c r="H6" s="52" t="s">
        <v>22</v>
      </c>
      <c r="I6" s="52" t="s">
        <v>22</v>
      </c>
      <c r="J6" s="52" t="s">
        <v>22</v>
      </c>
      <c r="K6" s="52" t="s">
        <v>22</v>
      </c>
      <c r="L6" s="52" t="s">
        <v>22</v>
      </c>
      <c r="M6" s="52" t="s">
        <v>22</v>
      </c>
      <c r="N6" s="136" t="s">
        <v>1741</v>
      </c>
      <c r="O6" s="1310">
        <v>606.69000000000005</v>
      </c>
      <c r="P6" s="31"/>
      <c r="R6" s="31"/>
    </row>
    <row r="7" spans="1:18" s="15" customFormat="1" ht="16.5" customHeight="1">
      <c r="A7" s="1488"/>
      <c r="B7" s="1480"/>
      <c r="C7" s="10" t="s">
        <v>1733</v>
      </c>
      <c r="D7" s="10" t="s">
        <v>1742</v>
      </c>
      <c r="E7" s="10">
        <v>10</v>
      </c>
      <c r="F7" s="10">
        <v>1</v>
      </c>
      <c r="G7" s="10" t="s">
        <v>31</v>
      </c>
      <c r="H7" s="10" t="s">
        <v>22</v>
      </c>
      <c r="I7" s="10" t="s">
        <v>22</v>
      </c>
      <c r="J7" s="10" t="s">
        <v>22</v>
      </c>
      <c r="K7" s="10" t="s">
        <v>22</v>
      </c>
      <c r="L7" s="10" t="s">
        <v>22</v>
      </c>
      <c r="M7" s="10" t="s">
        <v>22</v>
      </c>
      <c r="N7" s="12" t="s">
        <v>1741</v>
      </c>
      <c r="O7" s="1311">
        <v>606.69000000000005</v>
      </c>
      <c r="P7" s="31"/>
      <c r="R7" s="31"/>
    </row>
    <row r="8" spans="1:18" s="15" customFormat="1" ht="16.5" customHeight="1">
      <c r="A8" s="1488"/>
      <c r="B8" s="1480"/>
      <c r="C8" s="10" t="s">
        <v>1733</v>
      </c>
      <c r="D8" s="10" t="s">
        <v>1734</v>
      </c>
      <c r="E8" s="10">
        <v>1</v>
      </c>
      <c r="F8" s="10">
        <v>0.5</v>
      </c>
      <c r="G8" s="10" t="s">
        <v>1743</v>
      </c>
      <c r="H8" s="10" t="s">
        <v>22</v>
      </c>
      <c r="I8" s="10" t="s">
        <v>22</v>
      </c>
      <c r="J8" s="10" t="s">
        <v>22</v>
      </c>
      <c r="K8" s="10" t="s">
        <v>22</v>
      </c>
      <c r="L8" s="10" t="s">
        <v>22</v>
      </c>
      <c r="M8" s="10" t="s">
        <v>22</v>
      </c>
      <c r="N8" s="12" t="s">
        <v>1744</v>
      </c>
      <c r="O8" s="1311">
        <v>364.01400000000001</v>
      </c>
      <c r="P8" s="31"/>
      <c r="R8" s="31"/>
    </row>
    <row r="9" spans="1:18" s="15" customFormat="1" ht="16.5" customHeight="1">
      <c r="A9" s="1488"/>
      <c r="B9" s="1480"/>
      <c r="C9" s="10" t="s">
        <v>1733</v>
      </c>
      <c r="D9" s="10" t="s">
        <v>1745</v>
      </c>
      <c r="E9" s="10">
        <v>1</v>
      </c>
      <c r="F9" s="10">
        <v>0.59</v>
      </c>
      <c r="G9" s="10" t="s">
        <v>1746</v>
      </c>
      <c r="H9" s="10" t="s">
        <v>22</v>
      </c>
      <c r="I9" s="10" t="s">
        <v>22</v>
      </c>
      <c r="J9" s="10" t="s">
        <v>22</v>
      </c>
      <c r="K9" s="10" t="s">
        <v>22</v>
      </c>
      <c r="L9" s="10" t="s">
        <v>22</v>
      </c>
      <c r="M9" s="10" t="s">
        <v>22</v>
      </c>
      <c r="N9" s="12" t="s">
        <v>1744</v>
      </c>
      <c r="O9" s="1311">
        <v>238.61</v>
      </c>
      <c r="P9" s="31"/>
      <c r="R9" s="31"/>
    </row>
    <row r="10" spans="1:18" s="15" customFormat="1" ht="16.5" customHeight="1">
      <c r="A10" s="1488"/>
      <c r="B10" s="1480"/>
      <c r="C10" s="10" t="s">
        <v>1733</v>
      </c>
      <c r="D10" s="10" t="s">
        <v>1747</v>
      </c>
      <c r="E10" s="10">
        <v>9</v>
      </c>
      <c r="F10" s="10">
        <v>5</v>
      </c>
      <c r="G10" s="10" t="s">
        <v>1746</v>
      </c>
      <c r="H10" s="10" t="s">
        <v>22</v>
      </c>
      <c r="I10" s="10" t="s">
        <v>22</v>
      </c>
      <c r="J10" s="10" t="s">
        <v>22</v>
      </c>
      <c r="K10" s="10" t="s">
        <v>22</v>
      </c>
      <c r="L10" s="10" t="s">
        <v>22</v>
      </c>
      <c r="M10" s="10" t="s">
        <v>22</v>
      </c>
      <c r="N10" s="12" t="s">
        <v>1744</v>
      </c>
      <c r="O10" s="1311">
        <v>910.03500000000008</v>
      </c>
      <c r="P10" s="31"/>
      <c r="R10" s="31"/>
    </row>
    <row r="11" spans="1:18" s="15" customFormat="1" ht="16.5" customHeight="1">
      <c r="A11" s="1488"/>
      <c r="B11" s="1480"/>
      <c r="C11" s="10" t="s">
        <v>1733</v>
      </c>
      <c r="D11" s="10" t="s">
        <v>1748</v>
      </c>
      <c r="E11" s="10">
        <v>18</v>
      </c>
      <c r="F11" s="10">
        <v>1</v>
      </c>
      <c r="G11" s="10" t="s">
        <v>1746</v>
      </c>
      <c r="H11" s="10" t="s">
        <v>22</v>
      </c>
      <c r="I11" s="10" t="s">
        <v>22</v>
      </c>
      <c r="J11" s="10" t="s">
        <v>22</v>
      </c>
      <c r="K11" s="10" t="s">
        <v>22</v>
      </c>
      <c r="L11" s="10" t="s">
        <v>22</v>
      </c>
      <c r="M11" s="10" t="s">
        <v>22</v>
      </c>
      <c r="N11" s="12" t="s">
        <v>1744</v>
      </c>
      <c r="O11" s="1311">
        <v>657.24750000000006</v>
      </c>
      <c r="P11" s="31"/>
      <c r="R11" s="31"/>
    </row>
    <row r="12" spans="1:18" s="15" customFormat="1" ht="16.5" customHeight="1">
      <c r="A12" s="1488"/>
      <c r="B12" s="1480"/>
      <c r="C12" s="10" t="s">
        <v>1739</v>
      </c>
      <c r="D12" s="10" t="s">
        <v>1734</v>
      </c>
      <c r="E12" s="10">
        <v>6</v>
      </c>
      <c r="F12" s="10">
        <v>2</v>
      </c>
      <c r="G12" s="10" t="s">
        <v>1743</v>
      </c>
      <c r="H12" s="10" t="s">
        <v>22</v>
      </c>
      <c r="I12" s="10" t="s">
        <v>22</v>
      </c>
      <c r="J12" s="10" t="s">
        <v>22</v>
      </c>
      <c r="K12" s="10" t="s">
        <v>22</v>
      </c>
      <c r="L12" s="10" t="s">
        <v>22</v>
      </c>
      <c r="M12" s="10" t="s">
        <v>22</v>
      </c>
      <c r="N12" s="12" t="s">
        <v>1744</v>
      </c>
      <c r="O12" s="1311">
        <v>910.03500000000008</v>
      </c>
      <c r="P12" s="31"/>
      <c r="R12" s="31"/>
    </row>
    <row r="13" spans="1:18" s="15" customFormat="1" ht="16.5" customHeight="1">
      <c r="A13" s="1488"/>
      <c r="B13" s="1480"/>
      <c r="C13" s="10" t="s">
        <v>1739</v>
      </c>
      <c r="D13" s="10" t="s">
        <v>1749</v>
      </c>
      <c r="E13" s="10">
        <v>6</v>
      </c>
      <c r="F13" s="10">
        <v>5</v>
      </c>
      <c r="G13" s="10" t="s">
        <v>1750</v>
      </c>
      <c r="H13" s="10" t="s">
        <v>22</v>
      </c>
      <c r="I13" s="10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12" t="s">
        <v>1744</v>
      </c>
      <c r="O13" s="1311">
        <v>910.03500000000008</v>
      </c>
      <c r="P13" s="31"/>
      <c r="R13" s="31"/>
    </row>
    <row r="14" spans="1:18" s="15" customFormat="1" ht="16.5" customHeight="1">
      <c r="A14" s="1488"/>
      <c r="B14" s="1480"/>
      <c r="C14" s="10" t="s">
        <v>1739</v>
      </c>
      <c r="D14" s="10" t="s">
        <v>1740</v>
      </c>
      <c r="E14" s="10">
        <v>4</v>
      </c>
      <c r="F14" s="10">
        <v>0.5</v>
      </c>
      <c r="G14" s="10" t="s">
        <v>36</v>
      </c>
      <c r="H14" s="10" t="s">
        <v>22</v>
      </c>
      <c r="I14" s="10" t="s">
        <v>22</v>
      </c>
      <c r="J14" s="10" t="s">
        <v>22</v>
      </c>
      <c r="K14" s="10" t="s">
        <v>22</v>
      </c>
      <c r="L14" s="10" t="s">
        <v>22</v>
      </c>
      <c r="M14" s="10" t="s">
        <v>22</v>
      </c>
      <c r="N14" s="12" t="s">
        <v>1744</v>
      </c>
      <c r="O14" s="1311">
        <v>364.01400000000001</v>
      </c>
      <c r="P14" s="31"/>
      <c r="R14" s="31"/>
    </row>
    <row r="15" spans="1:18" s="15" customFormat="1" ht="16.5" customHeight="1">
      <c r="A15" s="1488"/>
      <c r="B15" s="1480"/>
      <c r="C15" s="10" t="s">
        <v>1739</v>
      </c>
      <c r="D15" s="10" t="s">
        <v>1751</v>
      </c>
      <c r="E15" s="10">
        <v>4</v>
      </c>
      <c r="F15" s="10">
        <v>1.1499999999999999</v>
      </c>
      <c r="G15" s="10" t="s">
        <v>36</v>
      </c>
      <c r="H15" s="10" t="s">
        <v>22</v>
      </c>
      <c r="I15" s="10" t="s">
        <v>22</v>
      </c>
      <c r="J15" s="10" t="s">
        <v>22</v>
      </c>
      <c r="K15" s="10" t="s">
        <v>22</v>
      </c>
      <c r="L15" s="10" t="s">
        <v>22</v>
      </c>
      <c r="M15" s="10" t="s">
        <v>22</v>
      </c>
      <c r="N15" s="12" t="s">
        <v>1744</v>
      </c>
      <c r="O15" s="1311">
        <v>749</v>
      </c>
      <c r="P15" s="31"/>
      <c r="R15" s="31"/>
    </row>
    <row r="16" spans="1:18" s="15" customFormat="1" ht="16.5" customHeight="1">
      <c r="A16" s="1488"/>
      <c r="B16" s="1480"/>
      <c r="C16" s="10" t="s">
        <v>1739</v>
      </c>
      <c r="D16" s="10" t="s">
        <v>1752</v>
      </c>
      <c r="E16" s="10">
        <v>3</v>
      </c>
      <c r="F16" s="10">
        <v>0.6</v>
      </c>
      <c r="G16" s="10" t="s">
        <v>36</v>
      </c>
      <c r="H16" s="10" t="s">
        <v>22</v>
      </c>
      <c r="I16" s="10" t="s">
        <v>22</v>
      </c>
      <c r="J16" s="10" t="s">
        <v>22</v>
      </c>
      <c r="K16" s="10" t="s">
        <v>22</v>
      </c>
      <c r="L16" s="10" t="s">
        <v>22</v>
      </c>
      <c r="M16" s="10" t="s">
        <v>22</v>
      </c>
      <c r="N16" s="12" t="s">
        <v>1744</v>
      </c>
      <c r="O16" s="1311">
        <v>242.35500000000002</v>
      </c>
      <c r="P16" s="31"/>
      <c r="R16" s="31"/>
    </row>
    <row r="17" spans="1:18" s="15" customFormat="1" ht="16.5" customHeight="1">
      <c r="A17" s="1488"/>
      <c r="B17" s="1480"/>
      <c r="C17" s="10" t="s">
        <v>1739</v>
      </c>
      <c r="D17" s="10" t="s">
        <v>1753</v>
      </c>
      <c r="E17" s="10">
        <v>3</v>
      </c>
      <c r="F17" s="10">
        <v>0.5</v>
      </c>
      <c r="G17" s="10" t="s">
        <v>36</v>
      </c>
      <c r="H17" s="10" t="s">
        <v>22</v>
      </c>
      <c r="I17" s="10" t="s">
        <v>22</v>
      </c>
      <c r="J17" s="10" t="s">
        <v>22</v>
      </c>
      <c r="K17" s="10" t="s">
        <v>22</v>
      </c>
      <c r="L17" s="10" t="s">
        <v>22</v>
      </c>
      <c r="M17" s="10" t="s">
        <v>22</v>
      </c>
      <c r="N17" s="12" t="s">
        <v>1744</v>
      </c>
      <c r="O17" s="1311">
        <v>428</v>
      </c>
      <c r="P17" s="31"/>
      <c r="R17" s="31"/>
    </row>
    <row r="18" spans="1:18" s="15" customFormat="1" ht="18.75" customHeight="1">
      <c r="A18" s="1488"/>
      <c r="B18" s="1480"/>
      <c r="C18" s="10" t="s">
        <v>1739</v>
      </c>
      <c r="D18" s="10" t="s">
        <v>1753</v>
      </c>
      <c r="E18" s="10">
        <v>8</v>
      </c>
      <c r="F18" s="10">
        <v>1</v>
      </c>
      <c r="G18" s="10" t="s">
        <v>39</v>
      </c>
      <c r="H18" s="10" t="s">
        <v>22</v>
      </c>
      <c r="I18" s="10" t="s">
        <v>22</v>
      </c>
      <c r="J18" s="10" t="s">
        <v>22</v>
      </c>
      <c r="K18" s="10" t="s">
        <v>22</v>
      </c>
      <c r="L18" s="10" t="s">
        <v>22</v>
      </c>
      <c r="M18" s="10" t="s">
        <v>22</v>
      </c>
      <c r="N18" s="12" t="s">
        <v>1744</v>
      </c>
      <c r="O18" s="1311">
        <v>749</v>
      </c>
      <c r="P18" s="31"/>
      <c r="R18" s="31"/>
    </row>
    <row r="19" spans="1:18" s="15" customFormat="1" ht="16.5" customHeight="1">
      <c r="A19" s="1488"/>
      <c r="B19" s="1480"/>
      <c r="C19" s="10" t="s">
        <v>1739</v>
      </c>
      <c r="D19" s="10" t="s">
        <v>1754</v>
      </c>
      <c r="E19" s="10">
        <v>3</v>
      </c>
      <c r="F19" s="10">
        <v>0.46</v>
      </c>
      <c r="G19" s="10" t="s">
        <v>39</v>
      </c>
      <c r="H19" s="10" t="s">
        <v>22</v>
      </c>
      <c r="I19" s="10" t="s">
        <v>22</v>
      </c>
      <c r="J19" s="10" t="s">
        <v>22</v>
      </c>
      <c r="K19" s="10" t="s">
        <v>22</v>
      </c>
      <c r="L19" s="10" t="s">
        <v>22</v>
      </c>
      <c r="M19" s="10" t="s">
        <v>22</v>
      </c>
      <c r="N19" s="12" t="s">
        <v>1744</v>
      </c>
      <c r="O19" s="1311">
        <v>185.64500000000001</v>
      </c>
      <c r="P19" s="31"/>
      <c r="R19" s="31"/>
    </row>
    <row r="20" spans="1:18" s="15" customFormat="1" ht="16.5" customHeight="1">
      <c r="A20" s="1488"/>
      <c r="B20" s="1480"/>
      <c r="C20" s="10" t="s">
        <v>1739</v>
      </c>
      <c r="D20" s="10" t="s">
        <v>1752</v>
      </c>
      <c r="E20" s="10">
        <v>3</v>
      </c>
      <c r="F20" s="10">
        <v>1</v>
      </c>
      <c r="G20" s="10" t="s">
        <v>39</v>
      </c>
      <c r="H20" s="10" t="s">
        <v>22</v>
      </c>
      <c r="I20" s="10" t="s">
        <v>22</v>
      </c>
      <c r="J20" s="10" t="s">
        <v>22</v>
      </c>
      <c r="K20" s="10" t="s">
        <v>22</v>
      </c>
      <c r="L20" s="10" t="s">
        <v>22</v>
      </c>
      <c r="M20" s="10" t="s">
        <v>22</v>
      </c>
      <c r="N20" s="12" t="s">
        <v>1744</v>
      </c>
      <c r="O20" s="1311">
        <v>606.69000000000005</v>
      </c>
      <c r="P20" s="31"/>
      <c r="R20" s="31"/>
    </row>
    <row r="21" spans="1:18" s="15" customFormat="1" ht="16.5" customHeight="1">
      <c r="A21" s="1488"/>
      <c r="B21" s="1480"/>
      <c r="C21" s="10" t="s">
        <v>1739</v>
      </c>
      <c r="D21" s="10" t="s">
        <v>1755</v>
      </c>
      <c r="E21" s="10">
        <v>3</v>
      </c>
      <c r="F21" s="10">
        <v>0.9</v>
      </c>
      <c r="G21" s="10" t="s">
        <v>39</v>
      </c>
      <c r="H21" s="10" t="s">
        <v>22</v>
      </c>
      <c r="I21" s="10" t="s">
        <v>22</v>
      </c>
      <c r="J21" s="10" t="s">
        <v>22</v>
      </c>
      <c r="K21" s="10" t="s">
        <v>22</v>
      </c>
      <c r="L21" s="10" t="s">
        <v>22</v>
      </c>
      <c r="M21" s="10" t="s">
        <v>22</v>
      </c>
      <c r="N21" s="12" t="s">
        <v>1744</v>
      </c>
      <c r="O21" s="1311">
        <v>363.8</v>
      </c>
      <c r="P21" s="31"/>
      <c r="R21" s="31"/>
    </row>
    <row r="22" spans="1:18" s="15" customFormat="1" ht="16.5" customHeight="1">
      <c r="A22" s="1488"/>
      <c r="B22" s="1480"/>
      <c r="C22" s="10" t="s">
        <v>1739</v>
      </c>
      <c r="D22" s="10" t="s">
        <v>1751</v>
      </c>
      <c r="E22" s="10">
        <v>3</v>
      </c>
      <c r="F22" s="10">
        <v>0.34</v>
      </c>
      <c r="G22" s="10" t="s">
        <v>39</v>
      </c>
      <c r="H22" s="10" t="s">
        <v>22</v>
      </c>
      <c r="I22" s="10" t="s">
        <v>22</v>
      </c>
      <c r="J22" s="10" t="s">
        <v>22</v>
      </c>
      <c r="K22" s="10" t="s">
        <v>22</v>
      </c>
      <c r="L22" s="10" t="s">
        <v>22</v>
      </c>
      <c r="M22" s="10" t="s">
        <v>22</v>
      </c>
      <c r="N22" s="12" t="s">
        <v>1744</v>
      </c>
      <c r="O22" s="1311">
        <v>256.8</v>
      </c>
      <c r="P22" s="31"/>
      <c r="R22" s="31"/>
    </row>
    <row r="23" spans="1:18" s="15" customFormat="1" ht="16.5" customHeight="1">
      <c r="A23" s="1488"/>
      <c r="B23" s="1480"/>
      <c r="C23" s="10" t="s">
        <v>1739</v>
      </c>
      <c r="D23" s="10" t="s">
        <v>1749</v>
      </c>
      <c r="E23" s="10">
        <v>3</v>
      </c>
      <c r="F23" s="10">
        <v>0.9</v>
      </c>
      <c r="G23" s="10" t="s">
        <v>39</v>
      </c>
      <c r="H23" s="10" t="s">
        <v>22</v>
      </c>
      <c r="I23" s="10" t="s">
        <v>22</v>
      </c>
      <c r="J23" s="10" t="s">
        <v>22</v>
      </c>
      <c r="K23" s="10" t="s">
        <v>22</v>
      </c>
      <c r="L23" s="10" t="s">
        <v>22</v>
      </c>
      <c r="M23" s="10" t="s">
        <v>22</v>
      </c>
      <c r="N23" s="12" t="s">
        <v>1744</v>
      </c>
      <c r="O23" s="1311">
        <v>363.8</v>
      </c>
      <c r="P23" s="31"/>
      <c r="R23" s="31"/>
    </row>
    <row r="24" spans="1:18" s="15" customFormat="1" ht="16.5" customHeight="1">
      <c r="A24" s="1488"/>
      <c r="B24" s="1480"/>
      <c r="C24" s="10" t="s">
        <v>1739</v>
      </c>
      <c r="D24" s="10" t="s">
        <v>1740</v>
      </c>
      <c r="E24" s="10">
        <v>3</v>
      </c>
      <c r="F24" s="10">
        <v>0.43</v>
      </c>
      <c r="G24" s="10" t="s">
        <v>39</v>
      </c>
      <c r="H24" s="10" t="s">
        <v>22</v>
      </c>
      <c r="I24" s="10" t="s">
        <v>22</v>
      </c>
      <c r="J24" s="10" t="s">
        <v>22</v>
      </c>
      <c r="K24" s="10" t="s">
        <v>22</v>
      </c>
      <c r="L24" s="10" t="s">
        <v>22</v>
      </c>
      <c r="M24" s="10" t="s">
        <v>22</v>
      </c>
      <c r="N24" s="12" t="s">
        <v>1744</v>
      </c>
      <c r="O24" s="1311">
        <v>156.22</v>
      </c>
      <c r="P24" s="31"/>
      <c r="R24" s="31"/>
    </row>
    <row r="25" spans="1:18" s="15" customFormat="1" ht="16.5" customHeight="1">
      <c r="A25" s="1488"/>
      <c r="B25" s="1492"/>
      <c r="C25" s="34" t="s">
        <v>1739</v>
      </c>
      <c r="D25" s="34" t="s">
        <v>1756</v>
      </c>
      <c r="E25" s="34">
        <v>3</v>
      </c>
      <c r="F25" s="34">
        <v>0.86</v>
      </c>
      <c r="G25" s="34" t="s">
        <v>39</v>
      </c>
      <c r="H25" s="34" t="s">
        <v>22</v>
      </c>
      <c r="I25" s="34" t="s">
        <v>22</v>
      </c>
      <c r="J25" s="34" t="s">
        <v>22</v>
      </c>
      <c r="K25" s="34" t="s">
        <v>22</v>
      </c>
      <c r="L25" s="34" t="s">
        <v>22</v>
      </c>
      <c r="M25" s="34" t="s">
        <v>22</v>
      </c>
      <c r="N25" s="83" t="s">
        <v>1744</v>
      </c>
      <c r="O25" s="1311">
        <v>347.75</v>
      </c>
      <c r="P25" s="31"/>
      <c r="R25" s="31"/>
    </row>
    <row r="26" spans="1:18" s="15" customFormat="1" ht="16.5" customHeight="1">
      <c r="A26" s="1488"/>
      <c r="B26" s="1480" t="s">
        <v>1757</v>
      </c>
      <c r="C26" s="10" t="s">
        <v>1733</v>
      </c>
      <c r="D26" s="10" t="s">
        <v>1734</v>
      </c>
      <c r="E26" s="10">
        <v>7</v>
      </c>
      <c r="F26" s="10">
        <v>0.5</v>
      </c>
      <c r="G26" s="10" t="s">
        <v>1743</v>
      </c>
      <c r="H26" s="10" t="s">
        <v>22</v>
      </c>
      <c r="I26" s="10" t="s">
        <v>22</v>
      </c>
      <c r="J26" s="10" t="s">
        <v>22</v>
      </c>
      <c r="K26" s="10" t="s">
        <v>22</v>
      </c>
      <c r="L26" s="10" t="s">
        <v>22</v>
      </c>
      <c r="M26" s="10" t="s">
        <v>22</v>
      </c>
      <c r="N26" s="12" t="s">
        <v>1758</v>
      </c>
      <c r="O26" s="1310">
        <v>364.01400000000001</v>
      </c>
      <c r="P26" s="31"/>
      <c r="R26" s="31"/>
    </row>
    <row r="27" spans="1:18" s="15" customFormat="1" ht="16.5" customHeight="1">
      <c r="A27" s="1488"/>
      <c r="B27" s="1480"/>
      <c r="C27" s="10" t="s">
        <v>1733</v>
      </c>
      <c r="D27" s="10" t="s">
        <v>1734</v>
      </c>
      <c r="E27" s="10">
        <v>3</v>
      </c>
      <c r="F27" s="10">
        <v>0.44</v>
      </c>
      <c r="G27" s="10" t="s">
        <v>31</v>
      </c>
      <c r="H27" s="10" t="s">
        <v>22</v>
      </c>
      <c r="I27" s="10" t="s">
        <v>22</v>
      </c>
      <c r="J27" s="10" t="s">
        <v>22</v>
      </c>
      <c r="K27" s="10" t="s">
        <v>22</v>
      </c>
      <c r="L27" s="10" t="s">
        <v>22</v>
      </c>
      <c r="M27" s="10" t="s">
        <v>22</v>
      </c>
      <c r="N27" s="12" t="s">
        <v>1758</v>
      </c>
      <c r="O27" s="1311">
        <v>319.93</v>
      </c>
      <c r="P27" s="31"/>
      <c r="R27" s="31"/>
    </row>
    <row r="28" spans="1:18" s="15" customFormat="1" ht="16.5" customHeight="1">
      <c r="A28" s="1488"/>
      <c r="B28" s="1480"/>
      <c r="C28" s="10" t="s">
        <v>1739</v>
      </c>
      <c r="D28" s="10" t="s">
        <v>1734</v>
      </c>
      <c r="E28" s="10">
        <v>12</v>
      </c>
      <c r="F28" s="10">
        <v>1</v>
      </c>
      <c r="G28" s="10" t="s">
        <v>18</v>
      </c>
      <c r="H28" s="10" t="s">
        <v>22</v>
      </c>
      <c r="I28" s="10" t="s">
        <v>22</v>
      </c>
      <c r="J28" s="10" t="s">
        <v>22</v>
      </c>
      <c r="K28" s="10" t="s">
        <v>22</v>
      </c>
      <c r="L28" s="10" t="s">
        <v>22</v>
      </c>
      <c r="M28" s="10" t="s">
        <v>22</v>
      </c>
      <c r="N28" s="12" t="s">
        <v>1758</v>
      </c>
      <c r="O28" s="1311">
        <v>606.69000000000005</v>
      </c>
      <c r="P28" s="31"/>
      <c r="R28" s="31"/>
    </row>
    <row r="29" spans="1:18" s="15" customFormat="1" ht="16.5" customHeight="1" thickBot="1">
      <c r="A29" s="1495"/>
      <c r="B29" s="1481"/>
      <c r="C29" s="26" t="s">
        <v>1739</v>
      </c>
      <c r="D29" s="26" t="s">
        <v>1734</v>
      </c>
      <c r="E29" s="26">
        <v>18</v>
      </c>
      <c r="F29" s="26">
        <v>2</v>
      </c>
      <c r="G29" s="26" t="s">
        <v>1743</v>
      </c>
      <c r="H29" s="26" t="s">
        <v>22</v>
      </c>
      <c r="I29" s="26" t="s">
        <v>22</v>
      </c>
      <c r="J29" s="26" t="s">
        <v>22</v>
      </c>
      <c r="K29" s="26" t="s">
        <v>22</v>
      </c>
      <c r="L29" s="26" t="s">
        <v>22</v>
      </c>
      <c r="M29" s="26" t="s">
        <v>22</v>
      </c>
      <c r="N29" s="27" t="s">
        <v>1758</v>
      </c>
      <c r="O29" s="1313">
        <v>910.03500000000008</v>
      </c>
      <c r="P29" s="31"/>
      <c r="R29" s="31"/>
    </row>
    <row r="30" spans="1:18">
      <c r="F30" s="1264"/>
      <c r="O30" s="2"/>
    </row>
    <row r="31" spans="1:18">
      <c r="O31" s="2"/>
    </row>
    <row r="32" spans="1:18">
      <c r="O32" s="2"/>
    </row>
    <row r="33" spans="15:15">
      <c r="O33" s="2"/>
    </row>
    <row r="34" spans="15:15">
      <c r="O34" s="2"/>
    </row>
    <row r="35" spans="15:15">
      <c r="O35" s="2"/>
    </row>
    <row r="36" spans="15:15">
      <c r="O36" s="2"/>
    </row>
    <row r="37" spans="15:15">
      <c r="O37" s="2"/>
    </row>
    <row r="38" spans="15:15">
      <c r="O38" s="2"/>
    </row>
    <row r="39" spans="15:15">
      <c r="O39" s="2"/>
    </row>
    <row r="40" spans="15:15">
      <c r="O40" s="2"/>
    </row>
    <row r="41" spans="15:15">
      <c r="O41" s="2"/>
    </row>
    <row r="42" spans="15:15">
      <c r="O42" s="2"/>
    </row>
    <row r="43" spans="15:15">
      <c r="O43" s="2"/>
    </row>
    <row r="44" spans="15:15">
      <c r="O44" s="2"/>
    </row>
    <row r="45" spans="15:15">
      <c r="O45" s="2"/>
    </row>
    <row r="46" spans="15:15">
      <c r="O46" s="2"/>
    </row>
    <row r="47" spans="15:15">
      <c r="O47" s="2"/>
    </row>
    <row r="48" spans="15:15">
      <c r="O48" s="2"/>
    </row>
    <row r="49" spans="15:15">
      <c r="O49" s="2"/>
    </row>
    <row r="50" spans="15:15">
      <c r="O50" s="2"/>
    </row>
    <row r="51" spans="15:15">
      <c r="O51" s="2"/>
    </row>
    <row r="52" spans="15:15">
      <c r="O52" s="2"/>
    </row>
    <row r="53" spans="15:15">
      <c r="O53" s="2"/>
    </row>
    <row r="54" spans="15:15">
      <c r="O54" s="2"/>
    </row>
    <row r="55" spans="15:15">
      <c r="O55" s="2"/>
    </row>
    <row r="56" spans="15:15">
      <c r="O56" s="2"/>
    </row>
    <row r="57" spans="15:15">
      <c r="O57" s="2"/>
    </row>
    <row r="58" spans="15:15">
      <c r="O58" s="2"/>
    </row>
    <row r="59" spans="15:15">
      <c r="O59" s="2"/>
    </row>
    <row r="60" spans="15:15">
      <c r="O60" s="2"/>
    </row>
    <row r="61" spans="15:15">
      <c r="O61" s="2"/>
    </row>
    <row r="62" spans="15:15">
      <c r="O62" s="2"/>
    </row>
    <row r="63" spans="15:15">
      <c r="O63" s="2"/>
    </row>
    <row r="64" spans="15:15">
      <c r="O64" s="2"/>
    </row>
    <row r="65" spans="15:15">
      <c r="O65" s="2"/>
    </row>
    <row r="66" spans="15:15">
      <c r="O66" s="2"/>
    </row>
    <row r="67" spans="15:15">
      <c r="O67" s="2"/>
    </row>
    <row r="68" spans="15:15">
      <c r="O68" s="2"/>
    </row>
    <row r="69" spans="15:15">
      <c r="O69" s="2"/>
    </row>
    <row r="70" spans="15:15">
      <c r="O70" s="2"/>
    </row>
    <row r="71" spans="15:15">
      <c r="O71" s="2"/>
    </row>
    <row r="72" spans="15:15">
      <c r="O72" s="2"/>
    </row>
    <row r="73" spans="15:15">
      <c r="O73" s="2"/>
    </row>
    <row r="74" spans="15:15">
      <c r="O74" s="2"/>
    </row>
    <row r="75" spans="15:15">
      <c r="O75" s="2"/>
    </row>
    <row r="76" spans="15:15">
      <c r="O76" s="2"/>
    </row>
    <row r="77" spans="15:15">
      <c r="O77" s="2"/>
    </row>
    <row r="78" spans="15:15">
      <c r="O78" s="2"/>
    </row>
    <row r="79" spans="15:15">
      <c r="O79" s="2"/>
    </row>
    <row r="80" spans="15:15">
      <c r="O80" s="2"/>
    </row>
    <row r="81" spans="15:15">
      <c r="O81" s="2"/>
    </row>
    <row r="82" spans="15:15">
      <c r="O82" s="2"/>
    </row>
    <row r="83" spans="15:15">
      <c r="O83" s="2"/>
    </row>
    <row r="84" spans="15:15">
      <c r="O84" s="2"/>
    </row>
    <row r="85" spans="15:15">
      <c r="O85" s="2"/>
    </row>
    <row r="86" spans="15:15">
      <c r="O86" s="2"/>
    </row>
    <row r="87" spans="15:15">
      <c r="O87" s="2"/>
    </row>
    <row r="88" spans="15:15">
      <c r="O88" s="2"/>
    </row>
    <row r="89" spans="15:15">
      <c r="O89" s="2"/>
    </row>
    <row r="90" spans="15:15">
      <c r="O90" s="2"/>
    </row>
    <row r="91" spans="15:15">
      <c r="O91" s="2"/>
    </row>
    <row r="92" spans="15:15">
      <c r="O92" s="2"/>
    </row>
    <row r="93" spans="15:15">
      <c r="O93" s="2"/>
    </row>
    <row r="94" spans="15:15">
      <c r="O94" s="2"/>
    </row>
    <row r="95" spans="15:15">
      <c r="O95" s="2"/>
    </row>
    <row r="96" spans="15:15">
      <c r="O96" s="2"/>
    </row>
    <row r="97" spans="15:15">
      <c r="O97" s="2"/>
    </row>
    <row r="98" spans="15:15">
      <c r="O98" s="2"/>
    </row>
    <row r="99" spans="15:15">
      <c r="O99" s="2"/>
    </row>
    <row r="100" spans="15:15">
      <c r="O100" s="2"/>
    </row>
    <row r="101" spans="15:15">
      <c r="O101" s="2"/>
    </row>
    <row r="102" spans="15:15">
      <c r="O102" s="2"/>
    </row>
    <row r="103" spans="15:15">
      <c r="O103" s="2"/>
    </row>
    <row r="104" spans="15:15">
      <c r="O104" s="2"/>
    </row>
    <row r="105" spans="15:15">
      <c r="O105" s="2"/>
    </row>
    <row r="106" spans="15:15">
      <c r="O106" s="2"/>
    </row>
    <row r="107" spans="15:15">
      <c r="O107" s="2"/>
    </row>
    <row r="108" spans="15:15">
      <c r="O108" s="2"/>
    </row>
    <row r="109" spans="15:15">
      <c r="O109" s="2"/>
    </row>
    <row r="110" spans="15:15">
      <c r="O110" s="2"/>
    </row>
    <row r="111" spans="15:15">
      <c r="O111" s="2"/>
    </row>
    <row r="112" spans="15:15">
      <c r="O112" s="2"/>
    </row>
    <row r="113" spans="15:15">
      <c r="O113" s="2"/>
    </row>
    <row r="114" spans="15:15">
      <c r="O114" s="2"/>
    </row>
    <row r="115" spans="15:15">
      <c r="O115" s="2"/>
    </row>
    <row r="116" spans="15:15">
      <c r="O116" s="2"/>
    </row>
    <row r="117" spans="15:15">
      <c r="O117" s="2"/>
    </row>
    <row r="118" spans="15:15">
      <c r="O118" s="2"/>
    </row>
    <row r="119" spans="15:15">
      <c r="O119" s="2"/>
    </row>
    <row r="120" spans="15:15">
      <c r="O120" s="2"/>
    </row>
    <row r="121" spans="15:15">
      <c r="O121" s="2"/>
    </row>
    <row r="122" spans="15:15">
      <c r="O122" s="2"/>
    </row>
    <row r="123" spans="15:15">
      <c r="O123" s="2"/>
    </row>
    <row r="124" spans="15:15">
      <c r="O124" s="2"/>
    </row>
    <row r="125" spans="15:15">
      <c r="O125" s="2"/>
    </row>
    <row r="126" spans="15:15">
      <c r="O126" s="2"/>
    </row>
    <row r="127" spans="15:15">
      <c r="O127" s="2"/>
    </row>
    <row r="128" spans="15:15">
      <c r="O128" s="2"/>
    </row>
    <row r="129" spans="15:15">
      <c r="O129" s="2"/>
    </row>
    <row r="130" spans="15:15">
      <c r="O130" s="2"/>
    </row>
    <row r="131" spans="15:15">
      <c r="O131" s="2"/>
    </row>
    <row r="132" spans="15:15">
      <c r="O132" s="2"/>
    </row>
    <row r="133" spans="15:15">
      <c r="O133" s="2"/>
    </row>
    <row r="134" spans="15:15">
      <c r="O134" s="2"/>
    </row>
    <row r="135" spans="15:15">
      <c r="O135" s="2"/>
    </row>
    <row r="136" spans="15:15">
      <c r="O136" s="2"/>
    </row>
    <row r="137" spans="15:15">
      <c r="O137" s="2"/>
    </row>
    <row r="138" spans="15:15">
      <c r="O138" s="2"/>
    </row>
    <row r="139" spans="15:15">
      <c r="O139" s="2"/>
    </row>
    <row r="140" spans="15:15">
      <c r="O140" s="2"/>
    </row>
    <row r="141" spans="15:15">
      <c r="O141" s="2"/>
    </row>
    <row r="142" spans="15:15">
      <c r="O142" s="2"/>
    </row>
    <row r="143" spans="15:15">
      <c r="O143" s="2"/>
    </row>
    <row r="144" spans="15:15">
      <c r="O144" s="2"/>
    </row>
    <row r="145" spans="15:15">
      <c r="O145" s="2"/>
    </row>
    <row r="146" spans="15:15">
      <c r="O146" s="2"/>
    </row>
    <row r="147" spans="15:15">
      <c r="O147" s="2"/>
    </row>
    <row r="148" spans="15:15">
      <c r="O148" s="2"/>
    </row>
    <row r="149" spans="15:15">
      <c r="O149" s="2"/>
    </row>
    <row r="150" spans="15:15">
      <c r="O150" s="2"/>
    </row>
    <row r="151" spans="15:15">
      <c r="O151" s="2"/>
    </row>
    <row r="152" spans="15:15">
      <c r="O152" s="2"/>
    </row>
    <row r="153" spans="15:15">
      <c r="O153" s="2"/>
    </row>
    <row r="154" spans="15:15">
      <c r="O154" s="2"/>
    </row>
    <row r="155" spans="15:15">
      <c r="O155" s="2"/>
    </row>
    <row r="156" spans="15:15">
      <c r="O156" s="2"/>
    </row>
    <row r="157" spans="15:15">
      <c r="O157" s="2"/>
    </row>
    <row r="158" spans="15:15">
      <c r="O158" s="2"/>
    </row>
    <row r="159" spans="15:15">
      <c r="O159" s="2"/>
    </row>
    <row r="160" spans="15:15">
      <c r="O160" s="2"/>
    </row>
    <row r="161" spans="15:15">
      <c r="O161" s="2"/>
    </row>
    <row r="162" spans="15:15">
      <c r="O162" s="2"/>
    </row>
    <row r="163" spans="15:15">
      <c r="O163" s="2"/>
    </row>
    <row r="164" spans="15:15">
      <c r="O164" s="2"/>
    </row>
    <row r="165" spans="15:15">
      <c r="O165" s="2"/>
    </row>
    <row r="166" spans="15:15">
      <c r="O166" s="2"/>
    </row>
    <row r="167" spans="15:15">
      <c r="O167" s="2"/>
    </row>
    <row r="168" spans="15:15">
      <c r="O168" s="2"/>
    </row>
    <row r="169" spans="15:15">
      <c r="O169" s="2"/>
    </row>
    <row r="170" spans="15:15">
      <c r="O170" s="2"/>
    </row>
    <row r="171" spans="15:15">
      <c r="O171" s="2"/>
    </row>
    <row r="172" spans="15:15">
      <c r="O172" s="2"/>
    </row>
    <row r="173" spans="15:15">
      <c r="O173" s="2"/>
    </row>
    <row r="174" spans="15:15">
      <c r="O174" s="2"/>
    </row>
    <row r="175" spans="15:15">
      <c r="O175" s="2"/>
    </row>
    <row r="176" spans="15:15">
      <c r="O176" s="2"/>
    </row>
    <row r="177" spans="15:15">
      <c r="O177" s="2"/>
    </row>
    <row r="178" spans="15:15">
      <c r="O178" s="2"/>
    </row>
    <row r="179" spans="15:15">
      <c r="O179" s="2"/>
    </row>
    <row r="180" spans="15:15">
      <c r="O180" s="2"/>
    </row>
    <row r="181" spans="15:15">
      <c r="O181" s="2"/>
    </row>
    <row r="182" spans="15:15">
      <c r="O182" s="2"/>
    </row>
    <row r="183" spans="15:15">
      <c r="O183" s="2"/>
    </row>
    <row r="184" spans="15:15">
      <c r="O184" s="2"/>
    </row>
    <row r="185" spans="15:15">
      <c r="O185" s="2"/>
    </row>
    <row r="186" spans="15:15">
      <c r="O186" s="2"/>
    </row>
    <row r="187" spans="15:15">
      <c r="O187" s="2"/>
    </row>
    <row r="188" spans="15:15">
      <c r="O188" s="2"/>
    </row>
    <row r="189" spans="15:15">
      <c r="O189" s="2"/>
    </row>
    <row r="190" spans="15:15">
      <c r="O190" s="2"/>
    </row>
    <row r="191" spans="15:15">
      <c r="O191" s="2"/>
    </row>
    <row r="192" spans="15:15">
      <c r="O192" s="2"/>
    </row>
    <row r="193" spans="15:15">
      <c r="O193" s="2"/>
    </row>
    <row r="194" spans="15:15">
      <c r="O194" s="2"/>
    </row>
    <row r="195" spans="15:15">
      <c r="O195" s="2"/>
    </row>
    <row r="196" spans="15:15">
      <c r="O196" s="2"/>
    </row>
    <row r="197" spans="15:15">
      <c r="O197" s="2"/>
    </row>
    <row r="198" spans="15:15">
      <c r="O198" s="2"/>
    </row>
    <row r="199" spans="15:15">
      <c r="O199" s="2"/>
    </row>
    <row r="200" spans="15:15">
      <c r="O200" s="2"/>
    </row>
    <row r="201" spans="15:15">
      <c r="O201" s="2"/>
    </row>
    <row r="202" spans="15:15">
      <c r="O202" s="2"/>
    </row>
    <row r="203" spans="15:15">
      <c r="O203" s="2"/>
    </row>
    <row r="204" spans="15:15">
      <c r="O204" s="2"/>
    </row>
    <row r="205" spans="15:15">
      <c r="O205" s="2"/>
    </row>
    <row r="206" spans="15:15">
      <c r="O206" s="2"/>
    </row>
    <row r="207" spans="15:15">
      <c r="O207" s="2"/>
    </row>
    <row r="208" spans="15:15">
      <c r="O208" s="2"/>
    </row>
    <row r="209" spans="15:15">
      <c r="O209" s="2"/>
    </row>
    <row r="210" spans="15:15">
      <c r="O210" s="2"/>
    </row>
    <row r="211" spans="15:15">
      <c r="O211" s="2"/>
    </row>
    <row r="212" spans="15:15">
      <c r="O212" s="2"/>
    </row>
    <row r="213" spans="15:15">
      <c r="O213" s="2"/>
    </row>
    <row r="214" spans="15:15">
      <c r="O214" s="2"/>
    </row>
    <row r="215" spans="15:15">
      <c r="O215" s="2"/>
    </row>
    <row r="216" spans="15:15">
      <c r="O216" s="2"/>
    </row>
    <row r="217" spans="15:15">
      <c r="O217" s="2"/>
    </row>
    <row r="218" spans="15:15">
      <c r="O218" s="2"/>
    </row>
    <row r="219" spans="15:15">
      <c r="O219" s="2"/>
    </row>
    <row r="220" spans="15:15">
      <c r="O220" s="2"/>
    </row>
    <row r="221" spans="15:15">
      <c r="O221" s="2"/>
    </row>
    <row r="222" spans="15:15">
      <c r="O222" s="2"/>
    </row>
    <row r="223" spans="15:15">
      <c r="O223" s="2"/>
    </row>
    <row r="224" spans="15:15">
      <c r="O224" s="2"/>
    </row>
    <row r="225" spans="15:15">
      <c r="O225" s="2"/>
    </row>
    <row r="226" spans="15:15">
      <c r="O226" s="2"/>
    </row>
    <row r="227" spans="15:15">
      <c r="O227" s="2"/>
    </row>
    <row r="228" spans="15:15">
      <c r="O228" s="2"/>
    </row>
    <row r="229" spans="15:15">
      <c r="O229" s="2"/>
    </row>
    <row r="230" spans="15:15">
      <c r="O230" s="2"/>
    </row>
    <row r="231" spans="15:15">
      <c r="O231" s="2"/>
    </row>
    <row r="232" spans="15:15">
      <c r="O232" s="2"/>
    </row>
    <row r="233" spans="15:15">
      <c r="O233" s="2"/>
    </row>
    <row r="234" spans="15:15">
      <c r="O234" s="2"/>
    </row>
    <row r="235" spans="15:15">
      <c r="O235" s="2"/>
    </row>
    <row r="236" spans="15:15">
      <c r="O236" s="2"/>
    </row>
    <row r="237" spans="15:15">
      <c r="O237" s="2"/>
    </row>
    <row r="238" spans="15:15">
      <c r="O238" s="2"/>
    </row>
    <row r="239" spans="15:15">
      <c r="O239" s="2"/>
    </row>
    <row r="240" spans="15:15">
      <c r="O240" s="2"/>
    </row>
    <row r="241" spans="15:15">
      <c r="O241" s="2"/>
    </row>
    <row r="242" spans="15:15">
      <c r="O242" s="2"/>
    </row>
    <row r="243" spans="15:15">
      <c r="O243" s="2"/>
    </row>
    <row r="244" spans="15:15">
      <c r="O244" s="2"/>
    </row>
    <row r="245" spans="15:15">
      <c r="O245" s="2"/>
    </row>
    <row r="246" spans="15:15">
      <c r="O246" s="2"/>
    </row>
    <row r="247" spans="15:15">
      <c r="O247" s="2"/>
    </row>
    <row r="248" spans="15:15">
      <c r="O248" s="2"/>
    </row>
    <row r="249" spans="15:15">
      <c r="O249" s="2"/>
    </row>
    <row r="250" spans="15:15">
      <c r="O250" s="2"/>
    </row>
    <row r="251" spans="15:15">
      <c r="O251" s="2"/>
    </row>
    <row r="252" spans="15:15">
      <c r="O252" s="2"/>
    </row>
    <row r="253" spans="15:15">
      <c r="O253" s="2"/>
    </row>
    <row r="254" spans="15:15">
      <c r="O254" s="2"/>
    </row>
    <row r="255" spans="15:15">
      <c r="O255" s="2"/>
    </row>
    <row r="256" spans="15:15">
      <c r="O256" s="2"/>
    </row>
    <row r="257" spans="15:15">
      <c r="O257" s="2"/>
    </row>
    <row r="258" spans="15:15">
      <c r="O258" s="2"/>
    </row>
    <row r="259" spans="15:15">
      <c r="O259" s="2"/>
    </row>
    <row r="260" spans="15:15">
      <c r="O260" s="2"/>
    </row>
    <row r="261" spans="15:15">
      <c r="O261" s="2"/>
    </row>
    <row r="262" spans="15:15">
      <c r="O262" s="2"/>
    </row>
    <row r="263" spans="15:15">
      <c r="O263" s="2"/>
    </row>
    <row r="264" spans="15:15">
      <c r="O264" s="2"/>
    </row>
    <row r="265" spans="15:15">
      <c r="O265" s="2"/>
    </row>
    <row r="266" spans="15:15">
      <c r="O266" s="2"/>
    </row>
    <row r="267" spans="15:15">
      <c r="O267" s="2"/>
    </row>
    <row r="268" spans="15:15">
      <c r="O268" s="2"/>
    </row>
    <row r="269" spans="15:15">
      <c r="O269" s="2"/>
    </row>
    <row r="270" spans="15:15">
      <c r="O270" s="2"/>
    </row>
    <row r="271" spans="15:15">
      <c r="O271" s="2"/>
    </row>
    <row r="272" spans="15:15">
      <c r="O272" s="2"/>
    </row>
    <row r="273" spans="15:15">
      <c r="O273" s="2"/>
    </row>
    <row r="274" spans="15:15">
      <c r="O274" s="2"/>
    </row>
    <row r="275" spans="15:15">
      <c r="O275" s="2"/>
    </row>
    <row r="276" spans="15:15">
      <c r="O276" s="2"/>
    </row>
    <row r="277" spans="15:15">
      <c r="O277" s="2"/>
    </row>
    <row r="278" spans="15:15">
      <c r="O278" s="2"/>
    </row>
    <row r="279" spans="15:15">
      <c r="O279" s="2"/>
    </row>
    <row r="280" spans="15:15">
      <c r="O280" s="2"/>
    </row>
    <row r="281" spans="15:15">
      <c r="O281" s="2"/>
    </row>
    <row r="282" spans="15:15">
      <c r="O282" s="2"/>
    </row>
    <row r="283" spans="15:15">
      <c r="O283" s="2"/>
    </row>
    <row r="284" spans="15:15">
      <c r="O284" s="2"/>
    </row>
    <row r="285" spans="15:15">
      <c r="O285" s="2"/>
    </row>
    <row r="286" spans="15:15">
      <c r="O286" s="2"/>
    </row>
    <row r="287" spans="15:15">
      <c r="O287" s="2"/>
    </row>
    <row r="288" spans="15:15">
      <c r="O288" s="2"/>
    </row>
    <row r="289" spans="15:15">
      <c r="O289" s="2"/>
    </row>
    <row r="290" spans="15:15">
      <c r="O290" s="2"/>
    </row>
    <row r="291" spans="15:15">
      <c r="O291" s="2"/>
    </row>
    <row r="292" spans="15:15">
      <c r="O292" s="2"/>
    </row>
    <row r="293" spans="15:15">
      <c r="O293" s="2"/>
    </row>
    <row r="294" spans="15:15">
      <c r="O294" s="2"/>
    </row>
    <row r="295" spans="15:15">
      <c r="O295" s="2"/>
    </row>
    <row r="296" spans="15:15">
      <c r="O296" s="2"/>
    </row>
    <row r="297" spans="15:15">
      <c r="O297" s="2"/>
    </row>
    <row r="298" spans="15:15">
      <c r="O298" s="2"/>
    </row>
    <row r="299" spans="15:15">
      <c r="O299" s="2"/>
    </row>
    <row r="300" spans="15:15">
      <c r="O300" s="2"/>
    </row>
    <row r="301" spans="15:15">
      <c r="O301" s="2"/>
    </row>
    <row r="302" spans="15:15">
      <c r="O302" s="2"/>
    </row>
    <row r="303" spans="15:15">
      <c r="O303" s="2"/>
    </row>
    <row r="304" spans="15:15">
      <c r="O304" s="2"/>
    </row>
    <row r="305" spans="15:15">
      <c r="O305" s="2"/>
    </row>
    <row r="306" spans="15:15">
      <c r="O306" s="2"/>
    </row>
    <row r="307" spans="15:15">
      <c r="O307" s="2"/>
    </row>
    <row r="308" spans="15:15">
      <c r="O308" s="2"/>
    </row>
    <row r="309" spans="15:15">
      <c r="O309" s="2"/>
    </row>
    <row r="310" spans="15:15">
      <c r="O310" s="2"/>
    </row>
    <row r="311" spans="15:15">
      <c r="O311" s="2"/>
    </row>
    <row r="312" spans="15:15">
      <c r="O312" s="2"/>
    </row>
    <row r="313" spans="15:15">
      <c r="O313" s="2"/>
    </row>
    <row r="314" spans="15:15">
      <c r="O314" s="2"/>
    </row>
    <row r="315" spans="15:15">
      <c r="O315" s="2"/>
    </row>
    <row r="316" spans="15:15">
      <c r="O316" s="2"/>
    </row>
    <row r="317" spans="15:15">
      <c r="O317" s="2"/>
    </row>
    <row r="318" spans="15:15">
      <c r="O318" s="2"/>
    </row>
    <row r="319" spans="15:15">
      <c r="O319" s="2"/>
    </row>
    <row r="320" spans="15:15">
      <c r="O320" s="2"/>
    </row>
    <row r="321" spans="15:15">
      <c r="O321" s="2"/>
    </row>
    <row r="322" spans="15:15">
      <c r="O322" s="2"/>
    </row>
    <row r="323" spans="15:15">
      <c r="O323" s="2"/>
    </row>
    <row r="324" spans="15:15">
      <c r="O324" s="2"/>
    </row>
    <row r="325" spans="15:15">
      <c r="O325" s="2"/>
    </row>
    <row r="326" spans="15:15">
      <c r="O326" s="2"/>
    </row>
    <row r="327" spans="15:15">
      <c r="O327" s="2"/>
    </row>
    <row r="328" spans="15:15">
      <c r="O328" s="2"/>
    </row>
    <row r="329" spans="15:15">
      <c r="O329" s="2"/>
    </row>
    <row r="330" spans="15:15">
      <c r="O330" s="2"/>
    </row>
    <row r="331" spans="15:15">
      <c r="O331" s="2"/>
    </row>
    <row r="332" spans="15:15">
      <c r="O332" s="2"/>
    </row>
    <row r="333" spans="15:15">
      <c r="O333" s="2"/>
    </row>
    <row r="334" spans="15:15">
      <c r="O334" s="2"/>
    </row>
    <row r="335" spans="15:15">
      <c r="O335" s="2"/>
    </row>
    <row r="336" spans="15:15">
      <c r="O336" s="2"/>
    </row>
    <row r="337" spans="15:15">
      <c r="O337" s="2"/>
    </row>
    <row r="338" spans="15:15">
      <c r="O338" s="2"/>
    </row>
    <row r="339" spans="15:15">
      <c r="O339" s="2"/>
    </row>
    <row r="340" spans="15:15">
      <c r="O340" s="2"/>
    </row>
    <row r="341" spans="15:15">
      <c r="O341" s="2"/>
    </row>
    <row r="342" spans="15:15">
      <c r="O342" s="2"/>
    </row>
    <row r="343" spans="15:15">
      <c r="O343" s="2"/>
    </row>
    <row r="344" spans="15:15">
      <c r="O344" s="2"/>
    </row>
    <row r="345" spans="15:15">
      <c r="O345" s="2"/>
    </row>
    <row r="346" spans="15:15">
      <c r="O346" s="2"/>
    </row>
    <row r="347" spans="15:15">
      <c r="O347" s="2"/>
    </row>
    <row r="348" spans="15:15">
      <c r="O348" s="2"/>
    </row>
    <row r="349" spans="15:15">
      <c r="O349" s="2"/>
    </row>
    <row r="350" spans="15:15">
      <c r="O350" s="2"/>
    </row>
    <row r="351" spans="15:15">
      <c r="O351" s="2"/>
    </row>
    <row r="352" spans="15:15">
      <c r="O352" s="2"/>
    </row>
    <row r="353" spans="15:15">
      <c r="O353" s="2"/>
    </row>
    <row r="354" spans="15:15">
      <c r="O354" s="2"/>
    </row>
    <row r="355" spans="15:15">
      <c r="O355" s="2"/>
    </row>
    <row r="356" spans="15:15">
      <c r="O356" s="2"/>
    </row>
    <row r="357" spans="15:15">
      <c r="O357" s="2"/>
    </row>
    <row r="358" spans="15:15">
      <c r="O358" s="2"/>
    </row>
    <row r="359" spans="15:15">
      <c r="O359" s="2"/>
    </row>
    <row r="360" spans="15:15">
      <c r="O360" s="2"/>
    </row>
    <row r="361" spans="15:15">
      <c r="O361" s="2"/>
    </row>
    <row r="362" spans="15:15">
      <c r="O362" s="2"/>
    </row>
    <row r="363" spans="15:15">
      <c r="O363" s="2"/>
    </row>
    <row r="364" spans="15:15">
      <c r="O364" s="2"/>
    </row>
    <row r="365" spans="15:15">
      <c r="O365" s="2"/>
    </row>
    <row r="366" spans="15:15">
      <c r="O366" s="2"/>
    </row>
    <row r="367" spans="15:15">
      <c r="O367" s="2"/>
    </row>
    <row r="368" spans="15:15">
      <c r="O368" s="2"/>
    </row>
    <row r="369" spans="15:15">
      <c r="O369" s="2"/>
    </row>
    <row r="370" spans="15:15">
      <c r="O370" s="2"/>
    </row>
    <row r="371" spans="15:15">
      <c r="O371" s="2"/>
    </row>
    <row r="372" spans="15:15">
      <c r="O372" s="2"/>
    </row>
    <row r="373" spans="15:15">
      <c r="O373" s="2"/>
    </row>
    <row r="374" spans="15:15">
      <c r="O374" s="2"/>
    </row>
    <row r="375" spans="15:15">
      <c r="O375" s="2"/>
    </row>
    <row r="376" spans="15:15">
      <c r="O376" s="2"/>
    </row>
    <row r="377" spans="15:15">
      <c r="O377" s="2"/>
    </row>
    <row r="378" spans="15:15">
      <c r="O378" s="2"/>
    </row>
    <row r="379" spans="15:15">
      <c r="O379" s="2"/>
    </row>
    <row r="380" spans="15:15">
      <c r="O380" s="2"/>
    </row>
    <row r="381" spans="15:15">
      <c r="O381" s="2"/>
    </row>
    <row r="382" spans="15:15">
      <c r="O382" s="2"/>
    </row>
    <row r="383" spans="15:15">
      <c r="O383" s="2"/>
    </row>
    <row r="384" spans="15:15">
      <c r="O384" s="2"/>
    </row>
    <row r="385" spans="15:15">
      <c r="O385" s="2"/>
    </row>
    <row r="386" spans="15:15">
      <c r="O386" s="2"/>
    </row>
    <row r="387" spans="15:15">
      <c r="O387" s="2"/>
    </row>
    <row r="388" spans="15:15">
      <c r="O388" s="2"/>
    </row>
    <row r="389" spans="15:15">
      <c r="O389" s="2"/>
    </row>
    <row r="390" spans="15:15">
      <c r="O390" s="2"/>
    </row>
    <row r="391" spans="15:15">
      <c r="O391" s="2"/>
    </row>
    <row r="392" spans="15:15">
      <c r="O392" s="2"/>
    </row>
    <row r="393" spans="15:15">
      <c r="O393" s="2"/>
    </row>
    <row r="394" spans="15:15">
      <c r="O394" s="2"/>
    </row>
    <row r="395" spans="15:15">
      <c r="O395" s="2"/>
    </row>
    <row r="396" spans="15:15">
      <c r="O396" s="2"/>
    </row>
    <row r="397" spans="15:15">
      <c r="O397" s="2"/>
    </row>
    <row r="398" spans="15:15">
      <c r="O398" s="2"/>
    </row>
    <row r="399" spans="15:15">
      <c r="O399" s="2"/>
    </row>
    <row r="400" spans="15:15">
      <c r="O400" s="2"/>
    </row>
    <row r="401" spans="15:15">
      <c r="O401" s="2"/>
    </row>
    <row r="402" spans="15:15">
      <c r="O402" s="2"/>
    </row>
    <row r="403" spans="15:15">
      <c r="O403" s="2"/>
    </row>
    <row r="404" spans="15:15">
      <c r="O404" s="2"/>
    </row>
    <row r="405" spans="15:15">
      <c r="O405" s="2"/>
    </row>
    <row r="406" spans="15:15">
      <c r="O406" s="2"/>
    </row>
    <row r="407" spans="15:15">
      <c r="O407" s="2"/>
    </row>
    <row r="408" spans="15:15">
      <c r="O408" s="2"/>
    </row>
    <row r="409" spans="15:15">
      <c r="O409" s="2"/>
    </row>
    <row r="410" spans="15:15">
      <c r="O410" s="2"/>
    </row>
    <row r="411" spans="15:15">
      <c r="O411" s="2"/>
    </row>
    <row r="412" spans="15:15">
      <c r="O412" s="2"/>
    </row>
    <row r="413" spans="15:15">
      <c r="O413" s="2"/>
    </row>
    <row r="414" spans="15:15">
      <c r="O414" s="2"/>
    </row>
    <row r="415" spans="15:15">
      <c r="O415" s="2"/>
    </row>
    <row r="416" spans="15:15">
      <c r="O416" s="2"/>
    </row>
    <row r="417" spans="15:15">
      <c r="O417" s="2"/>
    </row>
    <row r="418" spans="15:15">
      <c r="O418" s="2"/>
    </row>
    <row r="419" spans="15:15">
      <c r="O419" s="2"/>
    </row>
    <row r="420" spans="15:15">
      <c r="O420" s="2"/>
    </row>
    <row r="421" spans="15:15">
      <c r="O421" s="2"/>
    </row>
    <row r="422" spans="15:15">
      <c r="O422" s="2"/>
    </row>
    <row r="423" spans="15:15">
      <c r="O423" s="2"/>
    </row>
    <row r="424" spans="15:15">
      <c r="O424" s="2"/>
    </row>
    <row r="425" spans="15:15">
      <c r="O425" s="2"/>
    </row>
    <row r="426" spans="15:15">
      <c r="O426" s="2"/>
    </row>
    <row r="427" spans="15:15">
      <c r="O427" s="2"/>
    </row>
    <row r="428" spans="15:15">
      <c r="O428" s="2"/>
    </row>
    <row r="429" spans="15:15">
      <c r="O429" s="2"/>
    </row>
    <row r="430" spans="15:15">
      <c r="O430" s="2"/>
    </row>
    <row r="431" spans="15:15">
      <c r="O431" s="2"/>
    </row>
    <row r="432" spans="15:15">
      <c r="O432" s="2"/>
    </row>
    <row r="433" spans="15:15">
      <c r="O433" s="2"/>
    </row>
    <row r="434" spans="15:15">
      <c r="O434" s="2"/>
    </row>
    <row r="435" spans="15:15">
      <c r="O435" s="2"/>
    </row>
    <row r="436" spans="15:15">
      <c r="O436" s="2"/>
    </row>
    <row r="437" spans="15:15">
      <c r="O437" s="2"/>
    </row>
    <row r="438" spans="15:15">
      <c r="O438" s="2"/>
    </row>
    <row r="439" spans="15:15">
      <c r="O439" s="2"/>
    </row>
    <row r="440" spans="15:15">
      <c r="O440" s="2"/>
    </row>
    <row r="441" spans="15:15">
      <c r="O441" s="2"/>
    </row>
    <row r="442" spans="15:15">
      <c r="O442" s="2"/>
    </row>
    <row r="443" spans="15:15">
      <c r="O443" s="2"/>
    </row>
    <row r="444" spans="15:15">
      <c r="O444" s="2"/>
    </row>
    <row r="445" spans="15:15">
      <c r="O445" s="2"/>
    </row>
    <row r="446" spans="15:15">
      <c r="O446" s="2"/>
    </row>
    <row r="447" spans="15:15">
      <c r="O447" s="2"/>
    </row>
    <row r="448" spans="15:15">
      <c r="O448" s="2"/>
    </row>
    <row r="449" spans="15:15">
      <c r="O449" s="2"/>
    </row>
    <row r="450" spans="15:15">
      <c r="O450" s="2"/>
    </row>
    <row r="451" spans="15:15">
      <c r="O451" s="2"/>
    </row>
    <row r="452" spans="15:15">
      <c r="O452" s="2"/>
    </row>
    <row r="453" spans="15:15">
      <c r="O453" s="2"/>
    </row>
    <row r="454" spans="15:15">
      <c r="O454" s="2"/>
    </row>
    <row r="455" spans="15:15">
      <c r="O455" s="2"/>
    </row>
    <row r="456" spans="15:15">
      <c r="O456" s="2"/>
    </row>
    <row r="457" spans="15:15">
      <c r="O457" s="2"/>
    </row>
    <row r="458" spans="15:15">
      <c r="O458" s="2"/>
    </row>
    <row r="459" spans="15:15">
      <c r="O459" s="2"/>
    </row>
    <row r="460" spans="15:15">
      <c r="O460" s="2"/>
    </row>
    <row r="461" spans="15:15">
      <c r="O461" s="2"/>
    </row>
    <row r="462" spans="15:15">
      <c r="O462" s="2"/>
    </row>
    <row r="463" spans="15:15">
      <c r="O463" s="2"/>
    </row>
    <row r="464" spans="15:15">
      <c r="O464" s="2"/>
    </row>
    <row r="465" spans="15:15">
      <c r="O465" s="2"/>
    </row>
    <row r="466" spans="15:15">
      <c r="O466" s="2"/>
    </row>
    <row r="467" spans="15:15">
      <c r="O467" s="2"/>
    </row>
    <row r="468" spans="15:15">
      <c r="O468" s="2"/>
    </row>
    <row r="469" spans="15:15">
      <c r="O469" s="2"/>
    </row>
    <row r="470" spans="15:15">
      <c r="O470" s="2"/>
    </row>
    <row r="471" spans="15:15">
      <c r="O471" s="2"/>
    </row>
    <row r="472" spans="15:15">
      <c r="O472" s="2"/>
    </row>
    <row r="473" spans="15:15">
      <c r="O473" s="2"/>
    </row>
    <row r="474" spans="15:15">
      <c r="O474" s="2"/>
    </row>
    <row r="475" spans="15:15">
      <c r="O475" s="2"/>
    </row>
    <row r="476" spans="15:15">
      <c r="O476" s="2"/>
    </row>
    <row r="477" spans="15:15">
      <c r="O477" s="2"/>
    </row>
    <row r="478" spans="15:15">
      <c r="O478" s="2"/>
    </row>
    <row r="479" spans="15:15">
      <c r="O479" s="2"/>
    </row>
    <row r="480" spans="15:15">
      <c r="O480" s="2"/>
    </row>
    <row r="481" spans="15:15">
      <c r="O481" s="2"/>
    </row>
    <row r="482" spans="15:15">
      <c r="O482" s="2"/>
    </row>
    <row r="483" spans="15:15">
      <c r="O483" s="2"/>
    </row>
    <row r="484" spans="15:15">
      <c r="O484" s="2"/>
    </row>
    <row r="485" spans="15:15">
      <c r="O485" s="2"/>
    </row>
    <row r="486" spans="15:15">
      <c r="O486" s="2"/>
    </row>
    <row r="487" spans="15:15">
      <c r="O487" s="2"/>
    </row>
    <row r="488" spans="15:15">
      <c r="O488" s="2"/>
    </row>
    <row r="489" spans="15:15">
      <c r="O489" s="2"/>
    </row>
    <row r="490" spans="15:15">
      <c r="O490" s="2"/>
    </row>
    <row r="491" spans="15:15">
      <c r="O491" s="2"/>
    </row>
    <row r="492" spans="15:15">
      <c r="O492" s="2"/>
    </row>
    <row r="493" spans="15:15">
      <c r="O493" s="2"/>
    </row>
    <row r="494" spans="15:15">
      <c r="O494" s="2"/>
    </row>
    <row r="495" spans="15:15">
      <c r="O495" s="2"/>
    </row>
    <row r="496" spans="15:15">
      <c r="O496" s="2"/>
    </row>
    <row r="497" spans="15:15">
      <c r="O497" s="2"/>
    </row>
    <row r="498" spans="15:15">
      <c r="O498" s="2"/>
    </row>
    <row r="499" spans="15:15">
      <c r="O499" s="2"/>
    </row>
    <row r="500" spans="15:15">
      <c r="O500" s="2"/>
    </row>
    <row r="501" spans="15:15">
      <c r="O501" s="2"/>
    </row>
    <row r="502" spans="15:15">
      <c r="O502" s="2"/>
    </row>
    <row r="503" spans="15:15">
      <c r="O503" s="2"/>
    </row>
    <row r="504" spans="15:15">
      <c r="O504" s="2"/>
    </row>
    <row r="505" spans="15:15">
      <c r="O505" s="2"/>
    </row>
    <row r="506" spans="15:15">
      <c r="O506" s="2"/>
    </row>
    <row r="507" spans="15:15">
      <c r="O507" s="2"/>
    </row>
    <row r="508" spans="15:15">
      <c r="O508" s="2"/>
    </row>
    <row r="509" spans="15:15">
      <c r="O509" s="2"/>
    </row>
    <row r="510" spans="15:15">
      <c r="O510" s="2"/>
    </row>
    <row r="511" spans="15:15">
      <c r="O511" s="2"/>
    </row>
    <row r="512" spans="15:15">
      <c r="O512" s="2"/>
    </row>
    <row r="513" spans="15:15">
      <c r="O513" s="2"/>
    </row>
    <row r="514" spans="15:15">
      <c r="O514" s="2"/>
    </row>
    <row r="515" spans="15:15">
      <c r="O515" s="2"/>
    </row>
    <row r="516" spans="15:15">
      <c r="O516" s="2"/>
    </row>
    <row r="517" spans="15:15">
      <c r="O517" s="2"/>
    </row>
    <row r="518" spans="15:15">
      <c r="O518" s="2"/>
    </row>
    <row r="519" spans="15:15">
      <c r="O519" s="2"/>
    </row>
    <row r="520" spans="15:15">
      <c r="O520" s="2"/>
    </row>
    <row r="521" spans="15:15">
      <c r="O521" s="2"/>
    </row>
    <row r="522" spans="15:15">
      <c r="O522" s="2"/>
    </row>
    <row r="523" spans="15:15">
      <c r="O523" s="2"/>
    </row>
    <row r="524" spans="15:15">
      <c r="O524" s="2"/>
    </row>
    <row r="525" spans="15:15">
      <c r="O525" s="2"/>
    </row>
    <row r="526" spans="15:15">
      <c r="O526" s="2"/>
    </row>
    <row r="527" spans="15:15">
      <c r="O527" s="2"/>
    </row>
    <row r="528" spans="15:15">
      <c r="O528" s="2"/>
    </row>
    <row r="529" spans="15:15">
      <c r="O529" s="2"/>
    </row>
    <row r="530" spans="15:15">
      <c r="O530" s="2"/>
    </row>
    <row r="531" spans="15:15">
      <c r="O531" s="2"/>
    </row>
    <row r="532" spans="15:15">
      <c r="O532" s="2"/>
    </row>
    <row r="533" spans="15:15">
      <c r="O533" s="2"/>
    </row>
    <row r="534" spans="15:15">
      <c r="O534" s="2"/>
    </row>
    <row r="535" spans="15:15">
      <c r="O535" s="2"/>
    </row>
    <row r="536" spans="15:15">
      <c r="O536" s="2"/>
    </row>
    <row r="537" spans="15:15">
      <c r="O537" s="2"/>
    </row>
    <row r="538" spans="15:15">
      <c r="O538" s="2"/>
    </row>
    <row r="539" spans="15:15">
      <c r="O539" s="2"/>
    </row>
    <row r="540" spans="15:15">
      <c r="O540" s="2"/>
    </row>
    <row r="541" spans="15:15">
      <c r="O541" s="2"/>
    </row>
    <row r="542" spans="15:15">
      <c r="O542" s="2"/>
    </row>
    <row r="543" spans="15:15">
      <c r="O543" s="2"/>
    </row>
    <row r="544" spans="15:15">
      <c r="O544" s="2"/>
    </row>
    <row r="545" spans="15:15">
      <c r="O545" s="2"/>
    </row>
    <row r="546" spans="15:15">
      <c r="O546" s="2"/>
    </row>
    <row r="547" spans="15:15">
      <c r="O547" s="2"/>
    </row>
    <row r="548" spans="15:15">
      <c r="O548" s="2"/>
    </row>
    <row r="549" spans="15:15">
      <c r="O549" s="2"/>
    </row>
    <row r="550" spans="15:15">
      <c r="O550" s="2"/>
    </row>
    <row r="551" spans="15:15">
      <c r="O551" s="2"/>
    </row>
    <row r="552" spans="15:15">
      <c r="O552" s="2"/>
    </row>
    <row r="553" spans="15:15">
      <c r="O553" s="2"/>
    </row>
    <row r="554" spans="15:15">
      <c r="O554" s="2"/>
    </row>
    <row r="555" spans="15:15">
      <c r="O555" s="2"/>
    </row>
    <row r="556" spans="15:15">
      <c r="O556" s="2"/>
    </row>
    <row r="557" spans="15:15">
      <c r="O557" s="2"/>
    </row>
    <row r="558" spans="15:15">
      <c r="O558" s="2"/>
    </row>
    <row r="559" spans="15:15">
      <c r="O559" s="2"/>
    </row>
    <row r="560" spans="15:15">
      <c r="O560" s="2"/>
    </row>
    <row r="561" spans="15:15">
      <c r="O561" s="2"/>
    </row>
    <row r="562" spans="15:15">
      <c r="O562" s="2"/>
    </row>
    <row r="563" spans="15:15">
      <c r="O563" s="2"/>
    </row>
    <row r="564" spans="15:15">
      <c r="O564" s="2"/>
    </row>
    <row r="565" spans="15:15">
      <c r="O565" s="2"/>
    </row>
    <row r="566" spans="15:15">
      <c r="O566" s="2"/>
    </row>
    <row r="567" spans="15:15">
      <c r="O567" s="2"/>
    </row>
    <row r="568" spans="15:15">
      <c r="O568" s="2"/>
    </row>
    <row r="569" spans="15:15">
      <c r="O569" s="2"/>
    </row>
    <row r="570" spans="15:15">
      <c r="O570" s="2"/>
    </row>
    <row r="571" spans="15:15">
      <c r="O571" s="2"/>
    </row>
    <row r="572" spans="15:15">
      <c r="O572" s="2"/>
    </row>
    <row r="573" spans="15:15">
      <c r="O573" s="2"/>
    </row>
    <row r="574" spans="15:15">
      <c r="O574" s="2"/>
    </row>
    <row r="575" spans="15:15">
      <c r="O575" s="2"/>
    </row>
    <row r="576" spans="15:15">
      <c r="O576" s="2"/>
    </row>
    <row r="577" spans="15:15">
      <c r="O577" s="2"/>
    </row>
    <row r="578" spans="15:15">
      <c r="O578" s="2"/>
    </row>
    <row r="579" spans="15:15">
      <c r="O579" s="2"/>
    </row>
    <row r="580" spans="15:15">
      <c r="O580" s="2"/>
    </row>
    <row r="581" spans="15:15">
      <c r="O581" s="2"/>
    </row>
    <row r="582" spans="15:15">
      <c r="O582" s="2"/>
    </row>
    <row r="583" spans="15:15">
      <c r="O583" s="2"/>
    </row>
    <row r="584" spans="15:15">
      <c r="O584" s="2"/>
    </row>
    <row r="585" spans="15:15">
      <c r="O585" s="2"/>
    </row>
    <row r="586" spans="15:15">
      <c r="O586" s="2"/>
    </row>
    <row r="587" spans="15:15">
      <c r="O587" s="2"/>
    </row>
    <row r="588" spans="15:15">
      <c r="O588" s="2"/>
    </row>
    <row r="589" spans="15:15">
      <c r="O589" s="2"/>
    </row>
    <row r="590" spans="15:15">
      <c r="O590" s="2"/>
    </row>
    <row r="591" spans="15:15">
      <c r="O591" s="2"/>
    </row>
    <row r="592" spans="15:15">
      <c r="O592" s="2"/>
    </row>
    <row r="593" spans="15:15">
      <c r="O593" s="2"/>
    </row>
    <row r="594" spans="15:15">
      <c r="O594" s="2"/>
    </row>
    <row r="595" spans="15:15">
      <c r="O595" s="2"/>
    </row>
    <row r="596" spans="15:15">
      <c r="O596" s="2"/>
    </row>
    <row r="597" spans="15:15">
      <c r="O597" s="2"/>
    </row>
    <row r="598" spans="15:15">
      <c r="O598" s="2"/>
    </row>
    <row r="599" spans="15:15">
      <c r="O599" s="2"/>
    </row>
    <row r="600" spans="15:15">
      <c r="O600" s="2"/>
    </row>
    <row r="601" spans="15:15">
      <c r="O601" s="2"/>
    </row>
    <row r="602" spans="15:15">
      <c r="O602" s="2"/>
    </row>
    <row r="603" spans="15:15">
      <c r="O603" s="2"/>
    </row>
    <row r="604" spans="15:15">
      <c r="O604" s="2"/>
    </row>
    <row r="605" spans="15:15">
      <c r="O605" s="2"/>
    </row>
    <row r="606" spans="15:15">
      <c r="O606" s="2"/>
    </row>
    <row r="607" spans="15:15">
      <c r="O607" s="2"/>
    </row>
    <row r="608" spans="15:15">
      <c r="O608" s="2"/>
    </row>
    <row r="609" spans="15:15">
      <c r="O609" s="2"/>
    </row>
    <row r="610" spans="15:15">
      <c r="O610" s="2"/>
    </row>
    <row r="611" spans="15:15">
      <c r="O611" s="2"/>
    </row>
    <row r="612" spans="15:15">
      <c r="O612" s="2"/>
    </row>
    <row r="613" spans="15:15">
      <c r="O613" s="2"/>
    </row>
    <row r="614" spans="15:15">
      <c r="O614" s="2"/>
    </row>
    <row r="615" spans="15:15">
      <c r="O615" s="2"/>
    </row>
    <row r="616" spans="15:15">
      <c r="O616" s="2"/>
    </row>
    <row r="617" spans="15:15">
      <c r="O617" s="2"/>
    </row>
    <row r="618" spans="15:15">
      <c r="O618" s="2"/>
    </row>
    <row r="619" spans="15:15">
      <c r="O619" s="2"/>
    </row>
    <row r="620" spans="15:15">
      <c r="O620" s="2"/>
    </row>
    <row r="621" spans="15:15">
      <c r="O621" s="2"/>
    </row>
    <row r="622" spans="15:15">
      <c r="O622" s="2"/>
    </row>
    <row r="623" spans="15:15">
      <c r="O623" s="2"/>
    </row>
    <row r="624" spans="15:15">
      <c r="O624" s="2"/>
    </row>
    <row r="625" spans="15:15">
      <c r="O625" s="2"/>
    </row>
    <row r="626" spans="15:15">
      <c r="O626" s="2"/>
    </row>
    <row r="627" spans="15:15">
      <c r="O627" s="2"/>
    </row>
    <row r="628" spans="15:15">
      <c r="O628" s="2"/>
    </row>
    <row r="629" spans="15:15">
      <c r="O629" s="2"/>
    </row>
    <row r="630" spans="15:15">
      <c r="O630" s="2"/>
    </row>
    <row r="631" spans="15:15">
      <c r="O631" s="2"/>
    </row>
    <row r="632" spans="15:15">
      <c r="O632" s="2"/>
    </row>
    <row r="633" spans="15:15">
      <c r="O633" s="2"/>
    </row>
    <row r="634" spans="15:15">
      <c r="O634" s="2"/>
    </row>
    <row r="635" spans="15:15">
      <c r="O635" s="2"/>
    </row>
    <row r="636" spans="15:15">
      <c r="O636" s="2"/>
    </row>
    <row r="637" spans="15:15">
      <c r="O637" s="2"/>
    </row>
    <row r="638" spans="15:15">
      <c r="O638" s="2"/>
    </row>
    <row r="639" spans="15:15">
      <c r="O639" s="2"/>
    </row>
    <row r="640" spans="15:15">
      <c r="O640" s="2"/>
    </row>
    <row r="641" spans="15:15">
      <c r="O641" s="2"/>
    </row>
    <row r="642" spans="15:15">
      <c r="O642" s="2"/>
    </row>
    <row r="643" spans="15:15">
      <c r="O643" s="2"/>
    </row>
    <row r="644" spans="15:15">
      <c r="O644" s="2"/>
    </row>
    <row r="645" spans="15:15">
      <c r="O645" s="2"/>
    </row>
    <row r="646" spans="15:15">
      <c r="O646" s="2"/>
    </row>
    <row r="647" spans="15:15">
      <c r="O647" s="2"/>
    </row>
    <row r="648" spans="15:15">
      <c r="O648" s="2"/>
    </row>
    <row r="649" spans="15:15">
      <c r="O649" s="2"/>
    </row>
    <row r="650" spans="15:15">
      <c r="O650" s="2"/>
    </row>
    <row r="651" spans="15:15">
      <c r="O651" s="2"/>
    </row>
    <row r="652" spans="15:15">
      <c r="O652" s="2"/>
    </row>
    <row r="653" spans="15:15">
      <c r="O653" s="2"/>
    </row>
    <row r="654" spans="15:15">
      <c r="O654" s="2"/>
    </row>
    <row r="655" spans="15:15">
      <c r="O655" s="2"/>
    </row>
    <row r="656" spans="15:15">
      <c r="O656" s="2"/>
    </row>
    <row r="657" spans="15:15">
      <c r="O657" s="2"/>
    </row>
    <row r="658" spans="15:15">
      <c r="O658" s="2"/>
    </row>
    <row r="659" spans="15:15">
      <c r="O659" s="2"/>
    </row>
    <row r="660" spans="15:15">
      <c r="O660" s="2"/>
    </row>
    <row r="661" spans="15:15">
      <c r="O661" s="2"/>
    </row>
    <row r="662" spans="15:15">
      <c r="O662" s="2"/>
    </row>
    <row r="663" spans="15:15">
      <c r="O663" s="2"/>
    </row>
    <row r="664" spans="15:15">
      <c r="O664" s="2"/>
    </row>
    <row r="665" spans="15:15">
      <c r="O665" s="2"/>
    </row>
    <row r="666" spans="15:15">
      <c r="O666" s="2"/>
    </row>
    <row r="667" spans="15:15">
      <c r="O667" s="2"/>
    </row>
    <row r="668" spans="15:15">
      <c r="O668" s="2"/>
    </row>
    <row r="669" spans="15:15">
      <c r="O669" s="2"/>
    </row>
    <row r="670" spans="15:15">
      <c r="O670" s="2"/>
    </row>
    <row r="671" spans="15:15">
      <c r="O671" s="2"/>
    </row>
    <row r="672" spans="15:15">
      <c r="O672" s="2"/>
    </row>
    <row r="673" spans="15:15">
      <c r="O673" s="2"/>
    </row>
    <row r="674" spans="15:15">
      <c r="O674" s="2"/>
    </row>
    <row r="675" spans="15:15">
      <c r="O675" s="2"/>
    </row>
    <row r="676" spans="15:15">
      <c r="O676" s="2"/>
    </row>
    <row r="677" spans="15:15">
      <c r="O677" s="2"/>
    </row>
    <row r="678" spans="15:15">
      <c r="O678" s="2"/>
    </row>
    <row r="679" spans="15:15">
      <c r="O679" s="2"/>
    </row>
    <row r="680" spans="15:15">
      <c r="O680" s="2"/>
    </row>
    <row r="681" spans="15:15">
      <c r="O681" s="2"/>
    </row>
    <row r="682" spans="15:15">
      <c r="O682" s="2"/>
    </row>
    <row r="683" spans="15:15">
      <c r="O683" s="2"/>
    </row>
    <row r="684" spans="15:15">
      <c r="O684" s="2"/>
    </row>
    <row r="685" spans="15:15">
      <c r="O685" s="2"/>
    </row>
    <row r="686" spans="15:15">
      <c r="O686" s="2"/>
    </row>
    <row r="687" spans="15:15">
      <c r="O687" s="2"/>
    </row>
    <row r="688" spans="15:15">
      <c r="O688" s="2"/>
    </row>
    <row r="689" spans="15:15">
      <c r="O689" s="2"/>
    </row>
    <row r="690" spans="15:15">
      <c r="O690" s="2"/>
    </row>
    <row r="691" spans="15:15">
      <c r="O691" s="2"/>
    </row>
    <row r="692" spans="15:15">
      <c r="O692" s="2"/>
    </row>
    <row r="693" spans="15:15">
      <c r="O693" s="2"/>
    </row>
    <row r="694" spans="15:15">
      <c r="O694" s="2"/>
    </row>
    <row r="695" spans="15:15">
      <c r="O695" s="2"/>
    </row>
    <row r="696" spans="15:15">
      <c r="O696" s="2"/>
    </row>
    <row r="697" spans="15:15">
      <c r="O697" s="2"/>
    </row>
    <row r="698" spans="15:15">
      <c r="O698" s="2"/>
    </row>
    <row r="699" spans="15:15">
      <c r="O699" s="2"/>
    </row>
    <row r="700" spans="15:15">
      <c r="O700" s="2"/>
    </row>
    <row r="701" spans="15:15">
      <c r="O701" s="2"/>
    </row>
    <row r="702" spans="15:15">
      <c r="O702" s="2"/>
    </row>
    <row r="703" spans="15:15">
      <c r="O703" s="2"/>
    </row>
    <row r="704" spans="15:15">
      <c r="O704" s="2"/>
    </row>
    <row r="705" spans="15:15">
      <c r="O705" s="2"/>
    </row>
    <row r="706" spans="15:15">
      <c r="O706" s="2"/>
    </row>
    <row r="707" spans="15:15">
      <c r="O707" s="2"/>
    </row>
    <row r="708" spans="15:15">
      <c r="O708" s="2"/>
    </row>
    <row r="709" spans="15:15">
      <c r="O709" s="2"/>
    </row>
    <row r="710" spans="15:15">
      <c r="O710" s="2"/>
    </row>
    <row r="711" spans="15:15">
      <c r="O711" s="2"/>
    </row>
    <row r="712" spans="15:15">
      <c r="O712" s="2"/>
    </row>
    <row r="713" spans="15:15">
      <c r="O713" s="2"/>
    </row>
    <row r="714" spans="15:15">
      <c r="O714" s="2"/>
    </row>
    <row r="715" spans="15:15">
      <c r="O715" s="2"/>
    </row>
    <row r="716" spans="15:15">
      <c r="O716" s="2"/>
    </row>
    <row r="717" spans="15:15">
      <c r="O717" s="2"/>
    </row>
    <row r="718" spans="15:15">
      <c r="O718" s="2"/>
    </row>
    <row r="719" spans="15:15">
      <c r="O719" s="2"/>
    </row>
    <row r="720" spans="15:15">
      <c r="O720" s="2"/>
    </row>
    <row r="721" spans="15:15">
      <c r="O721" s="2"/>
    </row>
    <row r="722" spans="15:15">
      <c r="O722" s="2"/>
    </row>
    <row r="723" spans="15:15">
      <c r="O723" s="2"/>
    </row>
    <row r="724" spans="15:15">
      <c r="O724" s="2"/>
    </row>
    <row r="725" spans="15:15">
      <c r="O725" s="2"/>
    </row>
    <row r="726" spans="15:15">
      <c r="O726" s="2"/>
    </row>
    <row r="727" spans="15:15">
      <c r="O727" s="2"/>
    </row>
    <row r="728" spans="15:15">
      <c r="O728" s="2"/>
    </row>
    <row r="729" spans="15:15">
      <c r="O729" s="2"/>
    </row>
    <row r="730" spans="15:15">
      <c r="O730" s="2"/>
    </row>
    <row r="731" spans="15:15">
      <c r="O731" s="2"/>
    </row>
    <row r="732" spans="15:15">
      <c r="O732" s="2"/>
    </row>
    <row r="733" spans="15:15">
      <c r="O733" s="2"/>
    </row>
    <row r="734" spans="15:15">
      <c r="O734" s="2"/>
    </row>
    <row r="735" spans="15:15">
      <c r="O735" s="2"/>
    </row>
    <row r="736" spans="15:15">
      <c r="O736" s="2"/>
    </row>
    <row r="737" spans="15:15">
      <c r="O737" s="2"/>
    </row>
  </sheetData>
  <autoFilter ref="C4:M29" xr:uid="{00000000-0009-0000-0000-000001000000}"/>
  <mergeCells count="5">
    <mergeCell ref="A1:N1"/>
    <mergeCell ref="A2:O2"/>
    <mergeCell ref="A5:A29"/>
    <mergeCell ref="B6:B25"/>
    <mergeCell ref="B26:B29"/>
  </mergeCells>
  <conditionalFormatting sqref="C5:O29">
    <cfRule type="expression" dxfId="0" priority="1">
      <formula>NOT(MOD(ROW(),2))</formula>
    </cfRule>
  </conditionalFormatting>
  <pageMargins left="0.25" right="0.25" top="0.75" bottom="0.75" header="0.3" footer="0.3"/>
  <pageSetup paperSize="9" scale="27" fitToHeight="0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247D-EE57-47DD-9711-595483FB5F79}">
  <dimension ref="A1:BA63"/>
  <sheetViews>
    <sheetView zoomScale="60" zoomScaleNormal="60" workbookViewId="0">
      <pane xSplit="5" ySplit="1" topLeftCell="AI44" activePane="bottomRight" state="frozen"/>
      <selection pane="topRight" activeCell="F1" sqref="F1"/>
      <selection pane="bottomLeft" activeCell="A2" sqref="A2"/>
      <selection pane="bottomRight" activeCell="AQ55" sqref="AQ55"/>
    </sheetView>
  </sheetViews>
  <sheetFormatPr baseColWidth="10" defaultColWidth="11" defaultRowHeight="15"/>
  <cols>
    <col min="1" max="1" width="11" style="194"/>
    <col min="2" max="2" width="20.75" style="514" customWidth="1"/>
    <col min="3" max="3" width="21" style="194" customWidth="1"/>
    <col min="4" max="4" width="15.375" style="194" customWidth="1"/>
    <col min="5" max="5" width="29" style="194" customWidth="1"/>
    <col min="6" max="7" width="11" style="515"/>
    <col min="8" max="8" width="14.25" style="194" customWidth="1"/>
    <col min="9" max="9" width="16.125" style="194" customWidth="1"/>
    <col min="10" max="13" width="11" style="194"/>
    <col min="14" max="14" width="38.375" style="194" customWidth="1"/>
    <col min="15" max="15" width="20.5" style="194" customWidth="1"/>
    <col min="16" max="19" width="11" style="194"/>
    <col min="20" max="20" width="23.5" style="194" customWidth="1"/>
    <col min="21" max="21" width="36.25" style="516" customWidth="1"/>
    <col min="22" max="22" width="40.75" style="516" customWidth="1"/>
    <col min="23" max="23" width="37.5" style="517" customWidth="1"/>
    <col min="24" max="24" width="43.75" style="194" customWidth="1"/>
    <col min="25" max="25" width="44.625" style="194" customWidth="1"/>
    <col min="26" max="26" width="69.125" style="194" customWidth="1"/>
    <col min="27" max="27" width="23.625" style="194" customWidth="1"/>
    <col min="28" max="28" width="61.625" style="194" customWidth="1"/>
    <col min="29" max="29" width="20.375" style="518" customWidth="1"/>
    <col min="30" max="36" width="22.5" style="194" customWidth="1"/>
    <col min="37" max="37" width="11" style="194"/>
    <col min="38" max="38" width="33.75" style="194" customWidth="1"/>
    <col min="39" max="49" width="22.5" style="194" customWidth="1"/>
    <col min="50" max="50" width="22.5" style="1349" customWidth="1"/>
    <col min="51" max="51" width="22.5" style="194" customWidth="1"/>
    <col min="52" max="52" width="47.75" style="519" bestFit="1" customWidth="1"/>
    <col min="53" max="53" width="22.5" style="520" customWidth="1"/>
    <col min="54" max="16384" width="11" style="194"/>
  </cols>
  <sheetData>
    <row r="1" spans="1:53" ht="38.25">
      <c r="A1" s="177"/>
      <c r="B1" s="178" t="s">
        <v>1759</v>
      </c>
      <c r="C1" s="178" t="s">
        <v>1760</v>
      </c>
      <c r="D1" s="178" t="s">
        <v>1761</v>
      </c>
      <c r="E1" s="179" t="s">
        <v>1762</v>
      </c>
      <c r="F1" s="178" t="s">
        <v>7</v>
      </c>
      <c r="G1" s="180" t="s">
        <v>8</v>
      </c>
      <c r="H1" s="180" t="s">
        <v>1763</v>
      </c>
      <c r="I1" s="178" t="s">
        <v>1764</v>
      </c>
      <c r="J1" s="181" t="s">
        <v>1765</v>
      </c>
      <c r="K1" s="178" t="s">
        <v>1766</v>
      </c>
      <c r="L1" s="178" t="s">
        <v>1767</v>
      </c>
      <c r="M1" s="182" t="s">
        <v>1768</v>
      </c>
      <c r="N1" s="182" t="s">
        <v>1769</v>
      </c>
      <c r="O1" s="181" t="s">
        <v>1770</v>
      </c>
      <c r="P1" s="183" t="s">
        <v>1771</v>
      </c>
      <c r="Q1" s="181" t="s">
        <v>1772</v>
      </c>
      <c r="R1" s="183" t="s">
        <v>1771</v>
      </c>
      <c r="S1" s="181" t="s">
        <v>1773</v>
      </c>
      <c r="T1" s="181" t="s">
        <v>1774</v>
      </c>
      <c r="U1" s="184" t="s">
        <v>1775</v>
      </c>
      <c r="V1" s="185" t="s">
        <v>1776</v>
      </c>
      <c r="W1" s="186" t="s">
        <v>1777</v>
      </c>
      <c r="X1" s="187" t="s">
        <v>1762</v>
      </c>
      <c r="Y1" s="187" t="s">
        <v>1778</v>
      </c>
      <c r="Z1" s="187" t="s">
        <v>1779</v>
      </c>
      <c r="AA1" s="187" t="s">
        <v>1780</v>
      </c>
      <c r="AB1" s="187" t="s">
        <v>1781</v>
      </c>
      <c r="AC1" s="188" t="s">
        <v>1782</v>
      </c>
      <c r="AD1" s="178" t="s">
        <v>1783</v>
      </c>
      <c r="AE1" s="178" t="s">
        <v>1784</v>
      </c>
      <c r="AF1" s="189" t="s">
        <v>1785</v>
      </c>
      <c r="AG1" s="190" t="s">
        <v>1786</v>
      </c>
      <c r="AH1" s="178" t="s">
        <v>1787</v>
      </c>
      <c r="AI1" s="191" t="s">
        <v>1788</v>
      </c>
      <c r="AJ1" s="189" t="s">
        <v>1789</v>
      </c>
      <c r="AK1" s="179" t="s">
        <v>1790</v>
      </c>
      <c r="AL1" s="178" t="s">
        <v>1791</v>
      </c>
      <c r="AM1" s="178" t="s">
        <v>1792</v>
      </c>
      <c r="AN1" s="178" t="s">
        <v>1793</v>
      </c>
      <c r="AO1" s="178" t="s">
        <v>1794</v>
      </c>
      <c r="AP1" s="178" t="s">
        <v>1795</v>
      </c>
      <c r="AQ1" s="178" t="s">
        <v>1796</v>
      </c>
      <c r="AR1" s="178" t="s">
        <v>1797</v>
      </c>
      <c r="AS1" s="178" t="s">
        <v>1798</v>
      </c>
      <c r="AT1" s="180" t="s">
        <v>1799</v>
      </c>
      <c r="AU1" s="180" t="s">
        <v>1800</v>
      </c>
      <c r="AV1" s="180" t="s">
        <v>1801</v>
      </c>
      <c r="AW1" s="180" t="s">
        <v>1802</v>
      </c>
      <c r="AX1" s="180" t="s">
        <v>1803</v>
      </c>
      <c r="AY1" s="180" t="s">
        <v>1804</v>
      </c>
      <c r="AZ1" s="192" t="s">
        <v>1805</v>
      </c>
      <c r="BA1" s="193" t="s">
        <v>1806</v>
      </c>
    </row>
    <row r="2" spans="1:53" ht="30">
      <c r="A2" s="195" t="s">
        <v>1807</v>
      </c>
      <c r="B2" s="196" t="s">
        <v>1808</v>
      </c>
      <c r="C2" s="195" t="s">
        <v>1809</v>
      </c>
      <c r="D2" s="195" t="s">
        <v>1807</v>
      </c>
      <c r="E2" s="197" t="s">
        <v>1810</v>
      </c>
      <c r="F2" s="198">
        <v>86</v>
      </c>
      <c r="G2" s="198"/>
      <c r="H2" s="199"/>
      <c r="I2" s="200" t="s">
        <v>1807</v>
      </c>
      <c r="J2" s="200" t="s">
        <v>1811</v>
      </c>
      <c r="K2" s="201" t="s">
        <v>1812</v>
      </c>
      <c r="L2" s="201" t="s">
        <v>1813</v>
      </c>
      <c r="M2" s="201" t="s">
        <v>22</v>
      </c>
      <c r="N2" s="201" t="s">
        <v>1814</v>
      </c>
      <c r="O2" s="200" t="s">
        <v>1815</v>
      </c>
      <c r="P2" s="200">
        <v>100</v>
      </c>
      <c r="Q2" s="200" t="s">
        <v>1816</v>
      </c>
      <c r="R2" s="200">
        <v>20</v>
      </c>
      <c r="S2" s="200">
        <v>0</v>
      </c>
      <c r="T2" s="200" t="s">
        <v>1817</v>
      </c>
      <c r="U2" s="202" t="s">
        <v>1818</v>
      </c>
      <c r="V2" s="202"/>
      <c r="W2" s="202" t="s">
        <v>1819</v>
      </c>
      <c r="X2" s="197"/>
      <c r="Y2" s="199" t="s">
        <v>1820</v>
      </c>
      <c r="Z2" s="200" t="s">
        <v>22</v>
      </c>
      <c r="AA2" s="200" t="s">
        <v>1821</v>
      </c>
      <c r="AB2" s="197"/>
      <c r="AC2" s="203" t="s">
        <v>1822</v>
      </c>
      <c r="AD2" s="197"/>
      <c r="AE2" s="197"/>
      <c r="AF2" s="197"/>
      <c r="AG2" s="197"/>
      <c r="AH2" s="197"/>
      <c r="AI2" s="197"/>
      <c r="AJ2" s="197"/>
      <c r="AK2" s="197"/>
      <c r="AL2" s="204" t="s">
        <v>1823</v>
      </c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6"/>
      <c r="AX2" s="1327" t="s">
        <v>1824</v>
      </c>
      <c r="AY2" s="207"/>
      <c r="AZ2" s="208" t="s">
        <v>1825</v>
      </c>
      <c r="BA2" s="209" t="s">
        <v>1826</v>
      </c>
    </row>
    <row r="3" spans="1:53" ht="30">
      <c r="A3" s="195" t="s">
        <v>1827</v>
      </c>
      <c r="B3" s="196" t="s">
        <v>1808</v>
      </c>
      <c r="C3" s="195" t="s">
        <v>1809</v>
      </c>
      <c r="D3" s="195" t="s">
        <v>1827</v>
      </c>
      <c r="E3" s="197" t="s">
        <v>1810</v>
      </c>
      <c r="F3" s="198">
        <v>85</v>
      </c>
      <c r="G3" s="198"/>
      <c r="H3" s="197"/>
      <c r="I3" s="200" t="s">
        <v>1827</v>
      </c>
      <c r="J3" s="200" t="s">
        <v>1811</v>
      </c>
      <c r="K3" s="201">
        <v>3</v>
      </c>
      <c r="L3" s="201" t="s">
        <v>22</v>
      </c>
      <c r="M3" s="201" t="s">
        <v>22</v>
      </c>
      <c r="N3" s="201" t="s">
        <v>1828</v>
      </c>
      <c r="O3" s="200" t="s">
        <v>1829</v>
      </c>
      <c r="P3" s="210">
        <v>0.8</v>
      </c>
      <c r="Q3" s="200" t="s">
        <v>1829</v>
      </c>
      <c r="R3" s="210">
        <v>0.1</v>
      </c>
      <c r="S3" s="200" t="s">
        <v>1830</v>
      </c>
      <c r="T3" s="200" t="s">
        <v>1831</v>
      </c>
      <c r="U3" s="202" t="s">
        <v>1818</v>
      </c>
      <c r="V3" s="202"/>
      <c r="W3" s="202" t="s">
        <v>1832</v>
      </c>
      <c r="X3" s="199" t="s">
        <v>1833</v>
      </c>
      <c r="Y3" s="197" t="s">
        <v>22</v>
      </c>
      <c r="Z3" s="199" t="s">
        <v>1834</v>
      </c>
      <c r="AA3" s="197" t="s">
        <v>1821</v>
      </c>
      <c r="AB3" s="197"/>
      <c r="AC3" s="211" t="s">
        <v>1822</v>
      </c>
      <c r="AD3" s="197"/>
      <c r="AE3" s="197"/>
      <c r="AF3" s="197"/>
      <c r="AG3" s="197"/>
      <c r="AH3" s="197"/>
      <c r="AI3" s="197"/>
      <c r="AJ3" s="197"/>
      <c r="AK3" s="197"/>
      <c r="AL3" s="212" t="s">
        <v>1835</v>
      </c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1328" t="s">
        <v>1836</v>
      </c>
      <c r="AY3" s="195"/>
      <c r="AZ3" s="214" t="s">
        <v>1825</v>
      </c>
      <c r="BA3" s="215" t="s">
        <v>1826</v>
      </c>
    </row>
    <row r="4" spans="1:53" ht="30">
      <c r="A4" s="195" t="s">
        <v>1837</v>
      </c>
      <c r="B4" s="196" t="s">
        <v>1808</v>
      </c>
      <c r="C4" s="195" t="s">
        <v>1809</v>
      </c>
      <c r="D4" s="195" t="s">
        <v>1837</v>
      </c>
      <c r="E4" s="197" t="s">
        <v>1810</v>
      </c>
      <c r="F4" s="198">
        <v>82</v>
      </c>
      <c r="G4" s="198"/>
      <c r="H4" s="199"/>
      <c r="I4" s="200" t="s">
        <v>1837</v>
      </c>
      <c r="J4" s="200" t="s">
        <v>1811</v>
      </c>
      <c r="K4" s="201">
        <v>2</v>
      </c>
      <c r="L4" s="216" t="s">
        <v>1838</v>
      </c>
      <c r="M4" s="216" t="s">
        <v>22</v>
      </c>
      <c r="N4" s="216" t="s">
        <v>1839</v>
      </c>
      <c r="O4" s="200" t="s">
        <v>1815</v>
      </c>
      <c r="P4" s="200">
        <v>50</v>
      </c>
      <c r="Q4" s="200">
        <v>0</v>
      </c>
      <c r="R4" s="217">
        <v>0</v>
      </c>
      <c r="S4" s="200" t="s">
        <v>1830</v>
      </c>
      <c r="T4" s="200" t="s">
        <v>1840</v>
      </c>
      <c r="U4" s="202" t="s">
        <v>1818</v>
      </c>
      <c r="V4" s="202"/>
      <c r="W4" s="202" t="s">
        <v>1841</v>
      </c>
      <c r="X4" s="197"/>
      <c r="Y4" s="199" t="s">
        <v>1842</v>
      </c>
      <c r="Z4" s="199" t="s">
        <v>1843</v>
      </c>
      <c r="AA4" s="197" t="s">
        <v>1821</v>
      </c>
      <c r="AB4" s="197"/>
      <c r="AC4" s="211" t="s">
        <v>1822</v>
      </c>
      <c r="AD4" s="197"/>
      <c r="AE4" s="197"/>
      <c r="AF4" s="197"/>
      <c r="AG4" s="197"/>
      <c r="AH4" s="197"/>
      <c r="AI4" s="197"/>
      <c r="AJ4" s="197"/>
      <c r="AK4" s="197"/>
      <c r="AL4" s="218" t="s">
        <v>1844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1327" t="s">
        <v>1824</v>
      </c>
      <c r="AY4" s="195"/>
      <c r="AZ4" s="214" t="s">
        <v>1825</v>
      </c>
      <c r="BA4" s="215" t="s">
        <v>1826</v>
      </c>
    </row>
    <row r="5" spans="1:53" ht="45.75" thickBot="1">
      <c r="A5" s="219" t="s">
        <v>1845</v>
      </c>
      <c r="B5" s="220" t="s">
        <v>1808</v>
      </c>
      <c r="C5" s="219" t="s">
        <v>1809</v>
      </c>
      <c r="D5" s="219" t="s">
        <v>1845</v>
      </c>
      <c r="E5" s="221" t="s">
        <v>1810</v>
      </c>
      <c r="F5" s="222">
        <v>72</v>
      </c>
      <c r="G5" s="222" t="s">
        <v>27</v>
      </c>
      <c r="H5" s="223"/>
      <c r="I5" s="223" t="s">
        <v>1845</v>
      </c>
      <c r="J5" s="223" t="s">
        <v>1846</v>
      </c>
      <c r="K5" s="224">
        <v>3</v>
      </c>
      <c r="L5" s="224" t="s">
        <v>1847</v>
      </c>
      <c r="M5" s="224" t="s">
        <v>22</v>
      </c>
      <c r="N5" s="225" t="s">
        <v>1848</v>
      </c>
      <c r="O5" s="223">
        <v>0</v>
      </c>
      <c r="P5" s="226">
        <v>0</v>
      </c>
      <c r="Q5" s="223">
        <v>0</v>
      </c>
      <c r="R5" s="227">
        <v>0</v>
      </c>
      <c r="S5" s="228" t="s">
        <v>1815</v>
      </c>
      <c r="T5" s="223" t="s">
        <v>1849</v>
      </c>
      <c r="U5" s="229" t="s">
        <v>1818</v>
      </c>
      <c r="V5" s="229"/>
      <c r="W5" s="229" t="s">
        <v>1850</v>
      </c>
      <c r="X5" s="221"/>
      <c r="Y5" s="223" t="s">
        <v>22</v>
      </c>
      <c r="Z5" s="230" t="s">
        <v>1851</v>
      </c>
      <c r="AA5" s="230" t="s">
        <v>1821</v>
      </c>
      <c r="AB5" s="221"/>
      <c r="AC5" s="231" t="s">
        <v>1822</v>
      </c>
      <c r="AD5" s="221"/>
      <c r="AE5" s="221"/>
      <c r="AF5" s="221"/>
      <c r="AG5" s="221"/>
      <c r="AH5" s="221"/>
      <c r="AI5" s="221"/>
      <c r="AJ5" s="221"/>
      <c r="AK5" s="221"/>
      <c r="AL5" s="232" t="s">
        <v>1852</v>
      </c>
      <c r="AM5" s="233"/>
      <c r="AN5" s="233"/>
      <c r="AO5" s="233"/>
      <c r="AP5" s="1447"/>
      <c r="AQ5" s="1447"/>
      <c r="AR5" s="1447"/>
      <c r="AS5" s="1447"/>
      <c r="AT5" s="1447"/>
      <c r="AU5" s="1447"/>
      <c r="AV5" s="1447"/>
      <c r="AW5" s="1447"/>
      <c r="AX5" s="1329" t="s">
        <v>1853</v>
      </c>
      <c r="AY5" s="1448"/>
      <c r="AZ5" s="234" t="s">
        <v>1825</v>
      </c>
      <c r="BA5" s="235" t="s">
        <v>1826</v>
      </c>
    </row>
    <row r="6" spans="1:53" ht="34.5">
      <c r="A6" s="1589" t="s">
        <v>1854</v>
      </c>
      <c r="B6" s="236" t="s">
        <v>1855</v>
      </c>
      <c r="C6" s="237" t="s">
        <v>1809</v>
      </c>
      <c r="D6" s="237" t="s">
        <v>1854</v>
      </c>
      <c r="E6" s="238" t="s">
        <v>1856</v>
      </c>
      <c r="F6" s="239">
        <v>42</v>
      </c>
      <c r="G6" s="239" t="s">
        <v>27</v>
      </c>
      <c r="H6" s="240"/>
      <c r="I6" s="241" t="s">
        <v>1854</v>
      </c>
      <c r="J6" s="241" t="s">
        <v>1811</v>
      </c>
      <c r="K6" s="242">
        <v>3</v>
      </c>
      <c r="L6" s="242" t="s">
        <v>22</v>
      </c>
      <c r="M6" s="243" t="s">
        <v>1857</v>
      </c>
      <c r="N6" s="243" t="s">
        <v>1858</v>
      </c>
      <c r="O6" s="241">
        <v>0</v>
      </c>
      <c r="P6" s="244">
        <v>0</v>
      </c>
      <c r="Q6" s="241" t="s">
        <v>1815</v>
      </c>
      <c r="R6" s="244">
        <v>0.01</v>
      </c>
      <c r="S6" s="241" t="s">
        <v>1830</v>
      </c>
      <c r="T6" s="241" t="s">
        <v>1859</v>
      </c>
      <c r="U6" s="245" t="s">
        <v>1818</v>
      </c>
      <c r="V6" s="245"/>
      <c r="W6" s="245" t="s">
        <v>1860</v>
      </c>
      <c r="X6" s="238"/>
      <c r="Y6" s="240" t="s">
        <v>1861</v>
      </c>
      <c r="Z6" s="238" t="s">
        <v>1862</v>
      </c>
      <c r="AA6" s="238" t="s">
        <v>1821</v>
      </c>
      <c r="AB6" s="238"/>
      <c r="AC6" s="246" t="s">
        <v>1822</v>
      </c>
      <c r="AD6" s="238"/>
      <c r="AE6" s="238"/>
      <c r="AF6" s="238"/>
      <c r="AG6" s="238"/>
      <c r="AH6" s="238"/>
      <c r="AI6" s="238"/>
      <c r="AJ6" s="238"/>
      <c r="AK6" s="238"/>
      <c r="AL6" s="247" t="s">
        <v>1863</v>
      </c>
      <c r="AM6" s="248"/>
      <c r="AN6" s="248"/>
      <c r="AO6" s="248"/>
      <c r="AP6" s="1449"/>
      <c r="AQ6" s="1449"/>
      <c r="AR6" s="1449"/>
      <c r="AS6" s="1449"/>
      <c r="AT6" s="1449"/>
      <c r="AU6" s="1449"/>
      <c r="AV6" s="1449"/>
      <c r="AW6" s="1449"/>
      <c r="AX6" s="1330" t="s">
        <v>1864</v>
      </c>
      <c r="AY6" s="1450"/>
      <c r="AZ6" s="249" t="s">
        <v>1825</v>
      </c>
      <c r="BA6" s="250" t="s">
        <v>1826</v>
      </c>
    </row>
    <row r="7" spans="1:53" ht="30.75" thickBot="1">
      <c r="A7" s="1590"/>
      <c r="B7" s="251" t="s">
        <v>1865</v>
      </c>
      <c r="C7" s="252" t="s">
        <v>1866</v>
      </c>
      <c r="D7" s="253" t="s">
        <v>1854</v>
      </c>
      <c r="E7" s="254" t="s">
        <v>1867</v>
      </c>
      <c r="F7" s="255">
        <v>42</v>
      </c>
      <c r="G7" s="256" t="s">
        <v>799</v>
      </c>
      <c r="H7" s="257"/>
      <c r="I7" s="257" t="s">
        <v>1868</v>
      </c>
      <c r="J7" s="258"/>
      <c r="K7" s="259" t="s">
        <v>1869</v>
      </c>
      <c r="L7" s="257" t="s">
        <v>1870</v>
      </c>
      <c r="M7" s="257"/>
      <c r="N7" s="257" t="s">
        <v>1871</v>
      </c>
      <c r="O7" s="257"/>
      <c r="P7" s="258"/>
      <c r="Q7" s="258"/>
      <c r="R7" s="258"/>
      <c r="S7" s="257"/>
      <c r="T7" s="258"/>
      <c r="U7" s="259" t="s">
        <v>1872</v>
      </c>
      <c r="V7" s="254" t="s">
        <v>1873</v>
      </c>
      <c r="W7" s="260"/>
      <c r="X7" s="258"/>
      <c r="Y7" s="257"/>
      <c r="Z7" s="257"/>
      <c r="AA7" s="254"/>
      <c r="AB7" s="254"/>
      <c r="AC7" s="261" t="s">
        <v>1874</v>
      </c>
      <c r="AD7" s="257"/>
      <c r="AE7" s="257"/>
      <c r="AF7" s="257"/>
      <c r="AG7" s="257"/>
      <c r="AH7" s="257"/>
      <c r="AI7" s="257"/>
      <c r="AJ7" s="257"/>
      <c r="AK7" s="257"/>
      <c r="AL7" s="262"/>
      <c r="AM7" s="263"/>
      <c r="AN7" s="263"/>
      <c r="AO7" s="263"/>
      <c r="AP7" s="1451"/>
      <c r="AQ7" s="1451"/>
      <c r="AR7" s="1451"/>
      <c r="AS7" s="1451"/>
      <c r="AT7" s="1451"/>
      <c r="AU7" s="1451"/>
      <c r="AV7" s="1451"/>
      <c r="AW7" s="1451"/>
      <c r="AX7" s="1331" t="s">
        <v>1875</v>
      </c>
      <c r="AY7" s="1452"/>
      <c r="AZ7" s="264" t="s">
        <v>1825</v>
      </c>
      <c r="BA7" s="265" t="s">
        <v>1826</v>
      </c>
    </row>
    <row r="8" spans="1:53" ht="45">
      <c r="A8" s="1589" t="s">
        <v>1876</v>
      </c>
      <c r="B8" s="236" t="s">
        <v>1808</v>
      </c>
      <c r="C8" s="237" t="s">
        <v>1809</v>
      </c>
      <c r="D8" s="237" t="s">
        <v>1876</v>
      </c>
      <c r="E8" s="238" t="s">
        <v>1810</v>
      </c>
      <c r="F8" s="239">
        <v>62</v>
      </c>
      <c r="G8" s="239"/>
      <c r="H8" s="238"/>
      <c r="I8" s="241" t="s">
        <v>1876</v>
      </c>
      <c r="J8" s="241" t="s">
        <v>1877</v>
      </c>
      <c r="K8" s="242">
        <v>3</v>
      </c>
      <c r="L8" s="243" t="s">
        <v>1878</v>
      </c>
      <c r="M8" s="242" t="s">
        <v>22</v>
      </c>
      <c r="N8" s="243" t="s">
        <v>1879</v>
      </c>
      <c r="O8" s="241" t="s">
        <v>1829</v>
      </c>
      <c r="P8" s="244">
        <v>0.9</v>
      </c>
      <c r="Q8" s="241" t="s">
        <v>1829</v>
      </c>
      <c r="R8" s="244">
        <v>0.6</v>
      </c>
      <c r="S8" s="241">
        <v>0</v>
      </c>
      <c r="T8" s="241" t="s">
        <v>1880</v>
      </c>
      <c r="U8" s="245" t="s">
        <v>1881</v>
      </c>
      <c r="V8" s="245"/>
      <c r="W8" s="245" t="s">
        <v>1882</v>
      </c>
      <c r="X8" s="238"/>
      <c r="Y8" s="238" t="s">
        <v>22</v>
      </c>
      <c r="Z8" s="240" t="s">
        <v>1883</v>
      </c>
      <c r="AA8" s="238" t="s">
        <v>1821</v>
      </c>
      <c r="AB8" s="238"/>
      <c r="AC8" s="246" t="s">
        <v>1822</v>
      </c>
      <c r="AD8" s="238"/>
      <c r="AE8" s="238"/>
      <c r="AF8" s="238"/>
      <c r="AG8" s="238"/>
      <c r="AH8" s="238"/>
      <c r="AI8" s="238"/>
      <c r="AJ8" s="238"/>
      <c r="AK8" s="238"/>
      <c r="AL8" s="247" t="s">
        <v>1884</v>
      </c>
      <c r="AM8" s="248"/>
      <c r="AN8" s="248"/>
      <c r="AO8" s="248"/>
      <c r="AP8" s="1449"/>
      <c r="AQ8" s="1449"/>
      <c r="AR8" s="1449"/>
      <c r="AS8" s="1449"/>
      <c r="AT8" s="1449"/>
      <c r="AU8" s="1449"/>
      <c r="AV8" s="1449"/>
      <c r="AW8" s="1449"/>
      <c r="AX8" s="1328" t="s">
        <v>1836</v>
      </c>
      <c r="AY8" s="1450"/>
      <c r="AZ8" s="249" t="s">
        <v>1825</v>
      </c>
      <c r="BA8" s="250" t="s">
        <v>1826</v>
      </c>
    </row>
    <row r="9" spans="1:53" ht="30.75" thickBot="1">
      <c r="A9" s="1590"/>
      <c r="B9" s="266" t="s">
        <v>1865</v>
      </c>
      <c r="C9" s="267" t="s">
        <v>1866</v>
      </c>
      <c r="D9" s="268" t="s">
        <v>1876</v>
      </c>
      <c r="E9" s="269" t="s">
        <v>1867</v>
      </c>
      <c r="F9" s="270">
        <v>62</v>
      </c>
      <c r="G9" s="271" t="s">
        <v>799</v>
      </c>
      <c r="H9" s="272"/>
      <c r="I9" s="272" t="s">
        <v>1885</v>
      </c>
      <c r="J9" s="273"/>
      <c r="K9" s="274" t="s">
        <v>1869</v>
      </c>
      <c r="L9" s="272" t="s">
        <v>1886</v>
      </c>
      <c r="M9" s="272"/>
      <c r="N9" s="272" t="s">
        <v>1887</v>
      </c>
      <c r="O9" s="272"/>
      <c r="P9" s="273"/>
      <c r="Q9" s="273"/>
      <c r="R9" s="273"/>
      <c r="S9" s="272"/>
      <c r="T9" s="273"/>
      <c r="U9" s="274" t="s">
        <v>1888</v>
      </c>
      <c r="V9" s="269" t="s">
        <v>1889</v>
      </c>
      <c r="W9" s="275"/>
      <c r="X9" s="273"/>
      <c r="Y9" s="272"/>
      <c r="Z9" s="272"/>
      <c r="AA9" s="269"/>
      <c r="AB9" s="269"/>
      <c r="AC9" s="261" t="s">
        <v>1874</v>
      </c>
      <c r="AD9" s="272"/>
      <c r="AE9" s="272"/>
      <c r="AF9" s="272"/>
      <c r="AG9" s="272"/>
      <c r="AH9" s="272"/>
      <c r="AI9" s="272"/>
      <c r="AJ9" s="272"/>
      <c r="AK9" s="272"/>
      <c r="AL9" s="262"/>
      <c r="AM9" s="263"/>
      <c r="AN9" s="263"/>
      <c r="AO9" s="276" t="s">
        <v>1890</v>
      </c>
      <c r="AP9" s="1451"/>
      <c r="AQ9" s="1451"/>
      <c r="AR9" s="1451"/>
      <c r="AS9" s="1451"/>
      <c r="AT9" s="1451"/>
      <c r="AU9" s="1451"/>
      <c r="AV9" s="1451"/>
      <c r="AW9" s="1451"/>
      <c r="AX9" s="1331" t="s">
        <v>1891</v>
      </c>
      <c r="AY9" s="1452"/>
      <c r="AZ9" s="264" t="s">
        <v>1825</v>
      </c>
      <c r="BA9" s="265" t="s">
        <v>1826</v>
      </c>
    </row>
    <row r="10" spans="1:53" ht="45.75" thickBot="1">
      <c r="A10" s="277" t="s">
        <v>1892</v>
      </c>
      <c r="B10" s="278" t="s">
        <v>1855</v>
      </c>
      <c r="C10" s="279" t="s">
        <v>1809</v>
      </c>
      <c r="D10" s="279" t="s">
        <v>1892</v>
      </c>
      <c r="E10" s="280" t="s">
        <v>1856</v>
      </c>
      <c r="F10" s="281">
        <v>42</v>
      </c>
      <c r="G10" s="281" t="s">
        <v>27</v>
      </c>
      <c r="H10" s="280"/>
      <c r="I10" s="282" t="s">
        <v>1892</v>
      </c>
      <c r="J10" s="282" t="s">
        <v>1811</v>
      </c>
      <c r="K10" s="283">
        <v>3</v>
      </c>
      <c r="L10" s="283" t="s">
        <v>1893</v>
      </c>
      <c r="M10" s="283" t="s">
        <v>1847</v>
      </c>
      <c r="N10" s="284" t="s">
        <v>1894</v>
      </c>
      <c r="O10" s="282" t="s">
        <v>1829</v>
      </c>
      <c r="P10" s="285">
        <v>0.9</v>
      </c>
      <c r="Q10" s="282" t="s">
        <v>1829</v>
      </c>
      <c r="R10" s="285">
        <v>0.3</v>
      </c>
      <c r="S10" s="282" t="s">
        <v>1815</v>
      </c>
      <c r="T10" s="282" t="s">
        <v>1895</v>
      </c>
      <c r="U10" s="286" t="s">
        <v>1818</v>
      </c>
      <c r="V10" s="286"/>
      <c r="W10" s="286" t="s">
        <v>1896</v>
      </c>
      <c r="X10" s="280"/>
      <c r="Y10" s="280" t="s">
        <v>22</v>
      </c>
      <c r="Z10" s="287" t="s">
        <v>1897</v>
      </c>
      <c r="AA10" s="287" t="s">
        <v>1821</v>
      </c>
      <c r="AB10" s="280"/>
      <c r="AC10" s="203" t="s">
        <v>1822</v>
      </c>
      <c r="AD10" s="280"/>
      <c r="AE10" s="280"/>
      <c r="AF10" s="280"/>
      <c r="AG10" s="280"/>
      <c r="AH10" s="280"/>
      <c r="AI10" s="280"/>
      <c r="AJ10" s="280"/>
      <c r="AK10" s="280"/>
      <c r="AL10" s="288" t="s">
        <v>1898</v>
      </c>
      <c r="AM10" s="205"/>
      <c r="AN10" s="205"/>
      <c r="AO10" s="205"/>
      <c r="AP10" s="1453"/>
      <c r="AQ10" s="1453"/>
      <c r="AR10" s="1453"/>
      <c r="AS10" s="1453"/>
      <c r="AT10" s="1453"/>
      <c r="AU10" s="1453"/>
      <c r="AV10" s="1453"/>
      <c r="AW10" s="1453"/>
      <c r="AX10" s="1330" t="s">
        <v>1864</v>
      </c>
      <c r="AY10" s="1454"/>
      <c r="AZ10" s="289" t="s">
        <v>1825</v>
      </c>
      <c r="BA10" s="290" t="s">
        <v>1826</v>
      </c>
    </row>
    <row r="11" spans="1:53" ht="86.25">
      <c r="A11" s="1591" t="s">
        <v>1899</v>
      </c>
      <c r="B11" s="291" t="s">
        <v>1900</v>
      </c>
      <c r="C11" s="292" t="s">
        <v>1901</v>
      </c>
      <c r="D11" s="293" t="s">
        <v>1899</v>
      </c>
      <c r="E11" s="294"/>
      <c r="F11" s="295">
        <v>74</v>
      </c>
      <c r="G11" s="296" t="s">
        <v>799</v>
      </c>
      <c r="H11" s="297"/>
      <c r="I11" s="298" t="s">
        <v>1902</v>
      </c>
      <c r="J11" s="299"/>
      <c r="K11" s="300" t="s">
        <v>1903</v>
      </c>
      <c r="L11" s="298" t="s">
        <v>1904</v>
      </c>
      <c r="M11" s="298"/>
      <c r="N11" s="298" t="s">
        <v>1905</v>
      </c>
      <c r="O11" s="297"/>
      <c r="P11" s="299"/>
      <c r="Q11" s="299"/>
      <c r="R11" s="299"/>
      <c r="S11" s="297"/>
      <c r="T11" s="299"/>
      <c r="U11" s="300" t="s">
        <v>1906</v>
      </c>
      <c r="V11" s="301" t="s">
        <v>1889</v>
      </c>
      <c r="W11" s="302" t="s">
        <v>1907</v>
      </c>
      <c r="X11" s="299"/>
      <c r="Y11" s="294"/>
      <c r="Z11" s="294"/>
      <c r="AA11" s="303"/>
      <c r="AB11" s="294"/>
      <c r="AC11" s="304" t="s">
        <v>1908</v>
      </c>
      <c r="AD11" s="301" t="s">
        <v>1909</v>
      </c>
      <c r="AE11" s="294"/>
      <c r="AF11" s="301"/>
      <c r="AG11" s="294"/>
      <c r="AH11" s="301"/>
      <c r="AI11" s="305"/>
      <c r="AJ11" s="301"/>
      <c r="AK11" s="294"/>
      <c r="AL11" s="306"/>
      <c r="AM11" s="307" t="s">
        <v>1910</v>
      </c>
      <c r="AN11" s="307" t="s">
        <v>1911</v>
      </c>
      <c r="AO11" s="307" t="s">
        <v>1912</v>
      </c>
      <c r="AP11" s="307" t="s">
        <v>1913</v>
      </c>
      <c r="AQ11" s="307" t="s">
        <v>1914</v>
      </c>
      <c r="AR11" s="307" t="s">
        <v>1915</v>
      </c>
      <c r="AS11" s="307" t="s">
        <v>1916</v>
      </c>
      <c r="AT11" s="307" t="s">
        <v>1917</v>
      </c>
      <c r="AU11" s="307" t="s">
        <v>1918</v>
      </c>
      <c r="AV11" s="307"/>
      <c r="AW11" s="308"/>
      <c r="AX11" s="1332" t="s">
        <v>1919</v>
      </c>
      <c r="AY11" s="309" t="s">
        <v>1920</v>
      </c>
      <c r="AZ11" s="310" t="s">
        <v>1825</v>
      </c>
      <c r="BA11" s="308" t="s">
        <v>1826</v>
      </c>
    </row>
    <row r="12" spans="1:53" ht="30">
      <c r="A12" s="1592"/>
      <c r="B12" s="311" t="s">
        <v>1808</v>
      </c>
      <c r="C12" s="237" t="s">
        <v>1809</v>
      </c>
      <c r="D12" s="237" t="s">
        <v>1899</v>
      </c>
      <c r="E12" s="238" t="s">
        <v>1810</v>
      </c>
      <c r="F12" s="239">
        <v>74</v>
      </c>
      <c r="G12" s="239"/>
      <c r="H12" s="238"/>
      <c r="I12" s="241" t="s">
        <v>1899</v>
      </c>
      <c r="J12" s="241" t="s">
        <v>1877</v>
      </c>
      <c r="K12" s="242">
        <v>2</v>
      </c>
      <c r="L12" s="242" t="s">
        <v>1921</v>
      </c>
      <c r="M12" s="242" t="s">
        <v>22</v>
      </c>
      <c r="N12" s="243" t="s">
        <v>1922</v>
      </c>
      <c r="O12" s="241" t="s">
        <v>1815</v>
      </c>
      <c r="P12" s="241">
        <v>100</v>
      </c>
      <c r="Q12" s="241" t="s">
        <v>1815</v>
      </c>
      <c r="R12" s="241">
        <v>50</v>
      </c>
      <c r="S12" s="241" t="s">
        <v>1816</v>
      </c>
      <c r="T12" s="241" t="s">
        <v>1923</v>
      </c>
      <c r="U12" s="245" t="s">
        <v>1924</v>
      </c>
      <c r="V12" s="245"/>
      <c r="W12" s="245" t="s">
        <v>1925</v>
      </c>
      <c r="X12" s="238"/>
      <c r="Y12" s="238" t="s">
        <v>22</v>
      </c>
      <c r="Z12" s="240" t="s">
        <v>1926</v>
      </c>
      <c r="AA12" s="238"/>
      <c r="AB12" s="238"/>
      <c r="AC12" s="211" t="s">
        <v>1822</v>
      </c>
      <c r="AD12" s="238"/>
      <c r="AE12" s="238"/>
      <c r="AF12" s="238"/>
      <c r="AG12" s="238"/>
      <c r="AH12" s="238"/>
      <c r="AI12" s="238"/>
      <c r="AJ12" s="238"/>
      <c r="AK12" s="238"/>
      <c r="AL12" s="288" t="s">
        <v>1884</v>
      </c>
      <c r="AM12" s="213"/>
      <c r="AN12" s="213"/>
      <c r="AO12" s="213"/>
      <c r="AP12" s="1455"/>
      <c r="AQ12" s="1455"/>
      <c r="AR12" s="1455"/>
      <c r="AS12" s="1455"/>
      <c r="AT12" s="1455"/>
      <c r="AU12" s="1455"/>
      <c r="AV12" s="1455"/>
      <c r="AW12" s="1455"/>
      <c r="AX12" s="1328" t="s">
        <v>1836</v>
      </c>
      <c r="AY12" s="1456"/>
      <c r="AZ12" s="214" t="s">
        <v>1825</v>
      </c>
      <c r="BA12" s="215" t="s">
        <v>1826</v>
      </c>
    </row>
    <row r="13" spans="1:53" ht="35.25" thickBot="1">
      <c r="A13" s="1593"/>
      <c r="B13" s="312" t="s">
        <v>1865</v>
      </c>
      <c r="C13" s="313" t="s">
        <v>1866</v>
      </c>
      <c r="D13" s="314" t="s">
        <v>1899</v>
      </c>
      <c r="E13" s="315" t="s">
        <v>1867</v>
      </c>
      <c r="F13" s="316">
        <v>74</v>
      </c>
      <c r="G13" s="317" t="s">
        <v>799</v>
      </c>
      <c r="H13" s="318"/>
      <c r="I13" s="318" t="s">
        <v>1927</v>
      </c>
      <c r="J13" s="319"/>
      <c r="K13" s="320" t="s">
        <v>1903</v>
      </c>
      <c r="L13" s="318" t="s">
        <v>1928</v>
      </c>
      <c r="M13" s="318"/>
      <c r="N13" s="318" t="s">
        <v>1929</v>
      </c>
      <c r="O13" s="318"/>
      <c r="P13" s="319"/>
      <c r="Q13" s="319"/>
      <c r="R13" s="319"/>
      <c r="S13" s="318"/>
      <c r="T13" s="319"/>
      <c r="U13" s="320" t="s">
        <v>1888</v>
      </c>
      <c r="V13" s="321" t="s">
        <v>1889</v>
      </c>
      <c r="W13" s="322" t="s">
        <v>1907</v>
      </c>
      <c r="X13" s="319"/>
      <c r="Y13" s="318"/>
      <c r="Z13" s="318"/>
      <c r="AA13" s="321"/>
      <c r="AB13" s="321"/>
      <c r="AC13" s="323" t="s">
        <v>1874</v>
      </c>
      <c r="AD13" s="318"/>
      <c r="AE13" s="318"/>
      <c r="AF13" s="318"/>
      <c r="AG13" s="318"/>
      <c r="AH13" s="318"/>
      <c r="AI13" s="318"/>
      <c r="AJ13" s="318"/>
      <c r="AK13" s="324"/>
      <c r="AL13" s="262"/>
      <c r="AM13" s="263"/>
      <c r="AN13" s="276" t="s">
        <v>1930</v>
      </c>
      <c r="AO13" s="276" t="s">
        <v>1910</v>
      </c>
      <c r="AP13" s="1457" t="s">
        <v>1915</v>
      </c>
      <c r="AQ13" s="1451"/>
      <c r="AR13" s="1451"/>
      <c r="AS13" s="1451"/>
      <c r="AT13" s="1451"/>
      <c r="AU13" s="1451"/>
      <c r="AV13" s="1451"/>
      <c r="AW13" s="1451"/>
      <c r="AX13" s="1331" t="s">
        <v>1931</v>
      </c>
      <c r="AY13" s="1452"/>
      <c r="AZ13" s="264" t="s">
        <v>1825</v>
      </c>
      <c r="BA13" s="265" t="s">
        <v>1826</v>
      </c>
    </row>
    <row r="14" spans="1:53" ht="45.75" thickBot="1">
      <c r="A14" s="268" t="s">
        <v>1932</v>
      </c>
      <c r="B14" s="325" t="s">
        <v>1865</v>
      </c>
      <c r="C14" s="267" t="s">
        <v>1866</v>
      </c>
      <c r="D14" s="268" t="s">
        <v>1932</v>
      </c>
      <c r="E14" s="269" t="s">
        <v>1867</v>
      </c>
      <c r="F14" s="270">
        <v>43</v>
      </c>
      <c r="G14" s="271" t="s">
        <v>799</v>
      </c>
      <c r="H14" s="272"/>
      <c r="I14" s="272" t="s">
        <v>1933</v>
      </c>
      <c r="J14" s="273"/>
      <c r="K14" s="274" t="s">
        <v>1903</v>
      </c>
      <c r="L14" s="272" t="s">
        <v>1928</v>
      </c>
      <c r="M14" s="272"/>
      <c r="N14" s="272" t="s">
        <v>1934</v>
      </c>
      <c r="O14" s="272"/>
      <c r="P14" s="273"/>
      <c r="Q14" s="273"/>
      <c r="R14" s="273"/>
      <c r="S14" s="272"/>
      <c r="T14" s="273"/>
      <c r="U14" s="274" t="s">
        <v>1935</v>
      </c>
      <c r="V14" s="269" t="s">
        <v>1936</v>
      </c>
      <c r="W14" s="275"/>
      <c r="X14" s="273"/>
      <c r="Y14" s="272"/>
      <c r="Z14" s="272"/>
      <c r="AA14" s="269"/>
      <c r="AB14" s="269"/>
      <c r="AC14" s="326" t="s">
        <v>1874</v>
      </c>
      <c r="AD14" s="272" t="s">
        <v>1937</v>
      </c>
      <c r="AE14" s="272" t="s">
        <v>1938</v>
      </c>
      <c r="AF14" s="272"/>
      <c r="AG14" s="272"/>
      <c r="AH14" s="272" t="s">
        <v>22</v>
      </c>
      <c r="AI14" s="272"/>
      <c r="AJ14" s="272" t="s">
        <v>22</v>
      </c>
      <c r="AK14" s="272" t="s">
        <v>1939</v>
      </c>
      <c r="AL14" s="262"/>
      <c r="AM14" s="327"/>
      <c r="AN14" s="327"/>
      <c r="AO14" s="328" t="s">
        <v>1940</v>
      </c>
      <c r="AP14" s="1458" t="s">
        <v>1941</v>
      </c>
      <c r="AQ14" s="1459"/>
      <c r="AR14" s="1459"/>
      <c r="AS14" s="1459"/>
      <c r="AT14" s="1459"/>
      <c r="AU14" s="1459"/>
      <c r="AV14" s="1459"/>
      <c r="AW14" s="1459"/>
      <c r="AX14" s="1333" t="s">
        <v>1891</v>
      </c>
      <c r="AY14" s="1460"/>
      <c r="AZ14" s="329" t="s">
        <v>1825</v>
      </c>
      <c r="BA14" s="330" t="s">
        <v>1826</v>
      </c>
    </row>
    <row r="15" spans="1:53" ht="30">
      <c r="A15" s="1589" t="s">
        <v>1942</v>
      </c>
      <c r="B15" s="331" t="s">
        <v>1808</v>
      </c>
      <c r="C15" s="332" t="s">
        <v>1809</v>
      </c>
      <c r="D15" s="332" t="s">
        <v>1942</v>
      </c>
      <c r="E15" s="333" t="s">
        <v>1810</v>
      </c>
      <c r="F15" s="334">
        <v>86</v>
      </c>
      <c r="G15" s="334"/>
      <c r="H15" s="333"/>
      <c r="I15" s="335" t="s">
        <v>1942</v>
      </c>
      <c r="J15" s="335" t="s">
        <v>1811</v>
      </c>
      <c r="K15" s="336">
        <v>3</v>
      </c>
      <c r="L15" s="337" t="s">
        <v>1838</v>
      </c>
      <c r="M15" s="336" t="s">
        <v>1943</v>
      </c>
      <c r="N15" s="337" t="s">
        <v>1944</v>
      </c>
      <c r="O15" s="335" t="s">
        <v>1816</v>
      </c>
      <c r="P15" s="338">
        <v>0.05</v>
      </c>
      <c r="Q15" s="335">
        <v>0</v>
      </c>
      <c r="R15" s="338">
        <v>0</v>
      </c>
      <c r="S15" s="335" t="s">
        <v>1816</v>
      </c>
      <c r="T15" s="335" t="s">
        <v>1945</v>
      </c>
      <c r="U15" s="339" t="s">
        <v>1818</v>
      </c>
      <c r="V15" s="339"/>
      <c r="W15" s="340" t="s">
        <v>1946</v>
      </c>
      <c r="X15" s="333"/>
      <c r="Y15" s="333" t="s">
        <v>22</v>
      </c>
      <c r="Z15" s="333" t="s">
        <v>1947</v>
      </c>
      <c r="AA15" s="333" t="s">
        <v>1821</v>
      </c>
      <c r="AB15" s="333"/>
      <c r="AC15" s="341" t="s">
        <v>1822</v>
      </c>
      <c r="AD15" s="333"/>
      <c r="AE15" s="333"/>
      <c r="AF15" s="333"/>
      <c r="AG15" s="333"/>
      <c r="AH15" s="333"/>
      <c r="AI15" s="333"/>
      <c r="AJ15" s="333"/>
      <c r="AK15" s="333"/>
      <c r="AL15" s="247" t="s">
        <v>1884</v>
      </c>
      <c r="AM15" s="342"/>
      <c r="AN15" s="342"/>
      <c r="AO15" s="342"/>
      <c r="AP15" s="1461"/>
      <c r="AQ15" s="1461"/>
      <c r="AR15" s="1461"/>
      <c r="AS15" s="1461"/>
      <c r="AT15" s="1461"/>
      <c r="AU15" s="1461"/>
      <c r="AV15" s="1461"/>
      <c r="AW15" s="1461"/>
      <c r="AX15" s="1334" t="s">
        <v>1836</v>
      </c>
      <c r="AY15" s="1462"/>
      <c r="AZ15" s="343" t="s">
        <v>1825</v>
      </c>
      <c r="BA15" s="344" t="s">
        <v>1826</v>
      </c>
    </row>
    <row r="16" spans="1:53" ht="30.75" thickBot="1">
      <c r="A16" s="1590"/>
      <c r="B16" s="345" t="s">
        <v>1865</v>
      </c>
      <c r="C16" s="346" t="s">
        <v>1866</v>
      </c>
      <c r="D16" s="268" t="s">
        <v>1942</v>
      </c>
      <c r="E16" s="269" t="s">
        <v>1867</v>
      </c>
      <c r="F16" s="270">
        <v>86</v>
      </c>
      <c r="G16" s="271" t="s">
        <v>799</v>
      </c>
      <c r="H16" s="272"/>
      <c r="I16" s="272" t="s">
        <v>1948</v>
      </c>
      <c r="J16" s="273"/>
      <c r="K16" s="274" t="s">
        <v>1869</v>
      </c>
      <c r="L16" s="272" t="s">
        <v>1870</v>
      </c>
      <c r="M16" s="272"/>
      <c r="N16" s="272"/>
      <c r="O16" s="272"/>
      <c r="P16" s="273"/>
      <c r="Q16" s="273"/>
      <c r="R16" s="273"/>
      <c r="S16" s="272"/>
      <c r="T16" s="273"/>
      <c r="U16" s="274" t="s">
        <v>1949</v>
      </c>
      <c r="V16" s="269" t="s">
        <v>1873</v>
      </c>
      <c r="W16" s="275" t="s">
        <v>1950</v>
      </c>
      <c r="X16" s="273"/>
      <c r="Y16" s="272"/>
      <c r="Z16" s="272"/>
      <c r="AA16" s="269"/>
      <c r="AB16" s="269"/>
      <c r="AC16" s="323" t="s">
        <v>1874</v>
      </c>
      <c r="AD16" s="272"/>
      <c r="AE16" s="272"/>
      <c r="AF16" s="272"/>
      <c r="AG16" s="272"/>
      <c r="AH16" s="272"/>
      <c r="AI16" s="272"/>
      <c r="AJ16" s="272"/>
      <c r="AK16" s="272"/>
      <c r="AL16" s="347"/>
      <c r="AM16" s="348"/>
      <c r="AN16" s="349" t="s">
        <v>1951</v>
      </c>
      <c r="AO16" s="348"/>
      <c r="AP16" s="1463"/>
      <c r="AQ16" s="1463"/>
      <c r="AR16" s="1463"/>
      <c r="AS16" s="1463"/>
      <c r="AT16" s="1463"/>
      <c r="AU16" s="1463"/>
      <c r="AV16" s="1463"/>
      <c r="AW16" s="1463"/>
      <c r="AX16" s="1335" t="s">
        <v>1952</v>
      </c>
      <c r="AY16" s="1464"/>
      <c r="AZ16" s="350" t="s">
        <v>1825</v>
      </c>
      <c r="BA16" s="351" t="s">
        <v>1826</v>
      </c>
    </row>
    <row r="17" spans="1:53" ht="45.75" thickBot="1">
      <c r="A17" s="1589" t="s">
        <v>1953</v>
      </c>
      <c r="B17" s="291" t="s">
        <v>1900</v>
      </c>
      <c r="C17" s="292" t="s">
        <v>1901</v>
      </c>
      <c r="D17" s="293" t="s">
        <v>1954</v>
      </c>
      <c r="E17" s="294" t="s">
        <v>1856</v>
      </c>
      <c r="F17" s="295">
        <v>51</v>
      </c>
      <c r="G17" s="296" t="s">
        <v>799</v>
      </c>
      <c r="H17" s="297"/>
      <c r="I17" s="298" t="s">
        <v>1955</v>
      </c>
      <c r="J17" s="299"/>
      <c r="K17" s="300" t="s">
        <v>1869</v>
      </c>
      <c r="L17" s="296" t="s">
        <v>1956</v>
      </c>
      <c r="M17" s="296" t="s">
        <v>1956</v>
      </c>
      <c r="N17" s="296" t="s">
        <v>1957</v>
      </c>
      <c r="O17" s="352" t="s">
        <v>1815</v>
      </c>
      <c r="P17" s="353">
        <v>0.9</v>
      </c>
      <c r="Q17" s="353" t="s">
        <v>1815</v>
      </c>
      <c r="R17" s="353">
        <v>0.8</v>
      </c>
      <c r="S17" s="352">
        <v>0</v>
      </c>
      <c r="T17" s="353" t="s">
        <v>1880</v>
      </c>
      <c r="U17" s="354" t="s">
        <v>1818</v>
      </c>
      <c r="V17" s="295"/>
      <c r="W17" s="354" t="s">
        <v>1958</v>
      </c>
      <c r="X17" s="353"/>
      <c r="Y17" s="355" t="s">
        <v>22</v>
      </c>
      <c r="Z17" s="355" t="s">
        <v>1959</v>
      </c>
      <c r="AA17" s="356" t="s">
        <v>1821</v>
      </c>
      <c r="AB17" s="355"/>
      <c r="AC17" s="304" t="s">
        <v>1822</v>
      </c>
      <c r="AD17" s="301"/>
      <c r="AE17" s="294"/>
      <c r="AF17" s="301"/>
      <c r="AG17" s="294"/>
      <c r="AH17" s="301"/>
      <c r="AI17" s="305"/>
      <c r="AJ17" s="301"/>
      <c r="AK17" s="294"/>
      <c r="AL17" s="306"/>
      <c r="AM17" s="306"/>
      <c r="AN17" s="307" t="s">
        <v>1835</v>
      </c>
      <c r="AO17" s="307" t="s">
        <v>1960</v>
      </c>
      <c r="AP17" s="306"/>
      <c r="AQ17" s="306"/>
      <c r="AR17" s="306"/>
      <c r="AS17" s="306"/>
      <c r="AT17" s="306"/>
      <c r="AU17" s="306"/>
      <c r="AV17" s="306"/>
      <c r="AW17" s="306"/>
      <c r="AX17" s="1336" t="s">
        <v>1961</v>
      </c>
      <c r="AY17" s="309" t="s">
        <v>1920</v>
      </c>
      <c r="AZ17" s="310" t="s">
        <v>1825</v>
      </c>
      <c r="BA17" s="308" t="s">
        <v>1826</v>
      </c>
    </row>
    <row r="18" spans="1:53" ht="45">
      <c r="A18" s="1594"/>
      <c r="B18" s="357" t="s">
        <v>1855</v>
      </c>
      <c r="C18" s="332" t="s">
        <v>1809</v>
      </c>
      <c r="D18" s="332" t="s">
        <v>1953</v>
      </c>
      <c r="E18" s="333" t="s">
        <v>1856</v>
      </c>
      <c r="F18" s="334">
        <v>51</v>
      </c>
      <c r="G18" s="334" t="s">
        <v>27</v>
      </c>
      <c r="H18" s="333"/>
      <c r="I18" s="335" t="s">
        <v>1953</v>
      </c>
      <c r="J18" s="335" t="s">
        <v>1811</v>
      </c>
      <c r="K18" s="336" t="s">
        <v>1962</v>
      </c>
      <c r="L18" s="336" t="s">
        <v>1956</v>
      </c>
      <c r="M18" s="336" t="s">
        <v>1956</v>
      </c>
      <c r="N18" s="337" t="s">
        <v>1957</v>
      </c>
      <c r="O18" s="335" t="s">
        <v>1815</v>
      </c>
      <c r="P18" s="338">
        <v>0.9</v>
      </c>
      <c r="Q18" s="335" t="s">
        <v>1815</v>
      </c>
      <c r="R18" s="338">
        <v>0.8</v>
      </c>
      <c r="S18" s="335">
        <v>0</v>
      </c>
      <c r="T18" s="358" t="s">
        <v>1880</v>
      </c>
      <c r="U18" s="339" t="s">
        <v>1818</v>
      </c>
      <c r="V18" s="339"/>
      <c r="W18" s="339" t="s">
        <v>1958</v>
      </c>
      <c r="X18" s="333"/>
      <c r="Y18" s="333" t="s">
        <v>22</v>
      </c>
      <c r="Z18" s="359" t="s">
        <v>1959</v>
      </c>
      <c r="AA18" s="359" t="s">
        <v>1821</v>
      </c>
      <c r="AB18" s="333"/>
      <c r="AC18" s="341" t="s">
        <v>1822</v>
      </c>
      <c r="AD18" s="333"/>
      <c r="AE18" s="333"/>
      <c r="AF18" s="333"/>
      <c r="AG18" s="333"/>
      <c r="AH18" s="333"/>
      <c r="AI18" s="333"/>
      <c r="AJ18" s="333"/>
      <c r="AK18" s="333"/>
      <c r="AL18" s="218" t="s">
        <v>1963</v>
      </c>
      <c r="AM18" s="342"/>
      <c r="AN18" s="342"/>
      <c r="AO18" s="342"/>
      <c r="AP18" s="1461"/>
      <c r="AQ18" s="1461"/>
      <c r="AR18" s="1461"/>
      <c r="AS18" s="1461"/>
      <c r="AT18" s="1461"/>
      <c r="AU18" s="1461"/>
      <c r="AV18" s="1461"/>
      <c r="AW18" s="1461"/>
      <c r="AX18" s="1337" t="s">
        <v>1964</v>
      </c>
      <c r="AY18" s="1462"/>
      <c r="AZ18" s="343" t="s">
        <v>1825</v>
      </c>
      <c r="BA18" s="344" t="s">
        <v>1826</v>
      </c>
    </row>
    <row r="19" spans="1:53" ht="30.75" thickBot="1">
      <c r="A19" s="1590"/>
      <c r="B19" s="266" t="s">
        <v>1865</v>
      </c>
      <c r="C19" s="267" t="s">
        <v>1866</v>
      </c>
      <c r="D19" s="268" t="s">
        <v>1953</v>
      </c>
      <c r="E19" s="269" t="s">
        <v>1867</v>
      </c>
      <c r="F19" s="270">
        <v>51</v>
      </c>
      <c r="G19" s="271" t="s">
        <v>799</v>
      </c>
      <c r="H19" s="272"/>
      <c r="I19" s="272" t="s">
        <v>1965</v>
      </c>
      <c r="J19" s="273"/>
      <c r="K19" s="274" t="s">
        <v>1869</v>
      </c>
      <c r="L19" s="272"/>
      <c r="M19" s="272"/>
      <c r="N19" s="272" t="s">
        <v>1966</v>
      </c>
      <c r="O19" s="272"/>
      <c r="P19" s="273"/>
      <c r="Q19" s="273"/>
      <c r="R19" s="273"/>
      <c r="S19" s="272"/>
      <c r="T19" s="273"/>
      <c r="U19" s="274" t="s">
        <v>1949</v>
      </c>
      <c r="V19" s="269" t="s">
        <v>1873</v>
      </c>
      <c r="W19" s="275" t="s">
        <v>1967</v>
      </c>
      <c r="X19" s="273"/>
      <c r="Y19" s="272"/>
      <c r="Z19" s="272"/>
      <c r="AA19" s="269"/>
      <c r="AB19" s="269"/>
      <c r="AC19" s="323" t="s">
        <v>1874</v>
      </c>
      <c r="AD19" s="272"/>
      <c r="AE19" s="272"/>
      <c r="AF19" s="272"/>
      <c r="AG19" s="272"/>
      <c r="AH19" s="272"/>
      <c r="AI19" s="272"/>
      <c r="AJ19" s="272"/>
      <c r="AK19" s="272"/>
      <c r="AL19" s="347"/>
      <c r="AM19" s="348"/>
      <c r="AN19" s="349" t="s">
        <v>1968</v>
      </c>
      <c r="AO19" s="349" t="s">
        <v>2131</v>
      </c>
      <c r="AP19" s="1463"/>
      <c r="AQ19" s="1463"/>
      <c r="AR19" s="1463"/>
      <c r="AS19" s="1463"/>
      <c r="AT19" s="1463"/>
      <c r="AU19" s="1463"/>
      <c r="AV19" s="1463"/>
      <c r="AW19" s="1463"/>
      <c r="AX19" s="1335" t="s">
        <v>1891</v>
      </c>
      <c r="AY19" s="1464"/>
      <c r="AZ19" s="350" t="s">
        <v>1825</v>
      </c>
      <c r="BA19" s="351" t="s">
        <v>1826</v>
      </c>
    </row>
    <row r="20" spans="1:53" ht="45">
      <c r="A20" s="332" t="s">
        <v>1970</v>
      </c>
      <c r="B20" s="357" t="s">
        <v>1855</v>
      </c>
      <c r="C20" s="332" t="s">
        <v>1809</v>
      </c>
      <c r="D20" s="332" t="s">
        <v>1970</v>
      </c>
      <c r="E20" s="333" t="s">
        <v>1856</v>
      </c>
      <c r="F20" s="334">
        <v>83</v>
      </c>
      <c r="G20" s="334" t="s">
        <v>27</v>
      </c>
      <c r="H20" s="333"/>
      <c r="I20" s="335" t="s">
        <v>1970</v>
      </c>
      <c r="J20" s="335" t="s">
        <v>1971</v>
      </c>
      <c r="K20" s="336">
        <v>2</v>
      </c>
      <c r="L20" s="337" t="s">
        <v>1857</v>
      </c>
      <c r="M20" s="337" t="s">
        <v>1972</v>
      </c>
      <c r="N20" s="337" t="s">
        <v>1973</v>
      </c>
      <c r="O20" s="335">
        <v>0</v>
      </c>
      <c r="P20" s="338">
        <v>0</v>
      </c>
      <c r="Q20" s="335">
        <v>0</v>
      </c>
      <c r="R20" s="338">
        <v>0</v>
      </c>
      <c r="S20" s="335" t="s">
        <v>1815</v>
      </c>
      <c r="T20" s="335" t="s">
        <v>1974</v>
      </c>
      <c r="U20" s="339" t="s">
        <v>1975</v>
      </c>
      <c r="V20" s="339"/>
      <c r="W20" s="339" t="s">
        <v>1976</v>
      </c>
      <c r="X20" s="333"/>
      <c r="Y20" s="339" t="s">
        <v>22</v>
      </c>
      <c r="Z20" s="333" t="s">
        <v>1977</v>
      </c>
      <c r="AA20" s="339" t="s">
        <v>1821</v>
      </c>
      <c r="AB20" s="359" t="s">
        <v>1978</v>
      </c>
      <c r="AC20" s="203" t="s">
        <v>1822</v>
      </c>
      <c r="AD20" s="333"/>
      <c r="AE20" s="333"/>
      <c r="AF20" s="333"/>
      <c r="AG20" s="333"/>
      <c r="AH20" s="333"/>
      <c r="AI20" s="333"/>
      <c r="AJ20" s="333"/>
      <c r="AK20" s="333"/>
      <c r="AL20" s="218" t="s">
        <v>1979</v>
      </c>
      <c r="AM20" s="205"/>
      <c r="AN20" s="205"/>
      <c r="AO20" s="205"/>
      <c r="AP20" s="1453"/>
      <c r="AQ20" s="1453"/>
      <c r="AR20" s="1453"/>
      <c r="AS20" s="1453" t="s">
        <v>1980</v>
      </c>
      <c r="AT20" s="1453"/>
      <c r="AU20" s="1453"/>
      <c r="AV20" s="1453"/>
      <c r="AW20" s="1453"/>
      <c r="AX20" s="1338" t="s">
        <v>1981</v>
      </c>
      <c r="AY20" s="1454"/>
      <c r="AZ20" s="289" t="s">
        <v>1825</v>
      </c>
      <c r="BA20" s="290" t="s">
        <v>1826</v>
      </c>
    </row>
    <row r="21" spans="1:53" ht="30.75" thickBot="1">
      <c r="A21" s="360" t="s">
        <v>1982</v>
      </c>
      <c r="B21" s="361" t="s">
        <v>1865</v>
      </c>
      <c r="C21" s="362" t="s">
        <v>1866</v>
      </c>
      <c r="D21" s="360" t="s">
        <v>1982</v>
      </c>
      <c r="E21" s="363" t="s">
        <v>1867</v>
      </c>
      <c r="F21" s="364">
        <v>72</v>
      </c>
      <c r="G21" s="365" t="s">
        <v>799</v>
      </c>
      <c r="H21" s="366"/>
      <c r="I21" s="366" t="s">
        <v>1983</v>
      </c>
      <c r="J21" s="367"/>
      <c r="K21" s="368" t="s">
        <v>1903</v>
      </c>
      <c r="L21" s="366" t="s">
        <v>1984</v>
      </c>
      <c r="M21" s="366"/>
      <c r="N21" s="366" t="s">
        <v>1985</v>
      </c>
      <c r="O21" s="366"/>
      <c r="P21" s="367"/>
      <c r="Q21" s="367"/>
      <c r="R21" s="367"/>
      <c r="S21" s="366"/>
      <c r="T21" s="367"/>
      <c r="U21" s="368" t="s">
        <v>1986</v>
      </c>
      <c r="V21" s="363" t="s">
        <v>1889</v>
      </c>
      <c r="W21" s="369" t="s">
        <v>1987</v>
      </c>
      <c r="X21" s="367"/>
      <c r="Y21" s="366"/>
      <c r="Z21" s="366"/>
      <c r="AA21" s="363"/>
      <c r="AB21" s="363"/>
      <c r="AC21" s="370" t="s">
        <v>1874</v>
      </c>
      <c r="AD21" s="366"/>
      <c r="AE21" s="366"/>
      <c r="AF21" s="366"/>
      <c r="AG21" s="366"/>
      <c r="AH21" s="366"/>
      <c r="AI21" s="366"/>
      <c r="AJ21" s="366"/>
      <c r="AK21" s="366"/>
      <c r="AL21" s="371"/>
      <c r="AM21" s="372"/>
      <c r="AN21" s="373" t="s">
        <v>1988</v>
      </c>
      <c r="AO21" s="373" t="s">
        <v>1835</v>
      </c>
      <c r="AP21" s="1465" t="s">
        <v>1912</v>
      </c>
      <c r="AQ21" s="1466"/>
      <c r="AR21" s="1466"/>
      <c r="AS21" s="1466"/>
      <c r="AT21" s="1466"/>
      <c r="AU21" s="1466"/>
      <c r="AV21" s="1466"/>
      <c r="AW21" s="1466"/>
      <c r="AX21" s="1339" t="s">
        <v>1891</v>
      </c>
      <c r="AY21" s="1467"/>
      <c r="AZ21" s="374" t="s">
        <v>1825</v>
      </c>
      <c r="BA21" s="375" t="s">
        <v>1826</v>
      </c>
    </row>
    <row r="22" spans="1:53" ht="38.25">
      <c r="A22" s="1589" t="s">
        <v>1989</v>
      </c>
      <c r="B22" s="376" t="s">
        <v>1990</v>
      </c>
      <c r="C22" s="292" t="s">
        <v>1901</v>
      </c>
      <c r="D22" s="377" t="s">
        <v>1991</v>
      </c>
      <c r="E22" s="303" t="s">
        <v>1992</v>
      </c>
      <c r="F22" s="295">
        <v>55</v>
      </c>
      <c r="G22" s="296" t="s">
        <v>799</v>
      </c>
      <c r="H22" s="298" t="s">
        <v>1993</v>
      </c>
      <c r="I22" s="296" t="s">
        <v>1994</v>
      </c>
      <c r="J22" s="378"/>
      <c r="K22" s="300" t="s">
        <v>1995</v>
      </c>
      <c r="L22" s="298" t="s">
        <v>1996</v>
      </c>
      <c r="M22" s="298"/>
      <c r="N22" s="298" t="s">
        <v>1997</v>
      </c>
      <c r="O22" s="298"/>
      <c r="P22" s="378"/>
      <c r="Q22" s="378"/>
      <c r="R22" s="378"/>
      <c r="S22" s="298"/>
      <c r="T22" s="378"/>
      <c r="U22" s="300" t="s">
        <v>1998</v>
      </c>
      <c r="V22" s="301" t="s">
        <v>1873</v>
      </c>
      <c r="W22" s="302" t="s">
        <v>1819</v>
      </c>
      <c r="X22" s="378"/>
      <c r="Y22" s="301"/>
      <c r="Z22" s="301"/>
      <c r="AA22" s="301"/>
      <c r="AB22" s="303"/>
      <c r="AC22" s="379" t="s">
        <v>1822</v>
      </c>
      <c r="AD22" s="301" t="s">
        <v>1999</v>
      </c>
      <c r="AE22" s="301" t="s">
        <v>2000</v>
      </c>
      <c r="AF22" s="301" t="s">
        <v>2001</v>
      </c>
      <c r="AG22" s="301" t="s">
        <v>2002</v>
      </c>
      <c r="AH22" s="301" t="s">
        <v>2003</v>
      </c>
      <c r="AI22" s="380" t="s">
        <v>2004</v>
      </c>
      <c r="AJ22" s="301" t="s">
        <v>2005</v>
      </c>
      <c r="AK22" s="301" t="s">
        <v>2006</v>
      </c>
      <c r="AL22" s="381"/>
      <c r="AM22" s="382" t="s">
        <v>2007</v>
      </c>
      <c r="AN22" s="383"/>
      <c r="AO22" s="383"/>
      <c r="AP22" s="384" t="s">
        <v>2008</v>
      </c>
      <c r="AQ22" s="382" t="s">
        <v>2009</v>
      </c>
      <c r="AR22" s="382" t="s">
        <v>2010</v>
      </c>
      <c r="AS22" s="383"/>
      <c r="AT22" s="383"/>
      <c r="AU22" s="383"/>
      <c r="AV22" s="383"/>
      <c r="AW22" s="383"/>
      <c r="AX22" s="1332" t="s">
        <v>2011</v>
      </c>
      <c r="AY22" s="385" t="s">
        <v>1920</v>
      </c>
      <c r="AZ22" s="386" t="s">
        <v>1825</v>
      </c>
      <c r="BA22" s="383" t="s">
        <v>1826</v>
      </c>
    </row>
    <row r="23" spans="1:53" ht="90.75" thickBot="1">
      <c r="A23" s="1590"/>
      <c r="B23" s="387" t="s">
        <v>1855</v>
      </c>
      <c r="C23" s="207" t="s">
        <v>1809</v>
      </c>
      <c r="D23" s="207" t="s">
        <v>1989</v>
      </c>
      <c r="E23" s="388" t="s">
        <v>1856</v>
      </c>
      <c r="F23" s="389">
        <v>55</v>
      </c>
      <c r="G23" s="389" t="s">
        <v>27</v>
      </c>
      <c r="H23" s="388"/>
      <c r="I23" s="390" t="s">
        <v>1989</v>
      </c>
      <c r="J23" s="390" t="s">
        <v>1811</v>
      </c>
      <c r="K23" s="391">
        <v>3</v>
      </c>
      <c r="L23" s="392" t="s">
        <v>1838</v>
      </c>
      <c r="M23" s="391" t="s">
        <v>22</v>
      </c>
      <c r="N23" s="391" t="s">
        <v>2012</v>
      </c>
      <c r="O23" s="390" t="s">
        <v>1816</v>
      </c>
      <c r="P23" s="393">
        <v>0.05</v>
      </c>
      <c r="Q23" s="394" t="s">
        <v>1830</v>
      </c>
      <c r="R23" s="393">
        <v>0.02</v>
      </c>
      <c r="S23" s="394" t="s">
        <v>1830</v>
      </c>
      <c r="T23" s="395" t="s">
        <v>2013</v>
      </c>
      <c r="U23" s="396" t="s">
        <v>1818</v>
      </c>
      <c r="V23" s="396"/>
      <c r="W23" s="396" t="s">
        <v>2014</v>
      </c>
      <c r="X23" s="388"/>
      <c r="Y23" s="388" t="s">
        <v>22</v>
      </c>
      <c r="Z23" s="397" t="s">
        <v>2015</v>
      </c>
      <c r="AA23" s="397" t="s">
        <v>2016</v>
      </c>
      <c r="AB23" s="397" t="s">
        <v>2017</v>
      </c>
      <c r="AC23" s="398" t="s">
        <v>1822</v>
      </c>
      <c r="AD23" s="388"/>
      <c r="AE23" s="388"/>
      <c r="AF23" s="388"/>
      <c r="AG23" s="388"/>
      <c r="AH23" s="388"/>
      <c r="AI23" s="388"/>
      <c r="AJ23" s="388"/>
      <c r="AK23" s="388"/>
      <c r="AL23" s="232" t="s">
        <v>1988</v>
      </c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  <c r="AX23" s="1340" t="s">
        <v>1964</v>
      </c>
      <c r="AY23" s="400"/>
      <c r="AZ23" s="401" t="s">
        <v>1825</v>
      </c>
      <c r="BA23" s="402" t="s">
        <v>1826</v>
      </c>
    </row>
    <row r="24" spans="1:53" ht="30.75" customHeight="1" thickBot="1">
      <c r="A24" s="332" t="s">
        <v>2018</v>
      </c>
      <c r="B24" s="357" t="s">
        <v>1855</v>
      </c>
      <c r="C24" s="332" t="s">
        <v>1809</v>
      </c>
      <c r="D24" s="332" t="s">
        <v>2018</v>
      </c>
      <c r="E24" s="333" t="s">
        <v>1856</v>
      </c>
      <c r="F24" s="334"/>
      <c r="G24" s="334"/>
      <c r="H24" s="333"/>
      <c r="I24" s="335"/>
      <c r="J24" s="335"/>
      <c r="K24" s="336"/>
      <c r="L24" s="336"/>
      <c r="M24" s="337"/>
      <c r="N24" s="337"/>
      <c r="O24" s="335"/>
      <c r="P24" s="338"/>
      <c r="Q24" s="335"/>
      <c r="R24" s="338"/>
      <c r="S24" s="335"/>
      <c r="T24" s="335"/>
      <c r="U24" s="359"/>
      <c r="V24" s="359"/>
      <c r="W24" s="340"/>
      <c r="X24" s="333"/>
      <c r="Y24" s="333"/>
      <c r="Z24" s="359"/>
      <c r="AA24" s="359"/>
      <c r="AB24" s="333"/>
      <c r="AC24" s="403" t="s">
        <v>1822</v>
      </c>
      <c r="AD24" s="333"/>
      <c r="AE24" s="333"/>
      <c r="AF24" s="333"/>
      <c r="AG24" s="333"/>
      <c r="AH24" s="333"/>
      <c r="AI24" s="333"/>
      <c r="AJ24" s="333"/>
      <c r="AK24" s="333"/>
      <c r="AL24" s="404" t="s">
        <v>2019</v>
      </c>
      <c r="AM24" s="405"/>
      <c r="AN24" s="405"/>
      <c r="AO24" s="405"/>
      <c r="AP24" s="405"/>
      <c r="AQ24" s="405"/>
      <c r="AR24" s="405"/>
      <c r="AS24" s="405"/>
      <c r="AT24" s="405"/>
      <c r="AU24" s="405"/>
      <c r="AV24" s="405"/>
      <c r="AW24" s="405"/>
      <c r="AX24" s="1341" t="s">
        <v>1981</v>
      </c>
      <c r="AY24" s="332"/>
      <c r="AZ24" s="406" t="s">
        <v>1825</v>
      </c>
      <c r="BA24" s="407" t="s">
        <v>1826</v>
      </c>
    </row>
    <row r="25" spans="1:53" ht="30">
      <c r="A25" s="332" t="s">
        <v>2020</v>
      </c>
      <c r="B25" s="357" t="s">
        <v>1855</v>
      </c>
      <c r="C25" s="332" t="s">
        <v>1809</v>
      </c>
      <c r="D25" s="332" t="s">
        <v>2020</v>
      </c>
      <c r="E25" s="333" t="s">
        <v>1856</v>
      </c>
      <c r="F25" s="334">
        <v>79</v>
      </c>
      <c r="G25" s="334"/>
      <c r="H25" s="333"/>
      <c r="I25" s="335" t="s">
        <v>2020</v>
      </c>
      <c r="J25" s="335" t="s">
        <v>1811</v>
      </c>
      <c r="K25" s="336" t="s">
        <v>1962</v>
      </c>
      <c r="L25" s="336" t="s">
        <v>2021</v>
      </c>
      <c r="M25" s="337" t="s">
        <v>2022</v>
      </c>
      <c r="N25" s="337" t="s">
        <v>2023</v>
      </c>
      <c r="O25" s="335" t="s">
        <v>1815</v>
      </c>
      <c r="P25" s="338">
        <v>0.9</v>
      </c>
      <c r="Q25" s="335" t="s">
        <v>1815</v>
      </c>
      <c r="R25" s="338">
        <v>0.8</v>
      </c>
      <c r="S25" s="335">
        <v>0</v>
      </c>
      <c r="T25" s="335" t="s">
        <v>1880</v>
      </c>
      <c r="U25" s="359" t="s">
        <v>1818</v>
      </c>
      <c r="V25" s="359"/>
      <c r="W25" s="340" t="s">
        <v>2024</v>
      </c>
      <c r="X25" s="333"/>
      <c r="Y25" s="333" t="s">
        <v>22</v>
      </c>
      <c r="Z25" s="359" t="s">
        <v>2025</v>
      </c>
      <c r="AA25" s="359" t="s">
        <v>1821</v>
      </c>
      <c r="AB25" s="333"/>
      <c r="AC25" s="403" t="s">
        <v>1822</v>
      </c>
      <c r="AD25" s="333"/>
      <c r="AE25" s="333"/>
      <c r="AF25" s="333"/>
      <c r="AG25" s="333"/>
      <c r="AH25" s="333"/>
      <c r="AI25" s="333"/>
      <c r="AJ25" s="333"/>
      <c r="AK25" s="333"/>
      <c r="AL25" s="404" t="s">
        <v>1988</v>
      </c>
      <c r="AM25" s="405"/>
      <c r="AN25" s="405"/>
      <c r="AO25" s="405"/>
      <c r="AP25" s="405"/>
      <c r="AQ25" s="405"/>
      <c r="AR25" s="405"/>
      <c r="AS25" s="405"/>
      <c r="AT25" s="405"/>
      <c r="AU25" s="405"/>
      <c r="AV25" s="405"/>
      <c r="AW25" s="405"/>
      <c r="AX25" s="1341" t="s">
        <v>1964</v>
      </c>
      <c r="AY25" s="332"/>
      <c r="AZ25" s="406" t="s">
        <v>1825</v>
      </c>
      <c r="BA25" s="407" t="s">
        <v>1826</v>
      </c>
    </row>
    <row r="26" spans="1:53" ht="45">
      <c r="A26" s="408" t="s">
        <v>2026</v>
      </c>
      <c r="B26" s="409" t="s">
        <v>1990</v>
      </c>
      <c r="C26" s="410" t="s">
        <v>1901</v>
      </c>
      <c r="D26" s="411" t="s">
        <v>2027</v>
      </c>
      <c r="E26" s="412" t="s">
        <v>1992</v>
      </c>
      <c r="F26" s="413">
        <v>84</v>
      </c>
      <c r="G26" s="414" t="s">
        <v>799</v>
      </c>
      <c r="H26" s="415" t="s">
        <v>1993</v>
      </c>
      <c r="I26" s="414" t="s">
        <v>2028</v>
      </c>
      <c r="J26" s="416"/>
      <c r="K26" s="417" t="s">
        <v>2029</v>
      </c>
      <c r="L26" s="415" t="s">
        <v>1984</v>
      </c>
      <c r="M26" s="415"/>
      <c r="N26" s="415" t="s">
        <v>2030</v>
      </c>
      <c r="O26" s="415"/>
      <c r="P26" s="416"/>
      <c r="Q26" s="416"/>
      <c r="R26" s="416"/>
      <c r="S26" s="415"/>
      <c r="T26" s="416"/>
      <c r="U26" s="417" t="s">
        <v>2031</v>
      </c>
      <c r="V26" s="418" t="s">
        <v>2032</v>
      </c>
      <c r="W26" s="419" t="s">
        <v>2033</v>
      </c>
      <c r="X26" s="416"/>
      <c r="Y26" s="418"/>
      <c r="Z26" s="418"/>
      <c r="AA26" s="418"/>
      <c r="AB26" s="412"/>
      <c r="AC26" s="420" t="s">
        <v>1822</v>
      </c>
      <c r="AD26" s="418" t="s">
        <v>2034</v>
      </c>
      <c r="AE26" s="418" t="s">
        <v>2035</v>
      </c>
      <c r="AF26" s="418" t="s">
        <v>2036</v>
      </c>
      <c r="AG26" s="418" t="s">
        <v>2002</v>
      </c>
      <c r="AH26" s="418" t="s">
        <v>2037</v>
      </c>
      <c r="AI26" s="421" t="s">
        <v>2038</v>
      </c>
      <c r="AJ26" s="418" t="s">
        <v>2005</v>
      </c>
      <c r="AK26" s="418" t="s">
        <v>1939</v>
      </c>
      <c r="AL26" s="422"/>
      <c r="AM26" s="423"/>
      <c r="AN26" s="423"/>
      <c r="AO26" s="423"/>
      <c r="AP26" s="424" t="s">
        <v>2039</v>
      </c>
      <c r="AQ26" s="423"/>
      <c r="AR26" s="423"/>
      <c r="AS26" s="425" t="s">
        <v>2040</v>
      </c>
      <c r="AT26" s="423"/>
      <c r="AU26" s="423"/>
      <c r="AV26" s="423"/>
      <c r="AW26" s="423"/>
      <c r="AX26" s="1342" t="s">
        <v>1981</v>
      </c>
      <c r="AY26" s="426" t="s">
        <v>1920</v>
      </c>
      <c r="AZ26" s="427" t="s">
        <v>1825</v>
      </c>
      <c r="BA26" s="423" t="s">
        <v>1826</v>
      </c>
    </row>
    <row r="27" spans="1:53" ht="45">
      <c r="A27" s="195" t="s">
        <v>2041</v>
      </c>
      <c r="B27" s="196" t="s">
        <v>1808</v>
      </c>
      <c r="C27" s="195" t="s">
        <v>1809</v>
      </c>
      <c r="D27" s="195" t="s">
        <v>2041</v>
      </c>
      <c r="E27" s="197" t="s">
        <v>1810</v>
      </c>
      <c r="F27" s="198">
        <v>68</v>
      </c>
      <c r="G27" s="198"/>
      <c r="H27" s="197"/>
      <c r="I27" s="200" t="s">
        <v>2041</v>
      </c>
      <c r="J27" s="200" t="s">
        <v>2042</v>
      </c>
      <c r="K27" s="201">
        <v>3</v>
      </c>
      <c r="L27" s="201" t="s">
        <v>2043</v>
      </c>
      <c r="M27" s="201" t="s">
        <v>22</v>
      </c>
      <c r="N27" s="216" t="s">
        <v>2044</v>
      </c>
      <c r="O27" s="201" t="s">
        <v>1815</v>
      </c>
      <c r="P27" s="200">
        <v>100</v>
      </c>
      <c r="Q27" s="200" t="s">
        <v>1815</v>
      </c>
      <c r="R27" s="200">
        <v>25</v>
      </c>
      <c r="S27" s="200" t="s">
        <v>1816</v>
      </c>
      <c r="T27" s="200" t="s">
        <v>2045</v>
      </c>
      <c r="U27" s="199" t="s">
        <v>2046</v>
      </c>
      <c r="V27" s="199"/>
      <c r="W27" s="428" t="s">
        <v>2047</v>
      </c>
      <c r="X27" s="199" t="s">
        <v>2048</v>
      </c>
      <c r="Y27" s="197" t="s">
        <v>22</v>
      </c>
      <c r="Z27" s="199" t="s">
        <v>2049</v>
      </c>
      <c r="AA27" s="199" t="s">
        <v>22</v>
      </c>
      <c r="AB27" s="197"/>
      <c r="AC27" s="211" t="s">
        <v>1822</v>
      </c>
      <c r="AD27" s="197"/>
      <c r="AE27" s="197"/>
      <c r="AF27" s="197"/>
      <c r="AG27" s="197"/>
      <c r="AH27" s="197"/>
      <c r="AI27" s="197"/>
      <c r="AJ27" s="197"/>
      <c r="AK27" s="197"/>
      <c r="AL27" s="218" t="s">
        <v>2050</v>
      </c>
      <c r="AM27" s="213"/>
      <c r="AN27" s="213"/>
      <c r="AO27" s="213"/>
      <c r="AP27" s="1455"/>
      <c r="AQ27" s="1455"/>
      <c r="AR27" s="1455"/>
      <c r="AS27" s="1455"/>
      <c r="AT27" s="1455"/>
      <c r="AU27" s="1455"/>
      <c r="AV27" s="1455"/>
      <c r="AW27" s="1455"/>
      <c r="AX27" s="1328" t="s">
        <v>2051</v>
      </c>
      <c r="AY27" s="1456"/>
      <c r="AZ27" s="214" t="s">
        <v>1825</v>
      </c>
      <c r="BA27" s="215" t="s">
        <v>1826</v>
      </c>
    </row>
    <row r="28" spans="1:53" ht="30">
      <c r="A28" s="429" t="s">
        <v>2052</v>
      </c>
      <c r="B28" s="430" t="s">
        <v>1808</v>
      </c>
      <c r="C28" s="429" t="s">
        <v>1809</v>
      </c>
      <c r="D28" s="429" t="s">
        <v>2052</v>
      </c>
      <c r="E28" s="431" t="s">
        <v>1810</v>
      </c>
      <c r="F28" s="432">
        <v>48</v>
      </c>
      <c r="G28" s="432"/>
      <c r="H28" s="431"/>
      <c r="I28" s="433" t="s">
        <v>2052</v>
      </c>
      <c r="J28" s="433" t="s">
        <v>1811</v>
      </c>
      <c r="K28" s="434">
        <v>3</v>
      </c>
      <c r="L28" s="434" t="s">
        <v>2053</v>
      </c>
      <c r="M28" s="434" t="s">
        <v>2053</v>
      </c>
      <c r="N28" s="435" t="s">
        <v>2054</v>
      </c>
      <c r="O28" s="433">
        <v>0</v>
      </c>
      <c r="P28" s="436">
        <v>0</v>
      </c>
      <c r="Q28" s="433">
        <v>0</v>
      </c>
      <c r="R28" s="436">
        <v>0</v>
      </c>
      <c r="S28" s="432" t="s">
        <v>1815</v>
      </c>
      <c r="T28" s="433" t="s">
        <v>1840</v>
      </c>
      <c r="U28" s="437" t="s">
        <v>1818</v>
      </c>
      <c r="V28" s="437"/>
      <c r="W28" s="438" t="s">
        <v>2055</v>
      </c>
      <c r="X28" s="431"/>
      <c r="Y28" s="437" t="s">
        <v>2056</v>
      </c>
      <c r="Z28" s="431"/>
      <c r="AA28" s="431"/>
      <c r="AB28" s="431" t="s">
        <v>2057</v>
      </c>
      <c r="AC28" s="203" t="s">
        <v>1822</v>
      </c>
      <c r="AD28" s="431"/>
      <c r="AE28" s="431"/>
      <c r="AF28" s="431"/>
      <c r="AG28" s="431"/>
      <c r="AH28" s="431"/>
      <c r="AI28" s="431"/>
      <c r="AJ28" s="431"/>
      <c r="AK28" s="431"/>
      <c r="AL28" s="218" t="s">
        <v>2058</v>
      </c>
      <c r="AM28" s="205"/>
      <c r="AN28" s="205"/>
      <c r="AO28" s="205"/>
      <c r="AP28" s="1453"/>
      <c r="AQ28" s="1453"/>
      <c r="AR28" s="1453"/>
      <c r="AS28" s="1453"/>
      <c r="AT28" s="1453"/>
      <c r="AU28" s="1453"/>
      <c r="AV28" s="1453"/>
      <c r="AW28" s="1453"/>
      <c r="AX28" s="1328" t="s">
        <v>1836</v>
      </c>
      <c r="AY28" s="1454"/>
      <c r="AZ28" s="289" t="s">
        <v>1825</v>
      </c>
      <c r="BA28" s="290" t="s">
        <v>1826</v>
      </c>
    </row>
    <row r="29" spans="1:53" ht="36" customHeight="1" thickBot="1">
      <c r="A29" s="195" t="s">
        <v>2059</v>
      </c>
      <c r="B29" s="196" t="s">
        <v>1808</v>
      </c>
      <c r="C29" s="195" t="s">
        <v>1809</v>
      </c>
      <c r="D29" s="195" t="s">
        <v>2059</v>
      </c>
      <c r="E29" s="197" t="s">
        <v>1810</v>
      </c>
      <c r="F29" s="198"/>
      <c r="G29" s="198"/>
      <c r="H29" s="197"/>
      <c r="I29" s="200"/>
      <c r="J29" s="200"/>
      <c r="K29" s="201"/>
      <c r="L29" s="201"/>
      <c r="M29" s="201"/>
      <c r="N29" s="216"/>
      <c r="O29" s="201"/>
      <c r="P29" s="200"/>
      <c r="Q29" s="200"/>
      <c r="R29" s="200"/>
      <c r="S29" s="200"/>
      <c r="T29" s="200"/>
      <c r="U29" s="199"/>
      <c r="V29" s="199"/>
      <c r="W29" s="428"/>
      <c r="X29" s="199"/>
      <c r="Y29" s="197"/>
      <c r="Z29" s="199"/>
      <c r="AA29" s="199"/>
      <c r="AB29" s="197"/>
      <c r="AC29" s="211" t="s">
        <v>1822</v>
      </c>
      <c r="AD29" s="197"/>
      <c r="AE29" s="197"/>
      <c r="AF29" s="197"/>
      <c r="AG29" s="197"/>
      <c r="AH29" s="197"/>
      <c r="AI29" s="197"/>
      <c r="AJ29" s="197"/>
      <c r="AK29" s="197"/>
      <c r="AL29" s="218" t="s">
        <v>1917</v>
      </c>
      <c r="AM29" s="213"/>
      <c r="AN29" s="213"/>
      <c r="AO29" s="213"/>
      <c r="AP29" s="1455"/>
      <c r="AQ29" s="1455"/>
      <c r="AR29" s="1455"/>
      <c r="AS29" s="1455"/>
      <c r="AT29" s="1455"/>
      <c r="AU29" s="1455"/>
      <c r="AV29" s="1455"/>
      <c r="AW29" s="1455"/>
      <c r="AX29" s="1340" t="s">
        <v>2060</v>
      </c>
      <c r="AY29" s="1456"/>
      <c r="AZ29" s="214" t="s">
        <v>1825</v>
      </c>
      <c r="BA29" s="215" t="s">
        <v>1826</v>
      </c>
    </row>
    <row r="30" spans="1:53" ht="38.25">
      <c r="A30" s="1589" t="s">
        <v>2061</v>
      </c>
      <c r="B30" s="376" t="s">
        <v>1990</v>
      </c>
      <c r="C30" s="292" t="s">
        <v>1901</v>
      </c>
      <c r="D30" s="377" t="s">
        <v>2062</v>
      </c>
      <c r="E30" s="303" t="s">
        <v>2063</v>
      </c>
      <c r="F30" s="295" t="s">
        <v>22</v>
      </c>
      <c r="G30" s="296" t="s">
        <v>799</v>
      </c>
      <c r="H30" s="298" t="s">
        <v>1993</v>
      </c>
      <c r="I30" s="296" t="s">
        <v>2064</v>
      </c>
      <c r="J30" s="378"/>
      <c r="K30" s="439"/>
      <c r="L30" s="298"/>
      <c r="M30" s="298"/>
      <c r="N30" s="298" t="s">
        <v>2065</v>
      </c>
      <c r="O30" s="298"/>
      <c r="P30" s="378"/>
      <c r="Q30" s="378"/>
      <c r="R30" s="378"/>
      <c r="S30" s="298"/>
      <c r="T30" s="378"/>
      <c r="U30" s="300" t="s">
        <v>22</v>
      </c>
      <c r="V30" s="294"/>
      <c r="W30" s="302" t="s">
        <v>22</v>
      </c>
      <c r="X30" s="378"/>
      <c r="Y30" s="301"/>
      <c r="Z30" s="301"/>
      <c r="AA30" s="301"/>
      <c r="AB30" s="303"/>
      <c r="AC30" s="379" t="s">
        <v>1822</v>
      </c>
      <c r="AD30" s="301" t="s">
        <v>2066</v>
      </c>
      <c r="AE30" s="301" t="s">
        <v>2067</v>
      </c>
      <c r="AF30" s="301" t="s">
        <v>2068</v>
      </c>
      <c r="AG30" s="301" t="s">
        <v>2069</v>
      </c>
      <c r="AH30" s="301" t="s">
        <v>2070</v>
      </c>
      <c r="AI30" s="380" t="s">
        <v>2071</v>
      </c>
      <c r="AJ30" s="301" t="s">
        <v>2005</v>
      </c>
      <c r="AK30" s="301" t="s">
        <v>1939</v>
      </c>
      <c r="AL30" s="381"/>
      <c r="AM30" s="383"/>
      <c r="AN30" s="440" t="s">
        <v>2072</v>
      </c>
      <c r="AO30" s="382" t="s">
        <v>1915</v>
      </c>
      <c r="AP30" s="382" t="s">
        <v>2040</v>
      </c>
      <c r="AQ30" s="383"/>
      <c r="AR30" s="383"/>
      <c r="AS30" s="383"/>
      <c r="AT30" s="383"/>
      <c r="AU30" s="383"/>
      <c r="AV30" s="383"/>
      <c r="AW30" s="383"/>
      <c r="AX30" s="1343" t="s">
        <v>1981</v>
      </c>
      <c r="AY30" s="385" t="s">
        <v>1920</v>
      </c>
      <c r="AZ30" s="386" t="s">
        <v>1825</v>
      </c>
      <c r="BA30" s="383" t="s">
        <v>1826</v>
      </c>
    </row>
    <row r="31" spans="1:53" ht="30.75" thickBot="1">
      <c r="A31" s="1590"/>
      <c r="B31" s="387" t="s">
        <v>1855</v>
      </c>
      <c r="C31" s="207" t="s">
        <v>1809</v>
      </c>
      <c r="D31" s="207" t="s">
        <v>2061</v>
      </c>
      <c r="E31" s="388" t="s">
        <v>1856</v>
      </c>
      <c r="F31" s="389"/>
      <c r="G31" s="389" t="s">
        <v>27</v>
      </c>
      <c r="H31" s="388"/>
      <c r="I31" s="390" t="s">
        <v>2073</v>
      </c>
      <c r="J31" s="390"/>
      <c r="K31" s="391"/>
      <c r="L31" s="391"/>
      <c r="M31" s="391"/>
      <c r="N31" s="391" t="s">
        <v>2074</v>
      </c>
      <c r="O31" s="390" t="s">
        <v>1815</v>
      </c>
      <c r="P31" s="393"/>
      <c r="Q31" s="390" t="s">
        <v>1815</v>
      </c>
      <c r="R31" s="393"/>
      <c r="S31" s="390">
        <v>0</v>
      </c>
      <c r="T31" s="390" t="s">
        <v>1830</v>
      </c>
      <c r="U31" s="388"/>
      <c r="V31" s="388"/>
      <c r="W31" s="441"/>
      <c r="X31" s="388"/>
      <c r="Y31" s="388"/>
      <c r="Z31" s="388"/>
      <c r="AA31" s="388"/>
      <c r="AB31" s="388"/>
      <c r="AC31" s="398" t="s">
        <v>1822</v>
      </c>
      <c r="AD31" s="388"/>
      <c r="AE31" s="388"/>
      <c r="AF31" s="388"/>
      <c r="AG31" s="388"/>
      <c r="AH31" s="388"/>
      <c r="AI31" s="388"/>
      <c r="AJ31" s="388"/>
      <c r="AK31" s="388"/>
      <c r="AL31" s="232" t="s">
        <v>1835</v>
      </c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1338" t="s">
        <v>1964</v>
      </c>
      <c r="AY31" s="400"/>
      <c r="AZ31" s="401" t="s">
        <v>1825</v>
      </c>
      <c r="BA31" s="402" t="s">
        <v>1826</v>
      </c>
    </row>
    <row r="32" spans="1:53" ht="30">
      <c r="A32" s="332" t="s">
        <v>2075</v>
      </c>
      <c r="B32" s="357" t="s">
        <v>1855</v>
      </c>
      <c r="C32" s="332" t="s">
        <v>1809</v>
      </c>
      <c r="D32" s="332" t="s">
        <v>2075</v>
      </c>
      <c r="E32" s="333" t="s">
        <v>1856</v>
      </c>
      <c r="F32" s="334"/>
      <c r="G32" s="334" t="s">
        <v>27</v>
      </c>
      <c r="H32" s="333"/>
      <c r="I32" s="335" t="s">
        <v>2076</v>
      </c>
      <c r="J32" s="335" t="s">
        <v>1811</v>
      </c>
      <c r="K32" s="336">
        <v>3</v>
      </c>
      <c r="L32" s="336"/>
      <c r="M32" s="336"/>
      <c r="N32" s="336" t="s">
        <v>2077</v>
      </c>
      <c r="O32" s="335">
        <v>0</v>
      </c>
      <c r="P32" s="338">
        <v>0</v>
      </c>
      <c r="Q32" s="335">
        <v>0</v>
      </c>
      <c r="R32" s="338">
        <v>0</v>
      </c>
      <c r="S32" s="335" t="s">
        <v>2078</v>
      </c>
      <c r="T32" s="335" t="s">
        <v>2079</v>
      </c>
      <c r="U32" s="333"/>
      <c r="V32" s="333"/>
      <c r="W32" s="340"/>
      <c r="X32" s="333"/>
      <c r="Y32" s="333"/>
      <c r="Z32" s="333"/>
      <c r="AA32" s="333"/>
      <c r="AB32" s="333"/>
      <c r="AC32" s="246" t="s">
        <v>1822</v>
      </c>
      <c r="AD32" s="333"/>
      <c r="AE32" s="333"/>
      <c r="AF32" s="333"/>
      <c r="AG32" s="333"/>
      <c r="AH32" s="333"/>
      <c r="AI32" s="333"/>
      <c r="AJ32" s="333"/>
      <c r="AK32" s="333"/>
      <c r="AL32" s="247" t="s">
        <v>2080</v>
      </c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1337" t="s">
        <v>1964</v>
      </c>
      <c r="AY32" s="237"/>
      <c r="AZ32" s="249" t="s">
        <v>1825</v>
      </c>
      <c r="BA32" s="250" t="s">
        <v>1826</v>
      </c>
    </row>
    <row r="33" spans="1:53" ht="30">
      <c r="A33" s="195" t="s">
        <v>2081</v>
      </c>
      <c r="B33" s="196" t="s">
        <v>1855</v>
      </c>
      <c r="C33" s="195" t="s">
        <v>1809</v>
      </c>
      <c r="D33" s="195" t="s">
        <v>2081</v>
      </c>
      <c r="E33" s="197" t="s">
        <v>1856</v>
      </c>
      <c r="F33" s="198"/>
      <c r="G33" s="198" t="s">
        <v>27</v>
      </c>
      <c r="H33" s="197"/>
      <c r="I33" s="200" t="s">
        <v>2082</v>
      </c>
      <c r="J33" s="200" t="s">
        <v>1877</v>
      </c>
      <c r="K33" s="201"/>
      <c r="L33" s="201"/>
      <c r="M33" s="201"/>
      <c r="N33" s="201" t="s">
        <v>2083</v>
      </c>
      <c r="O33" s="200">
        <v>0</v>
      </c>
      <c r="P33" s="210">
        <v>0</v>
      </c>
      <c r="Q33" s="200">
        <v>0</v>
      </c>
      <c r="R33" s="210">
        <v>0</v>
      </c>
      <c r="S33" s="200" t="s">
        <v>2078</v>
      </c>
      <c r="T33" s="200" t="s">
        <v>1815</v>
      </c>
      <c r="U33" s="197"/>
      <c r="V33" s="197"/>
      <c r="W33" s="428"/>
      <c r="X33" s="197"/>
      <c r="Y33" s="197"/>
      <c r="Z33" s="197"/>
      <c r="AA33" s="197"/>
      <c r="AB33" s="197"/>
      <c r="AC33" s="203" t="s">
        <v>1822</v>
      </c>
      <c r="AD33" s="197"/>
      <c r="AE33" s="197"/>
      <c r="AF33" s="197"/>
      <c r="AG33" s="197"/>
      <c r="AH33" s="197"/>
      <c r="AI33" s="197"/>
      <c r="AJ33" s="197"/>
      <c r="AK33" s="197"/>
      <c r="AL33" s="218" t="s">
        <v>2084</v>
      </c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1328" t="s">
        <v>1981</v>
      </c>
      <c r="AY33" s="207"/>
      <c r="AZ33" s="289" t="s">
        <v>1825</v>
      </c>
      <c r="BA33" s="290" t="s">
        <v>1826</v>
      </c>
    </row>
    <row r="34" spans="1:53" ht="90">
      <c r="A34" s="195" t="s">
        <v>2085</v>
      </c>
      <c r="B34" s="196" t="s">
        <v>1855</v>
      </c>
      <c r="C34" s="195" t="s">
        <v>1809</v>
      </c>
      <c r="D34" s="195" t="s">
        <v>2085</v>
      </c>
      <c r="E34" s="197" t="s">
        <v>1856</v>
      </c>
      <c r="F34" s="198">
        <v>33</v>
      </c>
      <c r="G34" s="198" t="s">
        <v>27</v>
      </c>
      <c r="H34" s="199"/>
      <c r="I34" s="200" t="s">
        <v>2085</v>
      </c>
      <c r="J34" s="200" t="s">
        <v>1811</v>
      </c>
      <c r="K34" s="201">
        <v>3</v>
      </c>
      <c r="L34" s="216" t="s">
        <v>2086</v>
      </c>
      <c r="M34" s="216" t="s">
        <v>1972</v>
      </c>
      <c r="N34" s="201" t="s">
        <v>1848</v>
      </c>
      <c r="O34" s="200">
        <v>0</v>
      </c>
      <c r="P34" s="210">
        <v>0</v>
      </c>
      <c r="Q34" s="200">
        <v>0</v>
      </c>
      <c r="R34" s="210">
        <v>0</v>
      </c>
      <c r="S34" s="200">
        <v>0</v>
      </c>
      <c r="T34" s="200" t="s">
        <v>1880</v>
      </c>
      <c r="U34" s="199" t="s">
        <v>1818</v>
      </c>
      <c r="V34" s="199"/>
      <c r="W34" s="428" t="s">
        <v>2087</v>
      </c>
      <c r="X34" s="197"/>
      <c r="Y34" s="199" t="s">
        <v>2088</v>
      </c>
      <c r="Z34" s="199" t="s">
        <v>2089</v>
      </c>
      <c r="AA34" s="197" t="s">
        <v>2016</v>
      </c>
      <c r="AB34" s="199" t="s">
        <v>2090</v>
      </c>
      <c r="AC34" s="211" t="s">
        <v>1822</v>
      </c>
      <c r="AD34" s="197"/>
      <c r="AE34" s="197"/>
      <c r="AF34" s="197"/>
      <c r="AG34" s="197"/>
      <c r="AH34" s="197"/>
      <c r="AI34" s="197"/>
      <c r="AJ34" s="197"/>
      <c r="AK34" s="197"/>
      <c r="AL34" s="218" t="s">
        <v>2072</v>
      </c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1334" t="s">
        <v>1981</v>
      </c>
      <c r="AY34" s="195"/>
      <c r="AZ34" s="214" t="s">
        <v>1825</v>
      </c>
      <c r="BA34" s="215" t="s">
        <v>1826</v>
      </c>
    </row>
    <row r="35" spans="1:53" ht="30">
      <c r="A35" s="195" t="s">
        <v>2091</v>
      </c>
      <c r="B35" s="196" t="s">
        <v>1808</v>
      </c>
      <c r="C35" s="195" t="s">
        <v>1809</v>
      </c>
      <c r="D35" s="195" t="s">
        <v>2091</v>
      </c>
      <c r="E35" s="197" t="s">
        <v>1810</v>
      </c>
      <c r="F35" s="198">
        <v>72</v>
      </c>
      <c r="G35" s="198" t="s">
        <v>27</v>
      </c>
      <c r="H35" s="197" t="s">
        <v>2092</v>
      </c>
      <c r="I35" s="200" t="s">
        <v>2091</v>
      </c>
      <c r="J35" s="200" t="s">
        <v>1811</v>
      </c>
      <c r="K35" s="201">
        <v>3</v>
      </c>
      <c r="L35" s="216" t="s">
        <v>1857</v>
      </c>
      <c r="M35" s="201" t="s">
        <v>1847</v>
      </c>
      <c r="N35" s="201" t="s">
        <v>2093</v>
      </c>
      <c r="O35" s="200" t="s">
        <v>1815</v>
      </c>
      <c r="P35" s="210">
        <v>1</v>
      </c>
      <c r="Q35" s="200" t="s">
        <v>1816</v>
      </c>
      <c r="R35" s="210">
        <v>0.1</v>
      </c>
      <c r="S35" s="200">
        <v>0</v>
      </c>
      <c r="T35" s="200" t="s">
        <v>1880</v>
      </c>
      <c r="U35" s="199" t="s">
        <v>2094</v>
      </c>
      <c r="V35" s="199"/>
      <c r="W35" s="428" t="s">
        <v>2095</v>
      </c>
      <c r="X35" s="197"/>
      <c r="Y35" s="197" t="s">
        <v>22</v>
      </c>
      <c r="Z35" s="199" t="s">
        <v>2096</v>
      </c>
      <c r="AA35" s="197" t="s">
        <v>1821</v>
      </c>
      <c r="AB35" s="197" t="s">
        <v>2097</v>
      </c>
      <c r="AC35" s="203" t="s">
        <v>1822</v>
      </c>
      <c r="AD35" s="197"/>
      <c r="AE35" s="197"/>
      <c r="AF35" s="197"/>
      <c r="AG35" s="197"/>
      <c r="AH35" s="197"/>
      <c r="AI35" s="197"/>
      <c r="AJ35" s="197"/>
      <c r="AK35" s="197"/>
      <c r="AL35" s="218" t="s">
        <v>2098</v>
      </c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1334" t="s">
        <v>2099</v>
      </c>
      <c r="AY35" s="207"/>
      <c r="AZ35" s="289" t="s">
        <v>1825</v>
      </c>
      <c r="BA35" s="290" t="s">
        <v>1826</v>
      </c>
    </row>
    <row r="36" spans="1:53" ht="30">
      <c r="A36" s="195" t="s">
        <v>2100</v>
      </c>
      <c r="B36" s="196" t="s">
        <v>1808</v>
      </c>
      <c r="C36" s="195" t="s">
        <v>1809</v>
      </c>
      <c r="D36" s="195" t="s">
        <v>2100</v>
      </c>
      <c r="E36" s="197" t="s">
        <v>1810</v>
      </c>
      <c r="F36" s="198">
        <v>69</v>
      </c>
      <c r="G36" s="198"/>
      <c r="H36" s="197"/>
      <c r="I36" s="200" t="s">
        <v>2100</v>
      </c>
      <c r="J36" s="200" t="s">
        <v>1811</v>
      </c>
      <c r="K36" s="201">
        <v>2</v>
      </c>
      <c r="L36" s="201" t="s">
        <v>22</v>
      </c>
      <c r="M36" s="201" t="s">
        <v>22</v>
      </c>
      <c r="N36" s="201" t="s">
        <v>2101</v>
      </c>
      <c r="O36" s="200" t="s">
        <v>1815</v>
      </c>
      <c r="P36" s="442">
        <v>1</v>
      </c>
      <c r="Q36" s="200" t="s">
        <v>1816</v>
      </c>
      <c r="R36" s="210">
        <v>0.8</v>
      </c>
      <c r="S36" s="200" t="s">
        <v>1830</v>
      </c>
      <c r="T36" s="200" t="s">
        <v>1840</v>
      </c>
      <c r="U36" s="199" t="s">
        <v>1818</v>
      </c>
      <c r="V36" s="199"/>
      <c r="W36" s="428" t="s">
        <v>2102</v>
      </c>
      <c r="X36" s="197"/>
      <c r="Y36" s="199" t="s">
        <v>2103</v>
      </c>
      <c r="Z36" s="197" t="s">
        <v>2104</v>
      </c>
      <c r="AA36" s="197" t="s">
        <v>22</v>
      </c>
      <c r="AB36" s="197"/>
      <c r="AC36" s="211" t="s">
        <v>1822</v>
      </c>
      <c r="AD36" s="197"/>
      <c r="AE36" s="197"/>
      <c r="AF36" s="197"/>
      <c r="AG36" s="197"/>
      <c r="AH36" s="197"/>
      <c r="AI36" s="197"/>
      <c r="AJ36" s="197"/>
      <c r="AK36" s="197"/>
      <c r="AL36" s="218" t="s">
        <v>2105</v>
      </c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1338" t="s">
        <v>2099</v>
      </c>
      <c r="AY36" s="195"/>
      <c r="AZ36" s="214" t="s">
        <v>1825</v>
      </c>
      <c r="BA36" s="215" t="s">
        <v>1826</v>
      </c>
    </row>
    <row r="37" spans="1:53" ht="75.75" thickBot="1">
      <c r="A37" s="429" t="s">
        <v>2106</v>
      </c>
      <c r="B37" s="430" t="s">
        <v>1808</v>
      </c>
      <c r="C37" s="429" t="s">
        <v>1809</v>
      </c>
      <c r="D37" s="429" t="s">
        <v>2106</v>
      </c>
      <c r="E37" s="431" t="s">
        <v>1810</v>
      </c>
      <c r="F37" s="432">
        <v>53</v>
      </c>
      <c r="G37" s="432" t="s">
        <v>27</v>
      </c>
      <c r="H37" s="431" t="s">
        <v>2092</v>
      </c>
      <c r="I37" s="433" t="s">
        <v>2106</v>
      </c>
      <c r="J37" s="433" t="s">
        <v>1811</v>
      </c>
      <c r="K37" s="434">
        <v>2</v>
      </c>
      <c r="L37" s="434" t="s">
        <v>2107</v>
      </c>
      <c r="M37" s="434" t="s">
        <v>2107</v>
      </c>
      <c r="N37" s="434" t="s">
        <v>2108</v>
      </c>
      <c r="O37" s="443" t="s">
        <v>1816</v>
      </c>
      <c r="P37" s="444">
        <v>1</v>
      </c>
      <c r="Q37" s="443" t="s">
        <v>1815</v>
      </c>
      <c r="R37" s="444">
        <v>1</v>
      </c>
      <c r="S37" s="443">
        <v>0</v>
      </c>
      <c r="T37" s="443" t="s">
        <v>1880</v>
      </c>
      <c r="U37" s="437" t="s">
        <v>1818</v>
      </c>
      <c r="V37" s="437"/>
      <c r="W37" s="438" t="s">
        <v>2109</v>
      </c>
      <c r="X37" s="431"/>
      <c r="Y37" s="431" t="s">
        <v>22</v>
      </c>
      <c r="Z37" s="437" t="s">
        <v>2110</v>
      </c>
      <c r="AA37" s="437" t="s">
        <v>2111</v>
      </c>
      <c r="AB37" s="431"/>
      <c r="AC37" s="203" t="s">
        <v>1822</v>
      </c>
      <c r="AD37" s="431"/>
      <c r="AE37" s="431"/>
      <c r="AF37" s="431"/>
      <c r="AG37" s="431"/>
      <c r="AH37" s="431"/>
      <c r="AI37" s="431"/>
      <c r="AJ37" s="431"/>
      <c r="AK37" s="431"/>
      <c r="AL37" s="445" t="s">
        <v>2112</v>
      </c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1340" t="s">
        <v>2113</v>
      </c>
      <c r="AY37" s="207"/>
      <c r="AZ37" s="289" t="s">
        <v>1825</v>
      </c>
      <c r="BA37" s="290" t="s">
        <v>1826</v>
      </c>
    </row>
    <row r="38" spans="1:53" ht="30">
      <c r="A38" s="1589" t="s">
        <v>2114</v>
      </c>
      <c r="B38" s="357" t="s">
        <v>1808</v>
      </c>
      <c r="C38" s="332" t="s">
        <v>1809</v>
      </c>
      <c r="D38" s="332" t="s">
        <v>2114</v>
      </c>
      <c r="E38" s="333" t="s">
        <v>1810</v>
      </c>
      <c r="F38" s="334">
        <v>79</v>
      </c>
      <c r="G38" s="334" t="s">
        <v>27</v>
      </c>
      <c r="H38" s="333"/>
      <c r="I38" s="335" t="s">
        <v>2114</v>
      </c>
      <c r="J38" s="335" t="s">
        <v>1811</v>
      </c>
      <c r="K38" s="336">
        <v>3</v>
      </c>
      <c r="L38" s="337" t="s">
        <v>2115</v>
      </c>
      <c r="M38" s="336" t="s">
        <v>22</v>
      </c>
      <c r="N38" s="336" t="s">
        <v>2116</v>
      </c>
      <c r="O38" s="335">
        <v>0</v>
      </c>
      <c r="P38" s="338">
        <v>0.05</v>
      </c>
      <c r="Q38" s="335">
        <v>0</v>
      </c>
      <c r="R38" s="338">
        <v>0</v>
      </c>
      <c r="S38" s="335" t="s">
        <v>1830</v>
      </c>
      <c r="T38" s="335" t="s">
        <v>1840</v>
      </c>
      <c r="U38" s="359" t="s">
        <v>1818</v>
      </c>
      <c r="V38" s="359"/>
      <c r="W38" s="340" t="s">
        <v>2117</v>
      </c>
      <c r="X38" s="333"/>
      <c r="Y38" s="333" t="s">
        <v>22</v>
      </c>
      <c r="Z38" s="359" t="s">
        <v>2118</v>
      </c>
      <c r="AA38" s="359" t="s">
        <v>22</v>
      </c>
      <c r="AB38" s="333"/>
      <c r="AC38" s="403" t="s">
        <v>1822</v>
      </c>
      <c r="AD38" s="333"/>
      <c r="AE38" s="333"/>
      <c r="AF38" s="333"/>
      <c r="AG38" s="333"/>
      <c r="AH38" s="333"/>
      <c r="AI38" s="333"/>
      <c r="AJ38" s="333"/>
      <c r="AK38" s="333"/>
      <c r="AL38" s="404" t="s">
        <v>2119</v>
      </c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1334" t="s">
        <v>1836</v>
      </c>
      <c r="AY38" s="332"/>
      <c r="AZ38" s="406" t="s">
        <v>1825</v>
      </c>
      <c r="BA38" s="407" t="s">
        <v>1826</v>
      </c>
    </row>
    <row r="39" spans="1:53" ht="30.75" thickBot="1">
      <c r="A39" s="1590"/>
      <c r="B39" s="345" t="s">
        <v>1865</v>
      </c>
      <c r="C39" s="313" t="s">
        <v>1866</v>
      </c>
      <c r="D39" s="314" t="s">
        <v>2114</v>
      </c>
      <c r="E39" s="321" t="s">
        <v>1867</v>
      </c>
      <c r="F39" s="316">
        <v>79</v>
      </c>
      <c r="G39" s="317" t="s">
        <v>799</v>
      </c>
      <c r="H39" s="318"/>
      <c r="I39" s="318" t="s">
        <v>2120</v>
      </c>
      <c r="J39" s="319"/>
      <c r="K39" s="320" t="s">
        <v>1869</v>
      </c>
      <c r="L39" s="318" t="s">
        <v>2121</v>
      </c>
      <c r="M39" s="318"/>
      <c r="N39" s="318"/>
      <c r="O39" s="318"/>
      <c r="P39" s="319"/>
      <c r="Q39" s="319"/>
      <c r="R39" s="319"/>
      <c r="S39" s="318"/>
      <c r="T39" s="319"/>
      <c r="U39" s="320" t="s">
        <v>1949</v>
      </c>
      <c r="V39" s="321" t="s">
        <v>1873</v>
      </c>
      <c r="W39" s="322" t="s">
        <v>2122</v>
      </c>
      <c r="X39" s="319"/>
      <c r="Y39" s="318"/>
      <c r="Z39" s="318"/>
      <c r="AA39" s="321"/>
      <c r="AB39" s="321"/>
      <c r="AC39" s="323" t="s">
        <v>1874</v>
      </c>
      <c r="AD39" s="318"/>
      <c r="AE39" s="318"/>
      <c r="AF39" s="318"/>
      <c r="AG39" s="318"/>
      <c r="AH39" s="318"/>
      <c r="AI39" s="318"/>
      <c r="AJ39" s="318"/>
      <c r="AK39" s="318"/>
      <c r="AL39" s="347"/>
      <c r="AM39" s="348"/>
      <c r="AN39" s="348"/>
      <c r="AO39" s="349" t="s">
        <v>1940</v>
      </c>
      <c r="AP39" s="348"/>
      <c r="AQ39" s="348"/>
      <c r="AR39" s="348"/>
      <c r="AS39" s="263"/>
      <c r="AT39" s="263"/>
      <c r="AU39" s="263"/>
      <c r="AV39" s="263"/>
      <c r="AW39" s="263"/>
      <c r="AX39" s="1331" t="s">
        <v>1891</v>
      </c>
      <c r="AY39" s="446"/>
      <c r="AZ39" s="264" t="s">
        <v>1825</v>
      </c>
      <c r="BA39" s="265" t="s">
        <v>1826</v>
      </c>
    </row>
    <row r="40" spans="1:53" ht="35.25" thickBot="1">
      <c r="A40" s="1325" t="s">
        <v>2123</v>
      </c>
      <c r="B40" s="251" t="s">
        <v>1865</v>
      </c>
      <c r="C40" s="252" t="s">
        <v>1866</v>
      </c>
      <c r="D40" s="253" t="s">
        <v>2123</v>
      </c>
      <c r="E40" s="254" t="s">
        <v>1867</v>
      </c>
      <c r="F40" s="255">
        <v>51</v>
      </c>
      <c r="G40" s="256" t="s">
        <v>799</v>
      </c>
      <c r="H40" s="257"/>
      <c r="I40" s="257" t="s">
        <v>2124</v>
      </c>
      <c r="J40" s="258"/>
      <c r="K40" s="259" t="s">
        <v>1903</v>
      </c>
      <c r="L40" s="257" t="s">
        <v>1996</v>
      </c>
      <c r="M40" s="257"/>
      <c r="N40" s="257"/>
      <c r="O40" s="257"/>
      <c r="P40" s="258"/>
      <c r="Q40" s="258"/>
      <c r="R40" s="258"/>
      <c r="S40" s="257"/>
      <c r="T40" s="258"/>
      <c r="U40" s="259" t="s">
        <v>1888</v>
      </c>
      <c r="V40" s="254" t="s">
        <v>1889</v>
      </c>
      <c r="W40" s="260" t="s">
        <v>2125</v>
      </c>
      <c r="X40" s="258"/>
      <c r="Y40" s="257"/>
      <c r="Z40" s="257"/>
      <c r="AA40" s="254"/>
      <c r="AB40" s="254"/>
      <c r="AC40" s="261" t="s">
        <v>1874</v>
      </c>
      <c r="AD40" s="257"/>
      <c r="AE40" s="257"/>
      <c r="AF40" s="257"/>
      <c r="AG40" s="257"/>
      <c r="AH40" s="257"/>
      <c r="AI40" s="257"/>
      <c r="AJ40" s="257"/>
      <c r="AK40" s="257"/>
      <c r="AL40" s="262"/>
      <c r="AM40" s="263"/>
      <c r="AN40" s="263"/>
      <c r="AO40" s="276" t="s">
        <v>2126</v>
      </c>
      <c r="AP40" s="263"/>
      <c r="AQ40" s="276" t="s">
        <v>2080</v>
      </c>
      <c r="AR40" s="263"/>
      <c r="AS40" s="263"/>
      <c r="AT40" s="263"/>
      <c r="AU40" s="263"/>
      <c r="AV40" s="263"/>
      <c r="AW40" s="263"/>
      <c r="AX40" s="1335" t="s">
        <v>2127</v>
      </c>
      <c r="AY40" s="446"/>
      <c r="AZ40" s="264" t="s">
        <v>1825</v>
      </c>
      <c r="BA40" s="265" t="s">
        <v>1826</v>
      </c>
    </row>
    <row r="41" spans="1:53" ht="30">
      <c r="A41" s="447" t="s">
        <v>2128</v>
      </c>
      <c r="B41" s="448" t="s">
        <v>1865</v>
      </c>
      <c r="C41" s="449" t="s">
        <v>1866</v>
      </c>
      <c r="D41" s="447" t="s">
        <v>2128</v>
      </c>
      <c r="E41" s="450" t="s">
        <v>1867</v>
      </c>
      <c r="F41" s="451">
        <v>65</v>
      </c>
      <c r="G41" s="452" t="s">
        <v>799</v>
      </c>
      <c r="H41" s="453" t="s">
        <v>45</v>
      </c>
      <c r="I41" s="453" t="s">
        <v>2129</v>
      </c>
      <c r="J41" s="454"/>
      <c r="K41" s="455" t="s">
        <v>1903</v>
      </c>
      <c r="L41" s="453"/>
      <c r="M41" s="453"/>
      <c r="N41" s="453"/>
      <c r="O41" s="453"/>
      <c r="P41" s="454"/>
      <c r="Q41" s="454"/>
      <c r="R41" s="454"/>
      <c r="S41" s="453"/>
      <c r="T41" s="454"/>
      <c r="U41" s="455" t="s">
        <v>1888</v>
      </c>
      <c r="V41" s="450" t="s">
        <v>1889</v>
      </c>
      <c r="W41" s="456" t="s">
        <v>2130</v>
      </c>
      <c r="X41" s="454"/>
      <c r="Y41" s="453"/>
      <c r="Z41" s="453"/>
      <c r="AA41" s="450"/>
      <c r="AB41" s="450"/>
      <c r="AC41" s="457" t="s">
        <v>1874</v>
      </c>
      <c r="AD41" s="453"/>
      <c r="AE41" s="453"/>
      <c r="AF41" s="453"/>
      <c r="AG41" s="453"/>
      <c r="AH41" s="453"/>
      <c r="AI41" s="453"/>
      <c r="AJ41" s="453"/>
      <c r="AK41" s="453"/>
      <c r="AL41" s="458"/>
      <c r="AM41" s="459"/>
      <c r="AN41" s="459"/>
      <c r="AO41" s="460" t="s">
        <v>2131</v>
      </c>
      <c r="AP41" s="459"/>
      <c r="AQ41" s="459"/>
      <c r="AR41" s="459"/>
      <c r="AS41" s="459"/>
      <c r="AT41" s="459"/>
      <c r="AU41" s="459"/>
      <c r="AV41" s="459"/>
      <c r="AW41" s="459"/>
      <c r="AX41" s="1344" t="s">
        <v>1891</v>
      </c>
      <c r="AY41" s="461"/>
      <c r="AZ41" s="462" t="s">
        <v>1825</v>
      </c>
      <c r="BA41" s="463" t="s">
        <v>1826</v>
      </c>
    </row>
    <row r="42" spans="1:53" ht="30">
      <c r="A42" s="195" t="s">
        <v>2132</v>
      </c>
      <c r="B42" s="196" t="s">
        <v>1808</v>
      </c>
      <c r="C42" s="195" t="s">
        <v>1809</v>
      </c>
      <c r="D42" s="195" t="s">
        <v>2132</v>
      </c>
      <c r="E42" s="197" t="s">
        <v>1810</v>
      </c>
      <c r="F42" s="198">
        <v>47</v>
      </c>
      <c r="G42" s="198" t="s">
        <v>27</v>
      </c>
      <c r="H42" s="199"/>
      <c r="I42" s="200" t="s">
        <v>2132</v>
      </c>
      <c r="J42" s="200" t="s">
        <v>1811</v>
      </c>
      <c r="K42" s="201">
        <v>2</v>
      </c>
      <c r="L42" s="201" t="s">
        <v>2133</v>
      </c>
      <c r="M42" s="201"/>
      <c r="N42" s="201"/>
      <c r="O42" s="200">
        <v>0</v>
      </c>
      <c r="P42" s="210">
        <v>0</v>
      </c>
      <c r="Q42" s="200" t="s">
        <v>1816</v>
      </c>
      <c r="R42" s="210">
        <v>0.01</v>
      </c>
      <c r="S42" s="200" t="s">
        <v>1816</v>
      </c>
      <c r="T42" s="200" t="s">
        <v>2134</v>
      </c>
      <c r="U42" s="199" t="s">
        <v>1818</v>
      </c>
      <c r="V42" s="199"/>
      <c r="W42" s="428" t="s">
        <v>2135</v>
      </c>
      <c r="X42" s="197"/>
      <c r="Y42" s="199" t="s">
        <v>2136</v>
      </c>
      <c r="Z42" s="199" t="s">
        <v>2137</v>
      </c>
      <c r="AA42" s="199"/>
      <c r="AB42" s="197"/>
      <c r="AC42" s="203" t="s">
        <v>1822</v>
      </c>
      <c r="AD42" s="197"/>
      <c r="AE42" s="197"/>
      <c r="AF42" s="197"/>
      <c r="AG42" s="197"/>
      <c r="AH42" s="197"/>
      <c r="AI42" s="197"/>
      <c r="AJ42" s="197"/>
      <c r="AK42" s="197"/>
      <c r="AL42" s="218" t="s">
        <v>1963</v>
      </c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1328" t="s">
        <v>1836</v>
      </c>
      <c r="AY42" s="207"/>
      <c r="AZ42" s="289" t="s">
        <v>1825</v>
      </c>
      <c r="BA42" s="290" t="s">
        <v>1826</v>
      </c>
    </row>
    <row r="43" spans="1:53" ht="30">
      <c r="A43" s="195" t="s">
        <v>2138</v>
      </c>
      <c r="B43" s="196" t="s">
        <v>1855</v>
      </c>
      <c r="C43" s="195" t="s">
        <v>1809</v>
      </c>
      <c r="D43" s="195" t="s">
        <v>2138</v>
      </c>
      <c r="E43" s="197" t="s">
        <v>1856</v>
      </c>
      <c r="F43" s="198">
        <v>66</v>
      </c>
      <c r="G43" s="198" t="s">
        <v>27</v>
      </c>
      <c r="H43" s="197" t="s">
        <v>2092</v>
      </c>
      <c r="I43" s="200" t="s">
        <v>2139</v>
      </c>
      <c r="J43" s="200" t="s">
        <v>1811</v>
      </c>
      <c r="K43" s="201">
        <v>2</v>
      </c>
      <c r="L43" s="201" t="s">
        <v>1972</v>
      </c>
      <c r="M43" s="201" t="s">
        <v>1972</v>
      </c>
      <c r="N43" s="201" t="s">
        <v>2140</v>
      </c>
      <c r="O43" s="200" t="s">
        <v>1815</v>
      </c>
      <c r="P43" s="210">
        <v>1</v>
      </c>
      <c r="Q43" s="200" t="s">
        <v>1816</v>
      </c>
      <c r="R43" s="210">
        <v>0.05</v>
      </c>
      <c r="S43" s="200" t="s">
        <v>1816</v>
      </c>
      <c r="T43" s="200" t="s">
        <v>2141</v>
      </c>
      <c r="U43" s="199" t="s">
        <v>1924</v>
      </c>
      <c r="V43" s="199"/>
      <c r="W43" s="428" t="s">
        <v>2142</v>
      </c>
      <c r="X43" s="197"/>
      <c r="Y43" s="197" t="s">
        <v>22</v>
      </c>
      <c r="Z43" s="199" t="s">
        <v>2143</v>
      </c>
      <c r="AA43" s="197" t="s">
        <v>1821</v>
      </c>
      <c r="AB43" s="197" t="s">
        <v>2144</v>
      </c>
      <c r="AC43" s="211" t="s">
        <v>1822</v>
      </c>
      <c r="AD43" s="197"/>
      <c r="AE43" s="197"/>
      <c r="AF43" s="197"/>
      <c r="AG43" s="197"/>
      <c r="AH43" s="197"/>
      <c r="AI43" s="197"/>
      <c r="AJ43" s="197"/>
      <c r="AK43" s="197"/>
      <c r="AL43" s="218" t="s">
        <v>1917</v>
      </c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1338" t="s">
        <v>1981</v>
      </c>
      <c r="AY43" s="195"/>
      <c r="AZ43" s="214" t="s">
        <v>1825</v>
      </c>
      <c r="BA43" s="215" t="s">
        <v>1826</v>
      </c>
    </row>
    <row r="44" spans="1:53" ht="30">
      <c r="A44" s="195" t="s">
        <v>2145</v>
      </c>
      <c r="B44" s="196" t="s">
        <v>1808</v>
      </c>
      <c r="C44" s="195" t="s">
        <v>1809</v>
      </c>
      <c r="D44" s="195" t="s">
        <v>2145</v>
      </c>
      <c r="E44" s="197" t="s">
        <v>1810</v>
      </c>
      <c r="F44" s="198">
        <v>50</v>
      </c>
      <c r="G44" s="198"/>
      <c r="H44" s="197"/>
      <c r="I44" s="200" t="s">
        <v>2145</v>
      </c>
      <c r="J44" s="200" t="s">
        <v>1811</v>
      </c>
      <c r="K44" s="201">
        <v>3</v>
      </c>
      <c r="L44" s="216" t="s">
        <v>1857</v>
      </c>
      <c r="M44" s="201" t="s">
        <v>2146</v>
      </c>
      <c r="N44" s="201" t="s">
        <v>2147</v>
      </c>
      <c r="O44" s="200" t="s">
        <v>1816</v>
      </c>
      <c r="P44" s="210">
        <v>1</v>
      </c>
      <c r="Q44" s="200" t="s">
        <v>1816</v>
      </c>
      <c r="R44" s="210">
        <v>0.5</v>
      </c>
      <c r="S44" s="200">
        <v>0</v>
      </c>
      <c r="T44" s="200" t="s">
        <v>2148</v>
      </c>
      <c r="U44" s="199" t="s">
        <v>1818</v>
      </c>
      <c r="V44" s="199"/>
      <c r="W44" s="202" t="s">
        <v>2149</v>
      </c>
      <c r="X44" s="197"/>
      <c r="Y44" s="197" t="s">
        <v>22</v>
      </c>
      <c r="Z44" s="199" t="s">
        <v>2150</v>
      </c>
      <c r="AA44" s="197"/>
      <c r="AB44" s="197"/>
      <c r="AC44" s="203" t="s">
        <v>1822</v>
      </c>
      <c r="AD44" s="197"/>
      <c r="AE44" s="197"/>
      <c r="AF44" s="197"/>
      <c r="AG44" s="197"/>
      <c r="AH44" s="197"/>
      <c r="AI44" s="197"/>
      <c r="AJ44" s="197"/>
      <c r="AK44" s="197"/>
      <c r="AL44" s="218" t="s">
        <v>1912</v>
      </c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1328" t="s">
        <v>1836</v>
      </c>
      <c r="AY44" s="207"/>
      <c r="AZ44" s="289" t="s">
        <v>1825</v>
      </c>
      <c r="BA44" s="290" t="s">
        <v>1826</v>
      </c>
    </row>
    <row r="45" spans="1:53" ht="30">
      <c r="A45" s="195" t="s">
        <v>2151</v>
      </c>
      <c r="B45" s="196" t="s">
        <v>1808</v>
      </c>
      <c r="C45" s="195" t="s">
        <v>1809</v>
      </c>
      <c r="D45" s="195" t="s">
        <v>2151</v>
      </c>
      <c r="E45" s="197" t="s">
        <v>1810</v>
      </c>
      <c r="F45" s="198">
        <v>58</v>
      </c>
      <c r="G45" s="198" t="s">
        <v>27</v>
      </c>
      <c r="H45" s="197"/>
      <c r="I45" s="200" t="s">
        <v>2151</v>
      </c>
      <c r="J45" s="200" t="s">
        <v>1811</v>
      </c>
      <c r="K45" s="201">
        <v>2</v>
      </c>
      <c r="L45" s="216" t="s">
        <v>1857</v>
      </c>
      <c r="M45" s="201" t="s">
        <v>22</v>
      </c>
      <c r="N45" s="201" t="s">
        <v>2152</v>
      </c>
      <c r="O45" s="200" t="s">
        <v>1815</v>
      </c>
      <c r="P45" s="210">
        <v>1</v>
      </c>
      <c r="Q45" s="200">
        <v>0</v>
      </c>
      <c r="R45" s="210">
        <v>0.05</v>
      </c>
      <c r="S45" s="200">
        <v>0</v>
      </c>
      <c r="T45" s="200" t="s">
        <v>1880</v>
      </c>
      <c r="U45" s="199" t="s">
        <v>1818</v>
      </c>
      <c r="V45" s="199"/>
      <c r="W45" s="428" t="s">
        <v>2153</v>
      </c>
      <c r="X45" s="197"/>
      <c r="Y45" s="197" t="s">
        <v>22</v>
      </c>
      <c r="Z45" s="199" t="s">
        <v>2154</v>
      </c>
      <c r="AA45" s="199"/>
      <c r="AB45" s="197"/>
      <c r="AC45" s="211" t="s">
        <v>1822</v>
      </c>
      <c r="AD45" s="197"/>
      <c r="AE45" s="197"/>
      <c r="AF45" s="197"/>
      <c r="AG45" s="197"/>
      <c r="AH45" s="197"/>
      <c r="AI45" s="197"/>
      <c r="AJ45" s="197"/>
      <c r="AK45" s="197"/>
      <c r="AL45" s="218" t="s">
        <v>1963</v>
      </c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1328" t="s">
        <v>1836</v>
      </c>
      <c r="AY45" s="195"/>
      <c r="AZ45" s="214" t="s">
        <v>1825</v>
      </c>
      <c r="BA45" s="215" t="s">
        <v>1826</v>
      </c>
    </row>
    <row r="46" spans="1:53" ht="35.25" thickBot="1">
      <c r="A46" s="360" t="s">
        <v>2155</v>
      </c>
      <c r="B46" s="361" t="s">
        <v>1865</v>
      </c>
      <c r="C46" s="362" t="s">
        <v>1866</v>
      </c>
      <c r="D46" s="360" t="s">
        <v>2155</v>
      </c>
      <c r="E46" s="363" t="s">
        <v>1867</v>
      </c>
      <c r="F46" s="364">
        <v>49</v>
      </c>
      <c r="G46" s="365" t="s">
        <v>799</v>
      </c>
      <c r="H46" s="366" t="s">
        <v>45</v>
      </c>
      <c r="I46" s="366" t="s">
        <v>2156</v>
      </c>
      <c r="J46" s="367"/>
      <c r="K46" s="368" t="s">
        <v>1903</v>
      </c>
      <c r="L46" s="366"/>
      <c r="M46" s="366"/>
      <c r="N46" s="366"/>
      <c r="O46" s="366"/>
      <c r="P46" s="367"/>
      <c r="Q46" s="367"/>
      <c r="R46" s="367"/>
      <c r="S46" s="366"/>
      <c r="T46" s="367"/>
      <c r="U46" s="368" t="s">
        <v>1888</v>
      </c>
      <c r="V46" s="363" t="s">
        <v>1873</v>
      </c>
      <c r="W46" s="369" t="s">
        <v>1819</v>
      </c>
      <c r="X46" s="367"/>
      <c r="Y46" s="366"/>
      <c r="Z46" s="366"/>
      <c r="AA46" s="363"/>
      <c r="AB46" s="363"/>
      <c r="AC46" s="326" t="s">
        <v>1874</v>
      </c>
      <c r="AD46" s="366"/>
      <c r="AE46" s="366"/>
      <c r="AF46" s="366"/>
      <c r="AG46" s="366"/>
      <c r="AH46" s="366"/>
      <c r="AI46" s="366"/>
      <c r="AJ46" s="366"/>
      <c r="AK46" s="366"/>
      <c r="AL46" s="347"/>
      <c r="AM46" s="348"/>
      <c r="AN46" s="328" t="s">
        <v>2157</v>
      </c>
      <c r="AO46" s="328" t="s">
        <v>1835</v>
      </c>
      <c r="AP46" s="328" t="s">
        <v>2010</v>
      </c>
      <c r="AQ46" s="327"/>
      <c r="AR46" s="327"/>
      <c r="AS46" s="327"/>
      <c r="AT46" s="327"/>
      <c r="AU46" s="327"/>
      <c r="AV46" s="327"/>
      <c r="AW46" s="327"/>
      <c r="AX46" s="1331" t="s">
        <v>1931</v>
      </c>
      <c r="AY46" s="464"/>
      <c r="AZ46" s="329" t="s">
        <v>1825</v>
      </c>
      <c r="BA46" s="330" t="s">
        <v>1826</v>
      </c>
    </row>
    <row r="47" spans="1:53" ht="30">
      <c r="A47" s="1589" t="s">
        <v>2158</v>
      </c>
      <c r="B47" s="357" t="s">
        <v>1808</v>
      </c>
      <c r="C47" s="332" t="s">
        <v>1809</v>
      </c>
      <c r="D47" s="332" t="s">
        <v>2158</v>
      </c>
      <c r="E47" s="333" t="s">
        <v>1810</v>
      </c>
      <c r="F47" s="334">
        <v>65</v>
      </c>
      <c r="G47" s="334"/>
      <c r="H47" s="333"/>
      <c r="I47" s="335" t="s">
        <v>2158</v>
      </c>
      <c r="J47" s="335" t="s">
        <v>1877</v>
      </c>
      <c r="K47" s="336">
        <v>2</v>
      </c>
      <c r="L47" s="336" t="s">
        <v>22</v>
      </c>
      <c r="M47" s="336" t="s">
        <v>22</v>
      </c>
      <c r="N47" s="336" t="s">
        <v>2159</v>
      </c>
      <c r="O47" s="335" t="s">
        <v>1815</v>
      </c>
      <c r="P47" s="338">
        <v>1</v>
      </c>
      <c r="Q47" s="335" t="s">
        <v>1815</v>
      </c>
      <c r="R47" s="338">
        <v>1</v>
      </c>
      <c r="S47" s="335">
        <v>0</v>
      </c>
      <c r="T47" s="335" t="s">
        <v>1880</v>
      </c>
      <c r="U47" s="339" t="s">
        <v>1924</v>
      </c>
      <c r="V47" s="339"/>
      <c r="W47" s="340" t="s">
        <v>2160</v>
      </c>
      <c r="X47" s="333"/>
      <c r="Y47" s="333" t="s">
        <v>22</v>
      </c>
      <c r="Z47" s="359" t="s">
        <v>2161</v>
      </c>
      <c r="AA47" s="333"/>
      <c r="AB47" s="333"/>
      <c r="AC47" s="403" t="s">
        <v>1822</v>
      </c>
      <c r="AD47" s="333"/>
      <c r="AE47" s="333"/>
      <c r="AF47" s="333"/>
      <c r="AG47" s="333"/>
      <c r="AH47" s="333"/>
      <c r="AI47" s="333"/>
      <c r="AJ47" s="333"/>
      <c r="AK47" s="333"/>
      <c r="AL47" s="247" t="s">
        <v>2162</v>
      </c>
      <c r="AM47" s="248"/>
      <c r="AN47" s="405"/>
      <c r="AO47" s="405"/>
      <c r="AP47" s="405"/>
      <c r="AQ47" s="405"/>
      <c r="AR47" s="405"/>
      <c r="AS47" s="405"/>
      <c r="AT47" s="405"/>
      <c r="AU47" s="405"/>
      <c r="AV47" s="405"/>
      <c r="AW47" s="405"/>
      <c r="AX47" s="1329" t="s">
        <v>1853</v>
      </c>
      <c r="AY47" s="332"/>
      <c r="AZ47" s="406" t="s">
        <v>1825</v>
      </c>
      <c r="BA47" s="407" t="s">
        <v>1826</v>
      </c>
    </row>
    <row r="48" spans="1:53" ht="30.75" thickBot="1">
      <c r="A48" s="1590"/>
      <c r="B48" s="266" t="s">
        <v>1865</v>
      </c>
      <c r="C48" s="267" t="s">
        <v>1866</v>
      </c>
      <c r="D48" s="268" t="s">
        <v>2158</v>
      </c>
      <c r="E48" s="269" t="s">
        <v>1867</v>
      </c>
      <c r="F48" s="270">
        <v>65</v>
      </c>
      <c r="G48" s="271" t="s">
        <v>799</v>
      </c>
      <c r="H48" s="272"/>
      <c r="I48" s="272" t="s">
        <v>2163</v>
      </c>
      <c r="J48" s="273"/>
      <c r="K48" s="274" t="s">
        <v>1903</v>
      </c>
      <c r="L48" s="272"/>
      <c r="M48" s="272"/>
      <c r="N48" s="272"/>
      <c r="O48" s="272"/>
      <c r="P48" s="273"/>
      <c r="Q48" s="273"/>
      <c r="R48" s="273"/>
      <c r="S48" s="272"/>
      <c r="T48" s="273"/>
      <c r="U48" s="274" t="s">
        <v>1949</v>
      </c>
      <c r="V48" s="269" t="s">
        <v>1889</v>
      </c>
      <c r="W48" s="275" t="s">
        <v>1819</v>
      </c>
      <c r="X48" s="273"/>
      <c r="Y48" s="272"/>
      <c r="Z48" s="272"/>
      <c r="AA48" s="269"/>
      <c r="AB48" s="269"/>
      <c r="AC48" s="261" t="s">
        <v>1874</v>
      </c>
      <c r="AD48" s="272"/>
      <c r="AE48" s="272"/>
      <c r="AF48" s="272"/>
      <c r="AG48" s="272"/>
      <c r="AH48" s="272"/>
      <c r="AI48" s="272"/>
      <c r="AJ48" s="272"/>
      <c r="AK48" s="272"/>
      <c r="AL48" s="262"/>
      <c r="AM48" s="263"/>
      <c r="AN48" s="276" t="s">
        <v>2164</v>
      </c>
      <c r="AO48" s="276" t="s">
        <v>1910</v>
      </c>
      <c r="AP48" s="276" t="s">
        <v>1988</v>
      </c>
      <c r="AQ48" s="263"/>
      <c r="AR48" s="263"/>
      <c r="AS48" s="263"/>
      <c r="AT48" s="263"/>
      <c r="AU48" s="263"/>
      <c r="AV48" s="263"/>
      <c r="AW48" s="263"/>
      <c r="AX48" s="1335" t="s">
        <v>1891</v>
      </c>
      <c r="AY48" s="446"/>
      <c r="AZ48" s="264" t="s">
        <v>1825</v>
      </c>
      <c r="BA48" s="265" t="s">
        <v>1826</v>
      </c>
    </row>
    <row r="49" spans="1:53" ht="34.5">
      <c r="A49" s="447" t="s">
        <v>2165</v>
      </c>
      <c r="B49" s="448" t="s">
        <v>1865</v>
      </c>
      <c r="C49" s="449" t="s">
        <v>1866</v>
      </c>
      <c r="D49" s="447" t="s">
        <v>2165</v>
      </c>
      <c r="E49" s="450" t="s">
        <v>1867</v>
      </c>
      <c r="F49" s="451">
        <v>45</v>
      </c>
      <c r="G49" s="452" t="s">
        <v>799</v>
      </c>
      <c r="H49" s="453" t="s">
        <v>45</v>
      </c>
      <c r="I49" s="453" t="s">
        <v>2166</v>
      </c>
      <c r="J49" s="454"/>
      <c r="K49" s="455" t="s">
        <v>1903</v>
      </c>
      <c r="L49" s="453"/>
      <c r="M49" s="453"/>
      <c r="N49" s="453"/>
      <c r="O49" s="453"/>
      <c r="P49" s="454"/>
      <c r="Q49" s="454"/>
      <c r="R49" s="454"/>
      <c r="S49" s="453"/>
      <c r="T49" s="454"/>
      <c r="U49" s="455" t="s">
        <v>1888</v>
      </c>
      <c r="V49" s="450" t="s">
        <v>1889</v>
      </c>
      <c r="W49" s="456" t="s">
        <v>2167</v>
      </c>
      <c r="X49" s="454"/>
      <c r="Y49" s="453"/>
      <c r="Z49" s="453"/>
      <c r="AA49" s="450"/>
      <c r="AB49" s="450"/>
      <c r="AC49" s="457" t="s">
        <v>1874</v>
      </c>
      <c r="AD49" s="453"/>
      <c r="AE49" s="453"/>
      <c r="AF49" s="453"/>
      <c r="AG49" s="453"/>
      <c r="AH49" s="453"/>
      <c r="AI49" s="453"/>
      <c r="AJ49" s="453"/>
      <c r="AK49" s="453"/>
      <c r="AL49" s="465"/>
      <c r="AM49" s="460" t="s">
        <v>2131</v>
      </c>
      <c r="AN49" s="460" t="s">
        <v>2168</v>
      </c>
      <c r="AO49" s="460" t="s">
        <v>2168</v>
      </c>
      <c r="AP49" s="460" t="s">
        <v>1979</v>
      </c>
      <c r="AQ49" s="459"/>
      <c r="AR49" s="459"/>
      <c r="AS49" s="459"/>
      <c r="AT49" s="459"/>
      <c r="AU49" s="459"/>
      <c r="AV49" s="459"/>
      <c r="AW49" s="459"/>
      <c r="AX49" s="1344" t="s">
        <v>1931</v>
      </c>
      <c r="AY49" s="461"/>
      <c r="AZ49" s="462" t="s">
        <v>1825</v>
      </c>
      <c r="BA49" s="463" t="s">
        <v>1826</v>
      </c>
    </row>
    <row r="50" spans="1:53" ht="30">
      <c r="A50" s="466" t="s">
        <v>2169</v>
      </c>
      <c r="B50" s="467" t="s">
        <v>1865</v>
      </c>
      <c r="C50" s="468" t="s">
        <v>1866</v>
      </c>
      <c r="D50" s="466" t="s">
        <v>2169</v>
      </c>
      <c r="E50" s="469" t="s">
        <v>1867</v>
      </c>
      <c r="F50" s="470">
        <v>73</v>
      </c>
      <c r="G50" s="471" t="s">
        <v>799</v>
      </c>
      <c r="H50" s="472" t="s">
        <v>45</v>
      </c>
      <c r="I50" s="472" t="s">
        <v>2170</v>
      </c>
      <c r="J50" s="473"/>
      <c r="K50" s="474" t="s">
        <v>2171</v>
      </c>
      <c r="L50" s="472"/>
      <c r="M50" s="472"/>
      <c r="N50" s="472"/>
      <c r="O50" s="472"/>
      <c r="P50" s="473"/>
      <c r="Q50" s="473"/>
      <c r="R50" s="473"/>
      <c r="S50" s="472"/>
      <c r="T50" s="473"/>
      <c r="U50" s="474" t="s">
        <v>1949</v>
      </c>
      <c r="V50" s="469" t="s">
        <v>1873</v>
      </c>
      <c r="W50" s="475" t="s">
        <v>2167</v>
      </c>
      <c r="X50" s="473"/>
      <c r="Y50" s="472"/>
      <c r="Z50" s="472"/>
      <c r="AA50" s="469"/>
      <c r="AB50" s="469"/>
      <c r="AC50" s="326" t="s">
        <v>1874</v>
      </c>
      <c r="AD50" s="472"/>
      <c r="AE50" s="472"/>
      <c r="AF50" s="472"/>
      <c r="AG50" s="472"/>
      <c r="AH50" s="472"/>
      <c r="AI50" s="472"/>
      <c r="AJ50" s="472"/>
      <c r="AK50" s="472"/>
      <c r="AL50" s="458"/>
      <c r="AM50" s="476" t="s">
        <v>1963</v>
      </c>
      <c r="AN50" s="477"/>
      <c r="AO50" s="328" t="s">
        <v>2172</v>
      </c>
      <c r="AP50" s="328" t="s">
        <v>2173</v>
      </c>
      <c r="AQ50" s="327"/>
      <c r="AR50" s="327"/>
      <c r="AS50" s="327"/>
      <c r="AT50" s="327"/>
      <c r="AU50" s="327"/>
      <c r="AV50" s="327"/>
      <c r="AW50" s="327"/>
      <c r="AX50" s="1345" t="s">
        <v>1891</v>
      </c>
      <c r="AY50" s="464"/>
      <c r="AZ50" s="329" t="s">
        <v>1825</v>
      </c>
      <c r="BA50" s="330" t="s">
        <v>1826</v>
      </c>
    </row>
    <row r="51" spans="1:53" ht="30">
      <c r="A51" s="466" t="s">
        <v>2174</v>
      </c>
      <c r="B51" s="467" t="s">
        <v>1865</v>
      </c>
      <c r="C51" s="483" t="s">
        <v>1866</v>
      </c>
      <c r="D51" s="474" t="s">
        <v>2174</v>
      </c>
      <c r="E51" s="469" t="s">
        <v>1867</v>
      </c>
      <c r="F51" s="470">
        <v>60</v>
      </c>
      <c r="G51" s="471" t="s">
        <v>799</v>
      </c>
      <c r="H51" s="472" t="s">
        <v>45</v>
      </c>
      <c r="I51" s="474" t="s">
        <v>2175</v>
      </c>
      <c r="J51" s="473"/>
      <c r="K51" s="474" t="s">
        <v>1903</v>
      </c>
      <c r="L51" s="472"/>
      <c r="M51" s="472"/>
      <c r="N51" s="472"/>
      <c r="O51" s="472"/>
      <c r="P51" s="473"/>
      <c r="Q51" s="473"/>
      <c r="R51" s="473"/>
      <c r="S51" s="472"/>
      <c r="T51" s="473"/>
      <c r="U51" s="474" t="s">
        <v>1949</v>
      </c>
      <c r="V51" s="469" t="s">
        <v>1873</v>
      </c>
      <c r="W51" s="475" t="s">
        <v>2130</v>
      </c>
      <c r="X51" s="473"/>
      <c r="Y51" s="472"/>
      <c r="Z51" s="472"/>
      <c r="AA51" s="469"/>
      <c r="AB51" s="469"/>
      <c r="AC51" s="478" t="s">
        <v>1874</v>
      </c>
      <c r="AD51" s="472"/>
      <c r="AE51" s="472"/>
      <c r="AF51" s="472"/>
      <c r="AG51" s="472"/>
      <c r="AH51" s="472"/>
      <c r="AI51" s="472"/>
      <c r="AJ51" s="472"/>
      <c r="AK51" s="472"/>
      <c r="AL51" s="479"/>
      <c r="AM51" s="477"/>
      <c r="AN51" s="460" t="s">
        <v>1912</v>
      </c>
      <c r="AO51" s="477"/>
      <c r="AP51" s="477"/>
      <c r="AQ51" s="477"/>
      <c r="AR51" s="477"/>
      <c r="AS51" s="477"/>
      <c r="AT51" s="477"/>
      <c r="AU51" s="477"/>
      <c r="AV51" s="477"/>
      <c r="AW51" s="477"/>
      <c r="AX51" s="1346" t="s">
        <v>1891</v>
      </c>
      <c r="AY51" s="480"/>
      <c r="AZ51" s="481" t="s">
        <v>1825</v>
      </c>
      <c r="BA51" s="482" t="s">
        <v>1826</v>
      </c>
    </row>
    <row r="52" spans="1:53" ht="30.75" thickBot="1">
      <c r="A52" s="195" t="s">
        <v>2176</v>
      </c>
      <c r="B52" s="430" t="s">
        <v>1855</v>
      </c>
      <c r="C52" s="429" t="s">
        <v>1809</v>
      </c>
      <c r="D52" s="429" t="s">
        <v>2176</v>
      </c>
      <c r="E52" s="431" t="s">
        <v>1856</v>
      </c>
      <c r="F52" s="432">
        <v>64</v>
      </c>
      <c r="G52" s="432" t="s">
        <v>27</v>
      </c>
      <c r="H52" s="431" t="s">
        <v>2092</v>
      </c>
      <c r="I52" s="433" t="s">
        <v>2176</v>
      </c>
      <c r="J52" s="433" t="s">
        <v>1811</v>
      </c>
      <c r="K52" s="434">
        <v>3</v>
      </c>
      <c r="L52" s="434" t="s">
        <v>22</v>
      </c>
      <c r="M52" s="434" t="s">
        <v>2043</v>
      </c>
      <c r="N52" s="434" t="s">
        <v>2177</v>
      </c>
      <c r="O52" s="433" t="s">
        <v>1816</v>
      </c>
      <c r="P52" s="1326">
        <v>1</v>
      </c>
      <c r="Q52" s="433" t="s">
        <v>1816</v>
      </c>
      <c r="R52" s="1326">
        <v>0.3</v>
      </c>
      <c r="S52" s="433" t="s">
        <v>1816</v>
      </c>
      <c r="T52" s="433" t="s">
        <v>2178</v>
      </c>
      <c r="U52" s="437" t="s">
        <v>1818</v>
      </c>
      <c r="V52" s="437"/>
      <c r="W52" s="438" t="s">
        <v>2179</v>
      </c>
      <c r="X52" s="431"/>
      <c r="Y52" s="431" t="s">
        <v>22</v>
      </c>
      <c r="Z52" s="437" t="s">
        <v>2180</v>
      </c>
      <c r="AA52" s="437" t="s">
        <v>1821</v>
      </c>
      <c r="AB52" s="431"/>
      <c r="AC52" s="203" t="s">
        <v>1822</v>
      </c>
      <c r="AD52" s="431"/>
      <c r="AE52" s="431"/>
      <c r="AF52" s="431"/>
      <c r="AG52" s="431"/>
      <c r="AH52" s="431"/>
      <c r="AI52" s="431"/>
      <c r="AJ52" s="431"/>
      <c r="AK52" s="431"/>
      <c r="AL52" s="445" t="s">
        <v>2168</v>
      </c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1338" t="s">
        <v>2181</v>
      </c>
      <c r="AY52" s="207"/>
      <c r="AZ52" s="289" t="s">
        <v>1825</v>
      </c>
      <c r="BA52" s="290"/>
    </row>
    <row r="53" spans="1:53" ht="51.75">
      <c r="A53" s="1589" t="s">
        <v>2182</v>
      </c>
      <c r="B53" s="484" t="s">
        <v>1990</v>
      </c>
      <c r="C53" s="292" t="s">
        <v>1901</v>
      </c>
      <c r="D53" s="1468" t="s">
        <v>2183</v>
      </c>
      <c r="E53" s="303" t="s">
        <v>2184</v>
      </c>
      <c r="F53" s="295">
        <v>51</v>
      </c>
      <c r="G53" s="296" t="s">
        <v>799</v>
      </c>
      <c r="H53" s="298" t="s">
        <v>45</v>
      </c>
      <c r="I53" s="298" t="s">
        <v>2185</v>
      </c>
      <c r="J53" s="378"/>
      <c r="K53" s="300" t="s">
        <v>2186</v>
      </c>
      <c r="L53" s="297"/>
      <c r="M53" s="297"/>
      <c r="N53" s="298" t="s">
        <v>2187</v>
      </c>
      <c r="O53" s="297"/>
      <c r="P53" s="378"/>
      <c r="Q53" s="378"/>
      <c r="R53" s="378"/>
      <c r="S53" s="297"/>
      <c r="T53" s="378"/>
      <c r="U53" s="300" t="s">
        <v>1998</v>
      </c>
      <c r="V53" s="298" t="s">
        <v>1873</v>
      </c>
      <c r="W53" s="485"/>
      <c r="X53" s="378"/>
      <c r="Y53" s="301"/>
      <c r="Z53" s="303"/>
      <c r="AA53" s="301"/>
      <c r="AB53" s="303"/>
      <c r="AC53" s="379" t="s">
        <v>1908</v>
      </c>
      <c r="AD53" s="301" t="s">
        <v>2188</v>
      </c>
      <c r="AE53" s="301" t="s">
        <v>2189</v>
      </c>
      <c r="AF53" s="301" t="s">
        <v>2190</v>
      </c>
      <c r="AG53" s="301" t="s">
        <v>2191</v>
      </c>
      <c r="AH53" s="301" t="s">
        <v>2192</v>
      </c>
      <c r="AI53" s="380" t="s">
        <v>2193</v>
      </c>
      <c r="AJ53" s="301" t="s">
        <v>2194</v>
      </c>
      <c r="AK53" s="301" t="s">
        <v>1939</v>
      </c>
      <c r="AL53" s="381"/>
      <c r="AM53" s="383"/>
      <c r="AN53" s="383"/>
      <c r="AO53" s="383"/>
      <c r="AP53" s="383"/>
      <c r="AQ53" s="382" t="s">
        <v>3309</v>
      </c>
      <c r="AR53" s="382" t="s">
        <v>2040</v>
      </c>
      <c r="AS53" s="382" t="s">
        <v>2010</v>
      </c>
      <c r="AT53" s="383"/>
      <c r="AU53" s="382" t="s">
        <v>2195</v>
      </c>
      <c r="AV53" s="382" t="s">
        <v>2196</v>
      </c>
      <c r="AW53" s="382" t="s">
        <v>2197</v>
      </c>
      <c r="AX53" s="1343" t="s">
        <v>2198</v>
      </c>
      <c r="AY53" s="385" t="s">
        <v>1920</v>
      </c>
      <c r="AZ53" s="386" t="s">
        <v>1825</v>
      </c>
      <c r="BA53" s="383" t="s">
        <v>1826</v>
      </c>
    </row>
    <row r="54" spans="1:53" ht="30.75" thickBot="1">
      <c r="A54" s="1590"/>
      <c r="B54" s="486" t="s">
        <v>1855</v>
      </c>
      <c r="C54" s="400" t="s">
        <v>1809</v>
      </c>
      <c r="D54" s="400" t="s">
        <v>2182</v>
      </c>
      <c r="E54" s="487" t="s">
        <v>1856</v>
      </c>
      <c r="F54" s="488">
        <v>51</v>
      </c>
      <c r="G54" s="488" t="s">
        <v>27</v>
      </c>
      <c r="H54" s="487" t="s">
        <v>2092</v>
      </c>
      <c r="I54" s="489" t="s">
        <v>2182</v>
      </c>
      <c r="J54" s="489" t="s">
        <v>1811</v>
      </c>
      <c r="K54" s="490">
        <v>2</v>
      </c>
      <c r="L54" s="490" t="s">
        <v>2199</v>
      </c>
      <c r="M54" s="490" t="s">
        <v>2200</v>
      </c>
      <c r="N54" s="490" t="s">
        <v>2201</v>
      </c>
      <c r="O54" s="489" t="s">
        <v>1830</v>
      </c>
      <c r="P54" s="491">
        <v>1</v>
      </c>
      <c r="Q54" s="489">
        <v>0</v>
      </c>
      <c r="R54" s="491">
        <v>0</v>
      </c>
      <c r="S54" s="489" t="s">
        <v>1830</v>
      </c>
      <c r="T54" s="489" t="s">
        <v>2202</v>
      </c>
      <c r="U54" s="492" t="s">
        <v>1818</v>
      </c>
      <c r="V54" s="492"/>
      <c r="W54" s="493" t="s">
        <v>2203</v>
      </c>
      <c r="X54" s="487"/>
      <c r="Y54" s="487" t="s">
        <v>22</v>
      </c>
      <c r="Z54" s="492" t="s">
        <v>2204</v>
      </c>
      <c r="AA54" s="492" t="s">
        <v>1821</v>
      </c>
      <c r="AB54" s="487" t="s">
        <v>2205</v>
      </c>
      <c r="AC54" s="398" t="s">
        <v>1822</v>
      </c>
      <c r="AD54" s="487"/>
      <c r="AE54" s="487"/>
      <c r="AF54" s="487"/>
      <c r="AG54" s="487"/>
      <c r="AH54" s="487"/>
      <c r="AI54" s="487"/>
      <c r="AJ54" s="487"/>
      <c r="AK54" s="487"/>
      <c r="AL54" s="232" t="s">
        <v>2206</v>
      </c>
      <c r="AM54" s="399"/>
      <c r="AN54" s="399"/>
      <c r="AO54" s="1469"/>
      <c r="AP54" s="1469"/>
      <c r="AQ54" s="1469"/>
      <c r="AR54" s="399"/>
      <c r="AS54" s="399"/>
      <c r="AT54" s="399"/>
      <c r="AU54" s="399"/>
      <c r="AV54" s="399"/>
      <c r="AW54" s="399"/>
      <c r="AX54" s="1340" t="s">
        <v>1964</v>
      </c>
      <c r="AY54" s="400"/>
      <c r="AZ54" s="401" t="s">
        <v>1825</v>
      </c>
      <c r="BA54" s="402" t="s">
        <v>1826</v>
      </c>
    </row>
    <row r="55" spans="1:53" ht="38.25">
      <c r="A55" s="494" t="s">
        <v>2207</v>
      </c>
      <c r="B55" s="495" t="s">
        <v>1990</v>
      </c>
      <c r="C55" s="496" t="s">
        <v>1901</v>
      </c>
      <c r="D55" s="494" t="s">
        <v>2207</v>
      </c>
      <c r="E55" s="497" t="s">
        <v>2208</v>
      </c>
      <c r="F55" s="498">
        <v>75</v>
      </c>
      <c r="G55" s="499" t="s">
        <v>799</v>
      </c>
      <c r="H55" s="500" t="s">
        <v>45</v>
      </c>
      <c r="I55" s="499" t="s">
        <v>2209</v>
      </c>
      <c r="J55" s="501"/>
      <c r="K55" s="502" t="s">
        <v>1995</v>
      </c>
      <c r="L55" s="500"/>
      <c r="M55" s="500"/>
      <c r="N55" s="500" t="s">
        <v>2210</v>
      </c>
      <c r="O55" s="500"/>
      <c r="P55" s="501"/>
      <c r="Q55" s="501"/>
      <c r="R55" s="501"/>
      <c r="S55" s="500"/>
      <c r="T55" s="501"/>
      <c r="U55" s="502" t="s">
        <v>1998</v>
      </c>
      <c r="V55" s="503" t="s">
        <v>1873</v>
      </c>
      <c r="W55" s="504" t="s">
        <v>2211</v>
      </c>
      <c r="X55" s="501"/>
      <c r="Y55" s="503"/>
      <c r="Z55" s="503"/>
      <c r="AA55" s="503"/>
      <c r="AB55" s="497"/>
      <c r="AC55" s="505" t="s">
        <v>1822</v>
      </c>
      <c r="AD55" s="503" t="s">
        <v>2212</v>
      </c>
      <c r="AE55" s="503" t="s">
        <v>2213</v>
      </c>
      <c r="AF55" s="503" t="s">
        <v>2214</v>
      </c>
      <c r="AG55" s="503" t="s">
        <v>2215</v>
      </c>
      <c r="AH55" s="503" t="s">
        <v>2216</v>
      </c>
      <c r="AI55" s="506" t="s">
        <v>2217</v>
      </c>
      <c r="AJ55" s="503" t="s">
        <v>2005</v>
      </c>
      <c r="AK55" s="503" t="s">
        <v>1939</v>
      </c>
      <c r="AL55" s="507"/>
      <c r="AM55" s="508"/>
      <c r="AN55" s="508"/>
      <c r="AO55" s="509" t="s">
        <v>2010</v>
      </c>
      <c r="AP55" s="509" t="s">
        <v>2218</v>
      </c>
      <c r="AQ55" s="508"/>
      <c r="AR55" s="508"/>
      <c r="AS55" s="508"/>
      <c r="AT55" s="508"/>
      <c r="AU55" s="508"/>
      <c r="AV55" s="508"/>
      <c r="AW55" s="508"/>
      <c r="AX55" s="1347" t="s">
        <v>1981</v>
      </c>
      <c r="AY55" s="510" t="s">
        <v>1920</v>
      </c>
      <c r="AZ55" s="511" t="s">
        <v>1825</v>
      </c>
      <c r="BA55" s="508" t="s">
        <v>1826</v>
      </c>
    </row>
    <row r="56" spans="1:53" ht="90">
      <c r="A56" s="195" t="s">
        <v>2219</v>
      </c>
      <c r="B56" s="196" t="s">
        <v>1855</v>
      </c>
      <c r="C56" s="195" t="s">
        <v>1809</v>
      </c>
      <c r="D56" s="195" t="s">
        <v>2219</v>
      </c>
      <c r="E56" s="197" t="s">
        <v>1856</v>
      </c>
      <c r="F56" s="198">
        <v>40</v>
      </c>
      <c r="G56" s="198" t="s">
        <v>27</v>
      </c>
      <c r="H56" s="199" t="s">
        <v>2092</v>
      </c>
      <c r="I56" s="200" t="s">
        <v>2219</v>
      </c>
      <c r="J56" s="200" t="s">
        <v>1811</v>
      </c>
      <c r="K56" s="201">
        <v>3</v>
      </c>
      <c r="L56" s="201" t="s">
        <v>22</v>
      </c>
      <c r="M56" s="216" t="s">
        <v>1857</v>
      </c>
      <c r="N56" s="201" t="s">
        <v>2220</v>
      </c>
      <c r="O56" s="200">
        <v>0</v>
      </c>
      <c r="P56" s="210">
        <v>0</v>
      </c>
      <c r="Q56" s="200">
        <v>0</v>
      </c>
      <c r="R56" s="210">
        <v>0</v>
      </c>
      <c r="S56" s="200" t="s">
        <v>1816</v>
      </c>
      <c r="T56" s="200" t="s">
        <v>2221</v>
      </c>
      <c r="U56" s="199" t="s">
        <v>1818</v>
      </c>
      <c r="V56" s="199"/>
      <c r="W56" s="428" t="s">
        <v>2222</v>
      </c>
      <c r="X56" s="197"/>
      <c r="Y56" s="199" t="s">
        <v>2223</v>
      </c>
      <c r="Z56" s="199" t="s">
        <v>2224</v>
      </c>
      <c r="AA56" s="199" t="s">
        <v>2225</v>
      </c>
      <c r="AB56" s="199" t="s">
        <v>2226</v>
      </c>
      <c r="AC56" s="211" t="s">
        <v>1822</v>
      </c>
      <c r="AD56" s="197"/>
      <c r="AE56" s="197"/>
      <c r="AF56" s="197"/>
      <c r="AG56" s="197"/>
      <c r="AH56" s="197"/>
      <c r="AI56" s="197"/>
      <c r="AJ56" s="197"/>
      <c r="AK56" s="197"/>
      <c r="AL56" s="218" t="s">
        <v>1930</v>
      </c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1328" t="s">
        <v>1964</v>
      </c>
      <c r="AY56" s="195"/>
      <c r="AZ56" s="214" t="s">
        <v>1825</v>
      </c>
      <c r="BA56" s="215" t="s">
        <v>1826</v>
      </c>
    </row>
    <row r="57" spans="1:53" ht="30">
      <c r="A57" s="195" t="s">
        <v>2227</v>
      </c>
      <c r="B57" s="196" t="s">
        <v>1855</v>
      </c>
      <c r="C57" s="195" t="s">
        <v>1809</v>
      </c>
      <c r="D57" s="195" t="s">
        <v>2227</v>
      </c>
      <c r="E57" s="197" t="s">
        <v>1856</v>
      </c>
      <c r="F57" s="198">
        <v>45</v>
      </c>
      <c r="G57" s="198" t="s">
        <v>27</v>
      </c>
      <c r="H57" s="197" t="s">
        <v>2092</v>
      </c>
      <c r="I57" s="200" t="s">
        <v>2227</v>
      </c>
      <c r="J57" s="200" t="s">
        <v>1811</v>
      </c>
      <c r="K57" s="201">
        <v>3</v>
      </c>
      <c r="L57" s="216" t="s">
        <v>1857</v>
      </c>
      <c r="M57" s="201" t="s">
        <v>22</v>
      </c>
      <c r="N57" s="201" t="s">
        <v>2228</v>
      </c>
      <c r="O57" s="200">
        <v>0</v>
      </c>
      <c r="P57" s="210">
        <v>0</v>
      </c>
      <c r="Q57" s="200">
        <v>0</v>
      </c>
      <c r="R57" s="210">
        <v>0</v>
      </c>
      <c r="S57" s="200">
        <v>0</v>
      </c>
      <c r="T57" s="200" t="s">
        <v>1880</v>
      </c>
      <c r="U57" s="199" t="s">
        <v>1818</v>
      </c>
      <c r="V57" s="199"/>
      <c r="W57" s="428" t="s">
        <v>2229</v>
      </c>
      <c r="X57" s="197"/>
      <c r="Y57" s="197" t="s">
        <v>22</v>
      </c>
      <c r="Z57" s="199" t="s">
        <v>2230</v>
      </c>
      <c r="AA57" s="199" t="s">
        <v>1821</v>
      </c>
      <c r="AB57" s="197"/>
      <c r="AC57" s="203" t="s">
        <v>1822</v>
      </c>
      <c r="AD57" s="197"/>
      <c r="AE57" s="197"/>
      <c r="AF57" s="197"/>
      <c r="AG57" s="197"/>
      <c r="AH57" s="197"/>
      <c r="AI57" s="197"/>
      <c r="AJ57" s="197"/>
      <c r="AK57" s="197"/>
      <c r="AL57" s="218" t="s">
        <v>1988</v>
      </c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1338" t="s">
        <v>1964</v>
      </c>
      <c r="AY57" s="512"/>
      <c r="AZ57" s="214" t="s">
        <v>1825</v>
      </c>
      <c r="BA57" s="215" t="s">
        <v>1826</v>
      </c>
    </row>
    <row r="58" spans="1:53" ht="51.75">
      <c r="A58" s="1587" t="s">
        <v>2231</v>
      </c>
      <c r="B58" s="495" t="s">
        <v>1990</v>
      </c>
      <c r="C58" s="496" t="s">
        <v>1901</v>
      </c>
      <c r="D58" s="494" t="s">
        <v>2232</v>
      </c>
      <c r="E58" s="497"/>
      <c r="F58" s="498"/>
      <c r="G58" s="499"/>
      <c r="H58" s="500"/>
      <c r="I58" s="499"/>
      <c r="J58" s="501"/>
      <c r="K58" s="502"/>
      <c r="L58" s="500"/>
      <c r="M58" s="500"/>
      <c r="N58" s="500"/>
      <c r="O58" s="500"/>
      <c r="P58" s="501"/>
      <c r="Q58" s="501"/>
      <c r="R58" s="501"/>
      <c r="S58" s="500"/>
      <c r="T58" s="501"/>
      <c r="U58" s="502"/>
      <c r="V58" s="503"/>
      <c r="W58" s="504"/>
      <c r="X58" s="501"/>
      <c r="Y58" s="503"/>
      <c r="Z58" s="503"/>
      <c r="AA58" s="503"/>
      <c r="AB58" s="497"/>
      <c r="AC58" s="505" t="s">
        <v>1822</v>
      </c>
      <c r="AD58" s="503"/>
      <c r="AE58" s="503"/>
      <c r="AF58" s="503"/>
      <c r="AG58" s="503"/>
      <c r="AH58" s="503"/>
      <c r="AI58" s="506"/>
      <c r="AJ58" s="503"/>
      <c r="AK58" s="503"/>
      <c r="AL58" s="507"/>
      <c r="AM58" s="513" t="s">
        <v>2233</v>
      </c>
      <c r="AN58" s="513" t="s">
        <v>2234</v>
      </c>
      <c r="AO58" s="508"/>
      <c r="AP58" s="508"/>
      <c r="AQ58" s="508"/>
      <c r="AR58" s="508"/>
      <c r="AS58" s="513" t="s">
        <v>2235</v>
      </c>
      <c r="AT58" s="508"/>
      <c r="AU58" s="508"/>
      <c r="AV58" s="508"/>
      <c r="AW58" s="508"/>
      <c r="AX58" s="1348" t="s">
        <v>2236</v>
      </c>
      <c r="AY58" s="510" t="s">
        <v>1920</v>
      </c>
      <c r="AZ58" s="511" t="s">
        <v>1825</v>
      </c>
      <c r="BA58" s="508" t="s">
        <v>1826</v>
      </c>
    </row>
    <row r="59" spans="1:53" ht="35.25" customHeight="1">
      <c r="A59" s="1588"/>
      <c r="B59" s="196" t="s">
        <v>1855</v>
      </c>
      <c r="C59" s="195" t="s">
        <v>1809</v>
      </c>
      <c r="D59" s="195" t="s">
        <v>2231</v>
      </c>
      <c r="E59" s="197" t="s">
        <v>1856</v>
      </c>
      <c r="F59" s="198"/>
      <c r="G59" s="198" t="s">
        <v>27</v>
      </c>
      <c r="H59" s="197"/>
      <c r="I59" s="200" t="s">
        <v>2237</v>
      </c>
      <c r="J59" s="200"/>
      <c r="K59" s="201"/>
      <c r="L59" s="201"/>
      <c r="M59" s="201"/>
      <c r="N59" s="201"/>
      <c r="O59" s="200" t="s">
        <v>1815</v>
      </c>
      <c r="P59" s="210">
        <v>0.9</v>
      </c>
      <c r="Q59" s="200" t="s">
        <v>1816</v>
      </c>
      <c r="R59" s="210">
        <v>0.7</v>
      </c>
      <c r="S59" s="200" t="s">
        <v>2078</v>
      </c>
      <c r="T59" s="200"/>
      <c r="U59" s="197"/>
      <c r="V59" s="197"/>
      <c r="W59" s="428"/>
      <c r="X59" s="197"/>
      <c r="Y59" s="197"/>
      <c r="Z59" s="197"/>
      <c r="AA59" s="197"/>
      <c r="AB59" s="197"/>
      <c r="AC59" s="211" t="s">
        <v>1822</v>
      </c>
      <c r="AD59" s="197"/>
      <c r="AE59" s="197"/>
      <c r="AF59" s="197"/>
      <c r="AG59" s="197"/>
      <c r="AH59" s="197"/>
      <c r="AI59" s="197"/>
      <c r="AJ59" s="197"/>
      <c r="AK59" s="197"/>
      <c r="AL59" s="218" t="s">
        <v>2172</v>
      </c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1338" t="s">
        <v>1964</v>
      </c>
      <c r="AY59" s="195"/>
      <c r="AZ59" s="214" t="s">
        <v>1825</v>
      </c>
      <c r="BA59" s="215" t="s">
        <v>1826</v>
      </c>
    </row>
    <row r="60" spans="1:53" ht="30.75" customHeight="1">
      <c r="A60" s="195" t="s">
        <v>2238</v>
      </c>
      <c r="B60" s="196" t="s">
        <v>1855</v>
      </c>
      <c r="C60" s="195" t="s">
        <v>1809</v>
      </c>
      <c r="D60" s="195" t="s">
        <v>2238</v>
      </c>
      <c r="E60" s="197" t="s">
        <v>1856</v>
      </c>
      <c r="F60" s="198"/>
      <c r="G60" s="198" t="s">
        <v>27</v>
      </c>
      <c r="H60" s="197"/>
      <c r="I60" s="200" t="s">
        <v>2239</v>
      </c>
      <c r="J60" s="200" t="s">
        <v>1811</v>
      </c>
      <c r="K60" s="201">
        <v>3</v>
      </c>
      <c r="L60" s="201"/>
      <c r="M60" s="201"/>
      <c r="N60" s="201"/>
      <c r="O60" s="200">
        <v>0</v>
      </c>
      <c r="P60" s="210"/>
      <c r="Q60" s="200">
        <v>0</v>
      </c>
      <c r="R60" s="210">
        <v>0</v>
      </c>
      <c r="S60" s="200">
        <v>0</v>
      </c>
      <c r="T60" s="200" t="s">
        <v>2240</v>
      </c>
      <c r="U60" s="197"/>
      <c r="V60" s="197"/>
      <c r="W60" s="428"/>
      <c r="X60" s="197"/>
      <c r="Y60" s="197"/>
      <c r="Z60" s="197"/>
      <c r="AA60" s="197"/>
      <c r="AB60" s="197"/>
      <c r="AC60" s="203" t="s">
        <v>1822</v>
      </c>
      <c r="AD60" s="197"/>
      <c r="AE60" s="197"/>
      <c r="AF60" s="197"/>
      <c r="AG60" s="197"/>
      <c r="AH60" s="197"/>
      <c r="AI60" s="197"/>
      <c r="AJ60" s="197"/>
      <c r="AK60" s="197"/>
      <c r="AL60" s="218" t="s">
        <v>2072</v>
      </c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1328" t="s">
        <v>1981</v>
      </c>
      <c r="AY60" s="207"/>
      <c r="AZ60" s="289" t="s">
        <v>1825</v>
      </c>
      <c r="BA60" s="290" t="s">
        <v>1826</v>
      </c>
    </row>
    <row r="61" spans="1:53" ht="37.5" customHeight="1">
      <c r="A61" s="195" t="s">
        <v>2241</v>
      </c>
      <c r="B61" s="196" t="s">
        <v>1855</v>
      </c>
      <c r="C61" s="195" t="s">
        <v>1809</v>
      </c>
      <c r="D61" s="195" t="s">
        <v>2241</v>
      </c>
      <c r="E61" s="197" t="s">
        <v>1856</v>
      </c>
      <c r="F61" s="198"/>
      <c r="G61" s="198" t="s">
        <v>27</v>
      </c>
      <c r="H61" s="197"/>
      <c r="I61" s="200" t="s">
        <v>2242</v>
      </c>
      <c r="J61" s="200" t="s">
        <v>1811</v>
      </c>
      <c r="K61" s="201">
        <v>3</v>
      </c>
      <c r="L61" s="201"/>
      <c r="M61" s="201"/>
      <c r="N61" s="201"/>
      <c r="O61" s="200" t="s">
        <v>1815</v>
      </c>
      <c r="P61" s="210">
        <v>0.9</v>
      </c>
      <c r="Q61" s="200" t="s">
        <v>1815</v>
      </c>
      <c r="R61" s="210">
        <v>0.1</v>
      </c>
      <c r="S61" s="200">
        <v>0</v>
      </c>
      <c r="T61" s="200">
        <v>0</v>
      </c>
      <c r="U61" s="197"/>
      <c r="V61" s="197"/>
      <c r="W61" s="428"/>
      <c r="X61" s="197"/>
      <c r="Y61" s="197"/>
      <c r="Z61" s="197"/>
      <c r="AA61" s="197"/>
      <c r="AB61" s="197"/>
      <c r="AC61" s="211" t="s">
        <v>1822</v>
      </c>
      <c r="AD61" s="197"/>
      <c r="AE61" s="197"/>
      <c r="AF61" s="197"/>
      <c r="AG61" s="197"/>
      <c r="AH61" s="197"/>
      <c r="AI61" s="197"/>
      <c r="AJ61" s="197"/>
      <c r="AK61" s="197"/>
      <c r="AL61" s="218" t="s">
        <v>2243</v>
      </c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1328" t="s">
        <v>2244</v>
      </c>
      <c r="AY61" s="195"/>
      <c r="AZ61" s="214" t="s">
        <v>1825</v>
      </c>
      <c r="BA61" s="215" t="s">
        <v>1826</v>
      </c>
    </row>
    <row r="62" spans="1:53" ht="60">
      <c r="A62" s="195" t="s">
        <v>2245</v>
      </c>
      <c r="B62" s="196" t="s">
        <v>1855</v>
      </c>
      <c r="C62" s="195" t="s">
        <v>1809</v>
      </c>
      <c r="D62" s="195" t="s">
        <v>2245</v>
      </c>
      <c r="E62" s="197" t="s">
        <v>1856</v>
      </c>
      <c r="F62" s="198"/>
      <c r="G62" s="198" t="s">
        <v>27</v>
      </c>
      <c r="H62" s="197"/>
      <c r="I62" s="200" t="s">
        <v>2246</v>
      </c>
      <c r="J62" s="200" t="s">
        <v>1877</v>
      </c>
      <c r="K62" s="201">
        <v>3</v>
      </c>
      <c r="L62" s="201"/>
      <c r="M62" s="201"/>
      <c r="N62" s="201" t="s">
        <v>2247</v>
      </c>
      <c r="O62" s="200">
        <v>0</v>
      </c>
      <c r="P62" s="210">
        <v>0</v>
      </c>
      <c r="Q62" s="200">
        <v>0</v>
      </c>
      <c r="R62" s="210">
        <v>0</v>
      </c>
      <c r="S62" s="200" t="s">
        <v>2078</v>
      </c>
      <c r="T62" s="200" t="s">
        <v>2079</v>
      </c>
      <c r="U62" s="197"/>
      <c r="V62" s="197"/>
      <c r="W62" s="428"/>
      <c r="X62" s="197"/>
      <c r="Y62" s="197"/>
      <c r="Z62" s="197"/>
      <c r="AA62" s="197"/>
      <c r="AB62" s="197"/>
      <c r="AC62" s="203" t="s">
        <v>1822</v>
      </c>
      <c r="AD62" s="197"/>
      <c r="AE62" s="197"/>
      <c r="AF62" s="197"/>
      <c r="AG62" s="197"/>
      <c r="AH62" s="197"/>
      <c r="AI62" s="197"/>
      <c r="AJ62" s="197"/>
      <c r="AK62" s="197"/>
      <c r="AL62" s="218" t="s">
        <v>2164</v>
      </c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1338" t="s">
        <v>1964</v>
      </c>
      <c r="AY62" s="207"/>
      <c r="AZ62" s="289" t="s">
        <v>1825</v>
      </c>
      <c r="BA62" s="290" t="s">
        <v>1826</v>
      </c>
    </row>
    <row r="63" spans="1:53" ht="45">
      <c r="A63" s="195" t="s">
        <v>2248</v>
      </c>
      <c r="B63" s="196" t="s">
        <v>1855</v>
      </c>
      <c r="C63" s="195" t="s">
        <v>1809</v>
      </c>
      <c r="D63" s="195" t="s">
        <v>2248</v>
      </c>
      <c r="E63" s="197" t="s">
        <v>1856</v>
      </c>
      <c r="F63" s="198"/>
      <c r="G63" s="198" t="s">
        <v>27</v>
      </c>
      <c r="H63" s="197"/>
      <c r="I63" s="200" t="s">
        <v>2249</v>
      </c>
      <c r="J63" s="200" t="s">
        <v>1811</v>
      </c>
      <c r="K63" s="201"/>
      <c r="L63" s="201"/>
      <c r="M63" s="201"/>
      <c r="N63" s="201" t="s">
        <v>2250</v>
      </c>
      <c r="O63" s="200" t="s">
        <v>1815</v>
      </c>
      <c r="P63" s="210"/>
      <c r="Q63" s="200" t="s">
        <v>1829</v>
      </c>
      <c r="R63" s="210"/>
      <c r="S63" s="200">
        <v>0</v>
      </c>
      <c r="T63" s="200">
        <v>0</v>
      </c>
      <c r="U63" s="197"/>
      <c r="V63" s="197"/>
      <c r="W63" s="428"/>
      <c r="X63" s="197"/>
      <c r="Y63" s="197"/>
      <c r="Z63" s="197"/>
      <c r="AA63" s="197"/>
      <c r="AB63" s="197"/>
      <c r="AC63" s="211" t="s">
        <v>1822</v>
      </c>
      <c r="AD63" s="197"/>
      <c r="AE63" s="197"/>
      <c r="AF63" s="197"/>
      <c r="AG63" s="197"/>
      <c r="AH63" s="197"/>
      <c r="AI63" s="197"/>
      <c r="AJ63" s="197"/>
      <c r="AK63" s="197"/>
      <c r="AL63" s="218" t="s">
        <v>2251</v>
      </c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1328" t="s">
        <v>1964</v>
      </c>
      <c r="AY63" s="195"/>
      <c r="AZ63" s="214" t="s">
        <v>1825</v>
      </c>
      <c r="BA63" s="215" t="s">
        <v>1826</v>
      </c>
    </row>
  </sheetData>
  <mergeCells count="11">
    <mergeCell ref="A58:A59"/>
    <mergeCell ref="A6:A7"/>
    <mergeCell ref="A8:A9"/>
    <mergeCell ref="A11:A13"/>
    <mergeCell ref="A15:A16"/>
    <mergeCell ref="A17:A19"/>
    <mergeCell ref="A22:A23"/>
    <mergeCell ref="A30:A31"/>
    <mergeCell ref="A38:A39"/>
    <mergeCell ref="A47:A48"/>
    <mergeCell ref="A53:A5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96B4-9477-41BD-89A8-1162EC5EBF9C}">
  <dimension ref="A1:AZ35"/>
  <sheetViews>
    <sheetView zoomScale="70" zoomScaleNormal="70" workbookViewId="0">
      <pane xSplit="5" ySplit="1" topLeftCell="AR14" activePane="bottomRight" state="frozen"/>
      <selection pane="topRight" activeCell="F1" sqref="F1"/>
      <selection pane="bottomLeft" activeCell="A2" sqref="A2"/>
      <selection pane="bottomRight" activeCell="AU27" sqref="AU27"/>
    </sheetView>
  </sheetViews>
  <sheetFormatPr baseColWidth="10" defaultColWidth="11" defaultRowHeight="15"/>
  <cols>
    <col min="1" max="1" width="10.125" style="659" bestFit="1" customWidth="1"/>
    <col min="2" max="2" width="19.875" style="662" customWidth="1"/>
    <col min="3" max="3" width="26.5" style="163" bestFit="1" customWidth="1"/>
    <col min="4" max="4" width="10.125" style="659" bestFit="1" customWidth="1"/>
    <col min="5" max="5" width="31.75" style="163" bestFit="1" customWidth="1"/>
    <col min="6" max="6" width="13" style="163" bestFit="1" customWidth="1"/>
    <col min="7" max="7" width="8.875" style="163" bestFit="1" customWidth="1"/>
    <col min="8" max="8" width="13.5" style="163" bestFit="1" customWidth="1"/>
    <col min="9" max="9" width="26.75" style="163" bestFit="1" customWidth="1"/>
    <col min="10" max="10" width="10.25" style="163" bestFit="1" customWidth="1"/>
    <col min="11" max="11" width="19.625" style="163" bestFit="1" customWidth="1"/>
    <col min="12" max="12" width="20.125" style="163" bestFit="1" customWidth="1"/>
    <col min="13" max="13" width="18" style="163" bestFit="1" customWidth="1"/>
    <col min="14" max="14" width="66" style="163" customWidth="1"/>
    <col min="15" max="15" width="11.5" style="163" bestFit="1" customWidth="1"/>
    <col min="16" max="16" width="16" style="163" customWidth="1"/>
    <col min="17" max="17" width="9.375" style="163" bestFit="1" customWidth="1"/>
    <col min="18" max="18" width="13.75" style="163" bestFit="1" customWidth="1"/>
    <col min="19" max="19" width="7.625" style="163" bestFit="1" customWidth="1"/>
    <col min="20" max="20" width="13.875" style="163" bestFit="1" customWidth="1"/>
    <col min="21" max="21" width="68.125" style="164" customWidth="1"/>
    <col min="22" max="22" width="75.125" style="163" bestFit="1" customWidth="1"/>
    <col min="23" max="23" width="68.125" style="163" customWidth="1"/>
    <col min="24" max="24" width="35.375" style="659" bestFit="1" customWidth="1"/>
    <col min="25" max="25" width="55.875" style="163" bestFit="1" customWidth="1"/>
    <col min="26" max="26" width="49.125" style="164" customWidth="1"/>
    <col min="27" max="27" width="85.125" style="164" bestFit="1" customWidth="1"/>
    <col min="28" max="28" width="24.25" style="164" bestFit="1" customWidth="1"/>
    <col min="29" max="29" width="57" style="164" bestFit="1" customWidth="1"/>
    <col min="30" max="30" width="43" style="164" bestFit="1" customWidth="1"/>
    <col min="31" max="31" width="25.25" style="164" bestFit="1" customWidth="1"/>
    <col min="32" max="32" width="22.75" style="910" customWidth="1"/>
    <col min="33" max="33" width="29.875" style="164" bestFit="1" customWidth="1"/>
    <col min="34" max="34" width="47.125" style="164" bestFit="1" customWidth="1"/>
    <col min="35" max="35" width="38" style="163" bestFit="1" customWidth="1"/>
    <col min="36" max="36" width="15.5" style="163" bestFit="1" customWidth="1"/>
    <col min="37" max="37" width="28.25" style="163" customWidth="1"/>
    <col min="38" max="38" width="21.875" style="163" bestFit="1" customWidth="1"/>
    <col min="39" max="39" width="6.875" style="164" bestFit="1" customWidth="1"/>
    <col min="40" max="40" width="56.5" style="163" customWidth="1"/>
    <col min="41" max="41" width="17.875" style="163" customWidth="1"/>
    <col min="42" max="42" width="24.5" style="163" customWidth="1"/>
    <col min="43" max="43" width="46.75" style="163" bestFit="1" customWidth="1"/>
    <col min="44" max="44" width="15.625" style="163" bestFit="1" customWidth="1"/>
    <col min="45" max="45" width="16.25" style="163" bestFit="1" customWidth="1"/>
    <col min="46" max="46" width="16.5" style="163" bestFit="1" customWidth="1"/>
    <col min="47" max="47" width="31" style="163" bestFit="1" customWidth="1"/>
    <col min="48" max="48" width="31" style="163" customWidth="1"/>
    <col min="49" max="49" width="25.125" style="1367" customWidth="1"/>
    <col min="50" max="50" width="24.875" style="163" customWidth="1"/>
    <col min="51" max="51" width="51.375" style="163" bestFit="1" customWidth="1"/>
    <col min="52" max="52" width="23.125" style="163" customWidth="1"/>
    <col min="53" max="16384" width="11" style="163"/>
  </cols>
  <sheetData>
    <row r="1" spans="1:52" ht="30">
      <c r="A1" s="780"/>
      <c r="B1" s="781" t="s">
        <v>1759</v>
      </c>
      <c r="C1" s="782" t="s">
        <v>2252</v>
      </c>
      <c r="D1" s="780" t="s">
        <v>1761</v>
      </c>
      <c r="E1" s="1352" t="s">
        <v>1762</v>
      </c>
      <c r="F1" s="783" t="s">
        <v>2253</v>
      </c>
      <c r="G1" s="780" t="s">
        <v>8</v>
      </c>
      <c r="H1" s="780" t="s">
        <v>1763</v>
      </c>
      <c r="I1" s="780" t="s">
        <v>1764</v>
      </c>
      <c r="J1" s="783" t="s">
        <v>2254</v>
      </c>
      <c r="K1" s="783" t="s">
        <v>2255</v>
      </c>
      <c r="L1" s="780" t="s">
        <v>1777</v>
      </c>
      <c r="M1" s="783" t="s">
        <v>1762</v>
      </c>
      <c r="N1" s="783" t="s">
        <v>2256</v>
      </c>
      <c r="O1" s="783" t="s">
        <v>2257</v>
      </c>
      <c r="P1" s="783" t="s">
        <v>2258</v>
      </c>
      <c r="Q1" s="783" t="s">
        <v>2259</v>
      </c>
      <c r="R1" s="780" t="s">
        <v>1766</v>
      </c>
      <c r="S1" s="783" t="s">
        <v>2260</v>
      </c>
      <c r="T1" s="783" t="s">
        <v>2261</v>
      </c>
      <c r="U1" s="784" t="s">
        <v>1775</v>
      </c>
      <c r="V1" s="785" t="s">
        <v>2262</v>
      </c>
      <c r="W1" s="786" t="s">
        <v>1776</v>
      </c>
      <c r="X1" s="787" t="s">
        <v>1769</v>
      </c>
      <c r="Y1" s="783" t="s">
        <v>2263</v>
      </c>
      <c r="Z1" s="783" t="s">
        <v>1778</v>
      </c>
      <c r="AA1" s="783" t="s">
        <v>1779</v>
      </c>
      <c r="AB1" s="783" t="s">
        <v>1780</v>
      </c>
      <c r="AC1" s="783" t="s">
        <v>1781</v>
      </c>
      <c r="AD1" s="783" t="s">
        <v>2264</v>
      </c>
      <c r="AE1" s="788" t="s">
        <v>2265</v>
      </c>
      <c r="AF1" s="780" t="s">
        <v>2266</v>
      </c>
      <c r="AG1" s="780" t="s">
        <v>1783</v>
      </c>
      <c r="AH1" s="780" t="s">
        <v>2267</v>
      </c>
      <c r="AI1" s="780" t="s">
        <v>2268</v>
      </c>
      <c r="AJ1" s="780" t="s">
        <v>2269</v>
      </c>
      <c r="AK1" s="780" t="s">
        <v>1784</v>
      </c>
      <c r="AL1" s="780" t="s">
        <v>1785</v>
      </c>
      <c r="AM1" s="788" t="s">
        <v>1786</v>
      </c>
      <c r="AN1" s="780" t="s">
        <v>1787</v>
      </c>
      <c r="AO1" s="780" t="s">
        <v>1788</v>
      </c>
      <c r="AP1" s="780" t="s">
        <v>1789</v>
      </c>
      <c r="AQ1" s="780" t="s">
        <v>1791</v>
      </c>
      <c r="AR1" s="780" t="s">
        <v>1792</v>
      </c>
      <c r="AS1" s="780" t="s">
        <v>1793</v>
      </c>
      <c r="AT1" s="780" t="s">
        <v>1794</v>
      </c>
      <c r="AU1" s="780" t="s">
        <v>1795</v>
      </c>
      <c r="AV1" s="780" t="s">
        <v>1796</v>
      </c>
      <c r="AW1" s="780" t="s">
        <v>1803</v>
      </c>
      <c r="AX1" s="780" t="s">
        <v>1804</v>
      </c>
      <c r="AY1" s="781" t="s">
        <v>1805</v>
      </c>
      <c r="AZ1" s="789" t="s">
        <v>1806</v>
      </c>
    </row>
    <row r="2" spans="1:52" ht="21.75" thickBot="1">
      <c r="A2" s="790" t="s">
        <v>2270</v>
      </c>
      <c r="B2" s="903" t="s">
        <v>2271</v>
      </c>
      <c r="C2" s="765" t="s">
        <v>1809</v>
      </c>
      <c r="D2" s="806" t="s">
        <v>2270</v>
      </c>
      <c r="E2" s="904" t="s">
        <v>1856</v>
      </c>
      <c r="F2" s="793"/>
      <c r="G2" s="790"/>
      <c r="H2" s="790"/>
      <c r="I2" s="794"/>
      <c r="J2" s="795"/>
      <c r="K2" s="795"/>
      <c r="L2" s="796"/>
      <c r="M2" s="790"/>
      <c r="N2" s="797"/>
      <c r="O2" s="796"/>
      <c r="P2" s="796"/>
      <c r="Q2" s="797"/>
      <c r="R2" s="796"/>
      <c r="S2" s="790"/>
      <c r="T2" s="795"/>
      <c r="U2" s="798"/>
      <c r="V2" s="797"/>
      <c r="W2" s="799"/>
      <c r="X2" s="796"/>
      <c r="Y2" s="795"/>
      <c r="Z2" s="798"/>
      <c r="AA2" s="798"/>
      <c r="AB2" s="790"/>
      <c r="AC2" s="798"/>
      <c r="AD2" s="795"/>
      <c r="AE2" s="795"/>
      <c r="AF2" s="800"/>
      <c r="AG2" s="795"/>
      <c r="AH2" s="795"/>
      <c r="AI2" s="790"/>
      <c r="AJ2" s="799"/>
      <c r="AK2" s="799"/>
      <c r="AL2" s="799"/>
      <c r="AM2" s="795"/>
      <c r="AN2" s="796"/>
      <c r="AO2" s="799"/>
      <c r="AP2" s="796"/>
      <c r="AQ2" s="801" t="s">
        <v>2272</v>
      </c>
      <c r="AR2" s="801"/>
      <c r="AS2" s="802"/>
      <c r="AT2" s="802"/>
      <c r="AU2" s="801"/>
      <c r="AV2" s="801"/>
      <c r="AW2" s="1354" t="s">
        <v>1981</v>
      </c>
      <c r="AX2" s="802"/>
      <c r="AY2" s="802"/>
      <c r="AZ2" s="802"/>
    </row>
    <row r="3" spans="1:52" ht="35.25" thickBot="1">
      <c r="A3" s="803" t="s">
        <v>2273</v>
      </c>
      <c r="B3" s="804" t="s">
        <v>2271</v>
      </c>
      <c r="C3" s="682" t="s">
        <v>1809</v>
      </c>
      <c r="D3" s="803" t="s">
        <v>2273</v>
      </c>
      <c r="E3" s="904" t="s">
        <v>1856</v>
      </c>
      <c r="F3" s="805">
        <v>48</v>
      </c>
      <c r="G3" s="806" t="s">
        <v>27</v>
      </c>
      <c r="H3" s="803"/>
      <c r="I3" s="677"/>
      <c r="J3" s="807" t="s">
        <v>1939</v>
      </c>
      <c r="K3" s="807"/>
      <c r="L3" s="808" t="s">
        <v>2274</v>
      </c>
      <c r="M3" s="803" t="s">
        <v>2275</v>
      </c>
      <c r="N3" s="809" t="s">
        <v>2276</v>
      </c>
      <c r="O3" s="808" t="s">
        <v>2277</v>
      </c>
      <c r="P3" s="808" t="s">
        <v>2078</v>
      </c>
      <c r="Q3" s="809" t="s">
        <v>2278</v>
      </c>
      <c r="R3" s="808" t="s">
        <v>2279</v>
      </c>
      <c r="S3" s="803">
        <v>3</v>
      </c>
      <c r="T3" s="807" t="s">
        <v>2280</v>
      </c>
      <c r="U3" s="810" t="s">
        <v>2281</v>
      </c>
      <c r="V3" s="809" t="s">
        <v>2282</v>
      </c>
      <c r="W3" s="677"/>
      <c r="X3" s="808" t="s">
        <v>2283</v>
      </c>
      <c r="Y3" s="807"/>
      <c r="Z3" s="810"/>
      <c r="AA3" s="810" t="s">
        <v>2284</v>
      </c>
      <c r="AB3" s="803" t="s">
        <v>1821</v>
      </c>
      <c r="AC3" s="810" t="s">
        <v>2285</v>
      </c>
      <c r="AD3" s="807" t="s">
        <v>2286</v>
      </c>
      <c r="AE3" s="807"/>
      <c r="AF3" s="811" t="s">
        <v>1822</v>
      </c>
      <c r="AG3" s="807"/>
      <c r="AH3" s="807"/>
      <c r="AI3" s="803"/>
      <c r="AJ3" s="677"/>
      <c r="AK3" s="677"/>
      <c r="AL3" s="677"/>
      <c r="AM3" s="807"/>
      <c r="AN3" s="808"/>
      <c r="AO3" s="677"/>
      <c r="AP3" s="808"/>
      <c r="AQ3" s="812" t="s">
        <v>2287</v>
      </c>
      <c r="AR3" s="813"/>
      <c r="AS3" s="814"/>
      <c r="AT3" s="814"/>
      <c r="AU3" s="813"/>
      <c r="AV3" s="813"/>
      <c r="AW3" s="1355" t="s">
        <v>2288</v>
      </c>
      <c r="AX3" s="1233"/>
      <c r="AY3" s="814" t="s">
        <v>1825</v>
      </c>
      <c r="AZ3" s="814" t="s">
        <v>1826</v>
      </c>
    </row>
    <row r="4" spans="1:52" ht="21.75" thickBot="1">
      <c r="A4" s="1353" t="s">
        <v>2289</v>
      </c>
      <c r="B4" s="827" t="s">
        <v>2290</v>
      </c>
      <c r="C4" s="542" t="s">
        <v>2291</v>
      </c>
      <c r="D4" s="828" t="s">
        <v>2289</v>
      </c>
      <c r="E4" s="548" t="s">
        <v>1867</v>
      </c>
      <c r="F4" s="545">
        <v>64</v>
      </c>
      <c r="G4" s="828" t="s">
        <v>799</v>
      </c>
      <c r="H4" s="828"/>
      <c r="I4" s="828" t="s">
        <v>2292</v>
      </c>
      <c r="J4" s="828"/>
      <c r="K4" s="828"/>
      <c r="L4" s="828" t="s">
        <v>2275</v>
      </c>
      <c r="M4" s="829"/>
      <c r="N4" s="830"/>
      <c r="O4" s="829"/>
      <c r="P4" s="829"/>
      <c r="Q4" s="830"/>
      <c r="R4" s="828" t="s">
        <v>2293</v>
      </c>
      <c r="S4" s="828" t="s">
        <v>2294</v>
      </c>
      <c r="T4" s="828"/>
      <c r="U4" s="829" t="s">
        <v>2295</v>
      </c>
      <c r="V4" s="828" t="s">
        <v>2296</v>
      </c>
      <c r="W4" s="828"/>
      <c r="X4" s="828"/>
      <c r="Y4" s="829"/>
      <c r="Z4" s="829"/>
      <c r="AA4" s="548"/>
      <c r="AB4" s="831"/>
      <c r="AC4" s="831"/>
      <c r="AD4" s="831"/>
      <c r="AE4" s="829"/>
      <c r="AF4" s="827" t="s">
        <v>1874</v>
      </c>
      <c r="AG4" s="828"/>
      <c r="AH4" s="828"/>
      <c r="AI4" s="828"/>
      <c r="AJ4" s="828"/>
      <c r="AK4" s="828"/>
      <c r="AL4" s="828"/>
      <c r="AM4" s="829"/>
      <c r="AN4" s="828"/>
      <c r="AO4" s="828"/>
      <c r="AP4" s="828"/>
      <c r="AQ4" s="832"/>
      <c r="AR4" s="833"/>
      <c r="AS4" s="833"/>
      <c r="AT4" s="834" t="s">
        <v>2072</v>
      </c>
      <c r="AU4" s="832"/>
      <c r="AV4" s="832"/>
      <c r="AW4" s="1356" t="s">
        <v>1875</v>
      </c>
      <c r="AX4" s="1234"/>
      <c r="AY4" s="835" t="s">
        <v>1825</v>
      </c>
      <c r="AZ4" s="836" t="s">
        <v>1826</v>
      </c>
    </row>
    <row r="5" spans="1:52" ht="38.25">
      <c r="A5" s="1595" t="s">
        <v>2297</v>
      </c>
      <c r="B5" s="837" t="s">
        <v>2298</v>
      </c>
      <c r="C5" s="838" t="s">
        <v>1809</v>
      </c>
      <c r="D5" s="839" t="s">
        <v>2297</v>
      </c>
      <c r="E5" s="840" t="s">
        <v>1810</v>
      </c>
      <c r="F5" s="841">
        <v>67</v>
      </c>
      <c r="G5" s="839" t="s">
        <v>27</v>
      </c>
      <c r="H5" s="839"/>
      <c r="I5" s="842"/>
      <c r="J5" s="840" t="s">
        <v>1939</v>
      </c>
      <c r="K5" s="840" t="s">
        <v>2299</v>
      </c>
      <c r="L5" s="843" t="s">
        <v>2275</v>
      </c>
      <c r="M5" s="839" t="s">
        <v>2275</v>
      </c>
      <c r="N5" s="844" t="s">
        <v>2300</v>
      </c>
      <c r="O5" s="841" t="s">
        <v>2301</v>
      </c>
      <c r="P5" s="843" t="s">
        <v>2078</v>
      </c>
      <c r="Q5" s="845" t="s">
        <v>2278</v>
      </c>
      <c r="R5" s="843" t="s">
        <v>87</v>
      </c>
      <c r="S5" s="839">
        <v>3</v>
      </c>
      <c r="T5" s="840"/>
      <c r="U5" s="846" t="s">
        <v>2295</v>
      </c>
      <c r="V5" s="845" t="s">
        <v>2302</v>
      </c>
      <c r="W5" s="842"/>
      <c r="X5" s="843" t="s">
        <v>2303</v>
      </c>
      <c r="Y5" s="840" t="s">
        <v>2304</v>
      </c>
      <c r="Z5" s="846"/>
      <c r="AA5" s="846" t="s">
        <v>2305</v>
      </c>
      <c r="AB5" s="839" t="s">
        <v>2016</v>
      </c>
      <c r="AC5" s="840"/>
      <c r="AD5" s="846" t="s">
        <v>2306</v>
      </c>
      <c r="AE5" s="840"/>
      <c r="AF5" s="824" t="s">
        <v>1822</v>
      </c>
      <c r="AG5" s="840"/>
      <c r="AH5" s="840"/>
      <c r="AI5" s="839"/>
      <c r="AJ5" s="842"/>
      <c r="AK5" s="842"/>
      <c r="AL5" s="842"/>
      <c r="AM5" s="840"/>
      <c r="AN5" s="843"/>
      <c r="AO5" s="842"/>
      <c r="AP5" s="843"/>
      <c r="AQ5" s="847" t="s">
        <v>2307</v>
      </c>
      <c r="AR5" s="825"/>
      <c r="AS5" s="826"/>
      <c r="AT5" s="826"/>
      <c r="AU5" s="825"/>
      <c r="AV5" s="825"/>
      <c r="AW5" s="1357" t="s">
        <v>2308</v>
      </c>
      <c r="AX5" s="826"/>
      <c r="AY5" s="826" t="s">
        <v>1825</v>
      </c>
      <c r="AZ5" s="826" t="s">
        <v>1826</v>
      </c>
    </row>
    <row r="6" spans="1:52" ht="38.25">
      <c r="A6" s="1599"/>
      <c r="B6" s="848" t="s">
        <v>2271</v>
      </c>
      <c r="C6" s="723" t="s">
        <v>1809</v>
      </c>
      <c r="D6" s="849" t="s">
        <v>2297</v>
      </c>
      <c r="E6" s="850" t="s">
        <v>1856</v>
      </c>
      <c r="F6" s="851">
        <v>67</v>
      </c>
      <c r="G6" s="849" t="s">
        <v>27</v>
      </c>
      <c r="H6" s="849"/>
      <c r="I6" s="852"/>
      <c r="J6" s="850" t="s">
        <v>1939</v>
      </c>
      <c r="K6" s="850" t="s">
        <v>2299</v>
      </c>
      <c r="L6" s="853" t="s">
        <v>2275</v>
      </c>
      <c r="M6" s="849" t="s">
        <v>2275</v>
      </c>
      <c r="N6" s="854" t="s">
        <v>2300</v>
      </c>
      <c r="O6" s="851" t="s">
        <v>2301</v>
      </c>
      <c r="P6" s="853" t="s">
        <v>2078</v>
      </c>
      <c r="Q6" s="855" t="s">
        <v>2278</v>
      </c>
      <c r="R6" s="853" t="s">
        <v>87</v>
      </c>
      <c r="S6" s="849">
        <v>3</v>
      </c>
      <c r="T6" s="850"/>
      <c r="U6" s="856" t="s">
        <v>2295</v>
      </c>
      <c r="V6" s="855" t="s">
        <v>2302</v>
      </c>
      <c r="W6" s="852"/>
      <c r="X6" s="853" t="s">
        <v>2303</v>
      </c>
      <c r="Y6" s="850" t="s">
        <v>2304</v>
      </c>
      <c r="Z6" s="856"/>
      <c r="AA6" s="856" t="s">
        <v>2305</v>
      </c>
      <c r="AB6" s="849" t="s">
        <v>2016</v>
      </c>
      <c r="AC6" s="850"/>
      <c r="AD6" s="856" t="s">
        <v>2306</v>
      </c>
      <c r="AE6" s="850"/>
      <c r="AF6" s="857" t="s">
        <v>1822</v>
      </c>
      <c r="AG6" s="850"/>
      <c r="AH6" s="850"/>
      <c r="AI6" s="849"/>
      <c r="AJ6" s="852"/>
      <c r="AK6" s="852"/>
      <c r="AL6" s="852"/>
      <c r="AM6" s="850"/>
      <c r="AN6" s="853"/>
      <c r="AO6" s="852"/>
      <c r="AP6" s="853"/>
      <c r="AQ6" s="746" t="s">
        <v>2309</v>
      </c>
      <c r="AR6" s="858"/>
      <c r="AS6" s="859"/>
      <c r="AT6" s="859"/>
      <c r="AU6" s="858"/>
      <c r="AV6" s="858"/>
      <c r="AW6" s="1358" t="s">
        <v>2310</v>
      </c>
      <c r="AX6" s="859"/>
      <c r="AY6" s="859" t="s">
        <v>1825</v>
      </c>
      <c r="AZ6" s="859" t="s">
        <v>1826</v>
      </c>
    </row>
    <row r="7" spans="1:52" ht="35.25" thickBot="1">
      <c r="A7" s="1596"/>
      <c r="B7" s="827" t="s">
        <v>2290</v>
      </c>
      <c r="C7" s="542" t="s">
        <v>2291</v>
      </c>
      <c r="D7" s="828" t="s">
        <v>2297</v>
      </c>
      <c r="E7" s="548" t="s">
        <v>1867</v>
      </c>
      <c r="F7" s="545">
        <v>67</v>
      </c>
      <c r="G7" s="828" t="s">
        <v>799</v>
      </c>
      <c r="H7" s="828"/>
      <c r="I7" s="828" t="s">
        <v>2311</v>
      </c>
      <c r="J7" s="828"/>
      <c r="K7" s="828"/>
      <c r="L7" s="828" t="s">
        <v>2275</v>
      </c>
      <c r="M7" s="829"/>
      <c r="N7" s="830"/>
      <c r="O7" s="829"/>
      <c r="P7" s="829"/>
      <c r="Q7" s="830"/>
      <c r="R7" s="828" t="s">
        <v>2312</v>
      </c>
      <c r="S7" s="828" t="s">
        <v>2294</v>
      </c>
      <c r="T7" s="829"/>
      <c r="U7" s="829" t="s">
        <v>2295</v>
      </c>
      <c r="V7" s="829" t="s">
        <v>2313</v>
      </c>
      <c r="W7" s="828"/>
      <c r="X7" s="828"/>
      <c r="Y7" s="829"/>
      <c r="Z7" s="829"/>
      <c r="AA7" s="548"/>
      <c r="AB7" s="831"/>
      <c r="AC7" s="831"/>
      <c r="AD7" s="831"/>
      <c r="AE7" s="829"/>
      <c r="AF7" s="827" t="s">
        <v>1874</v>
      </c>
      <c r="AG7" s="828"/>
      <c r="AH7" s="828"/>
      <c r="AI7" s="828"/>
      <c r="AJ7" s="828"/>
      <c r="AK7" s="828"/>
      <c r="AL7" s="828"/>
      <c r="AM7" s="829"/>
      <c r="AN7" s="828"/>
      <c r="AO7" s="828"/>
      <c r="AP7" s="828"/>
      <c r="AQ7" s="832"/>
      <c r="AR7" s="833"/>
      <c r="AS7" s="833"/>
      <c r="AT7" s="834" t="s">
        <v>2314</v>
      </c>
      <c r="AU7" s="834" t="s">
        <v>2315</v>
      </c>
      <c r="AV7" s="832"/>
      <c r="AW7" s="1359" t="s">
        <v>1931</v>
      </c>
      <c r="AX7" s="833"/>
      <c r="AY7" s="835" t="s">
        <v>1825</v>
      </c>
      <c r="AZ7" s="836" t="s">
        <v>1826</v>
      </c>
    </row>
    <row r="8" spans="1:52" ht="39" thickBot="1">
      <c r="A8" s="803" t="s">
        <v>2316</v>
      </c>
      <c r="B8" s="804" t="s">
        <v>2271</v>
      </c>
      <c r="C8" s="682" t="s">
        <v>1809</v>
      </c>
      <c r="D8" s="803" t="s">
        <v>2316</v>
      </c>
      <c r="E8" s="807" t="s">
        <v>1856</v>
      </c>
      <c r="F8" s="805">
        <v>39</v>
      </c>
      <c r="G8" s="803" t="s">
        <v>27</v>
      </c>
      <c r="H8" s="803"/>
      <c r="I8" s="677"/>
      <c r="J8" s="807" t="s">
        <v>1939</v>
      </c>
      <c r="K8" s="807" t="s">
        <v>2299</v>
      </c>
      <c r="L8" s="808" t="s">
        <v>2275</v>
      </c>
      <c r="M8" s="803" t="s">
        <v>2275</v>
      </c>
      <c r="N8" s="809" t="s">
        <v>2317</v>
      </c>
      <c r="O8" s="808"/>
      <c r="P8" s="808"/>
      <c r="Q8" s="809" t="s">
        <v>2318</v>
      </c>
      <c r="R8" s="808" t="s">
        <v>2279</v>
      </c>
      <c r="S8" s="803">
        <v>3</v>
      </c>
      <c r="T8" s="807" t="s">
        <v>2319</v>
      </c>
      <c r="U8" s="810" t="s">
        <v>2320</v>
      </c>
      <c r="V8" s="809" t="s">
        <v>2321</v>
      </c>
      <c r="W8" s="677"/>
      <c r="X8" s="808" t="s">
        <v>2322</v>
      </c>
      <c r="Y8" s="807" t="s">
        <v>2304</v>
      </c>
      <c r="Z8" s="810"/>
      <c r="AA8" s="810" t="s">
        <v>2323</v>
      </c>
      <c r="AB8" s="803" t="s">
        <v>2016</v>
      </c>
      <c r="AC8" s="807"/>
      <c r="AD8" s="810" t="s">
        <v>2324</v>
      </c>
      <c r="AE8" s="807"/>
      <c r="AF8" s="811" t="s">
        <v>1822</v>
      </c>
      <c r="AG8" s="807"/>
      <c r="AH8" s="807"/>
      <c r="AI8" s="803"/>
      <c r="AJ8" s="677"/>
      <c r="AK8" s="677"/>
      <c r="AL8" s="677"/>
      <c r="AM8" s="807"/>
      <c r="AN8" s="808"/>
      <c r="AO8" s="677"/>
      <c r="AP8" s="808"/>
      <c r="AQ8" s="860" t="s">
        <v>2325</v>
      </c>
      <c r="AR8" s="861"/>
      <c r="AS8" s="862"/>
      <c r="AT8" s="862"/>
      <c r="AU8" s="861"/>
      <c r="AV8" s="861"/>
      <c r="AW8" s="1360" t="s">
        <v>2011</v>
      </c>
      <c r="AX8" s="1235"/>
      <c r="AY8" s="862" t="s">
        <v>1825</v>
      </c>
      <c r="AZ8" s="862" t="s">
        <v>1826</v>
      </c>
    </row>
    <row r="9" spans="1:52" ht="25.5">
      <c r="A9" s="1595" t="s">
        <v>2326</v>
      </c>
      <c r="B9" s="815" t="s">
        <v>2298</v>
      </c>
      <c r="C9" s="816" t="s">
        <v>1809</v>
      </c>
      <c r="D9" s="817" t="s">
        <v>2326</v>
      </c>
      <c r="E9" s="818" t="s">
        <v>1810</v>
      </c>
      <c r="F9" s="819">
        <v>49</v>
      </c>
      <c r="G9" s="817" t="s">
        <v>27</v>
      </c>
      <c r="H9" s="817"/>
      <c r="I9" s="820"/>
      <c r="J9" s="818" t="s">
        <v>1939</v>
      </c>
      <c r="K9" s="818"/>
      <c r="L9" s="821" t="s">
        <v>2275</v>
      </c>
      <c r="M9" s="817" t="s">
        <v>2275</v>
      </c>
      <c r="N9" s="863" t="s">
        <v>2327</v>
      </c>
      <c r="O9" s="821" t="s">
        <v>2277</v>
      </c>
      <c r="P9" s="821" t="s">
        <v>2078</v>
      </c>
      <c r="Q9" s="822" t="s">
        <v>2278</v>
      </c>
      <c r="R9" s="821" t="s">
        <v>2279</v>
      </c>
      <c r="S9" s="817">
        <v>3</v>
      </c>
      <c r="T9" s="818"/>
      <c r="U9" s="823" t="s">
        <v>2295</v>
      </c>
      <c r="V9" s="822" t="s">
        <v>2328</v>
      </c>
      <c r="W9" s="820"/>
      <c r="X9" s="817" t="s">
        <v>2329</v>
      </c>
      <c r="Y9" s="823" t="s">
        <v>2330</v>
      </c>
      <c r="Z9" s="823"/>
      <c r="AA9" s="823" t="s">
        <v>2331</v>
      </c>
      <c r="AB9" s="817"/>
      <c r="AC9" s="818" t="s">
        <v>2332</v>
      </c>
      <c r="AD9" s="818"/>
      <c r="AE9" s="818"/>
      <c r="AF9" s="824" t="s">
        <v>1822</v>
      </c>
      <c r="AG9" s="818"/>
      <c r="AH9" s="818"/>
      <c r="AI9" s="817"/>
      <c r="AJ9" s="820"/>
      <c r="AK9" s="820"/>
      <c r="AL9" s="820"/>
      <c r="AM9" s="818"/>
      <c r="AN9" s="818"/>
      <c r="AO9" s="820"/>
      <c r="AP9" s="817"/>
      <c r="AQ9" s="746" t="s">
        <v>1930</v>
      </c>
      <c r="AR9" s="858"/>
      <c r="AS9" s="859"/>
      <c r="AT9" s="859"/>
      <c r="AU9" s="858"/>
      <c r="AV9" s="858"/>
      <c r="AW9" s="1358" t="s">
        <v>1836</v>
      </c>
      <c r="AX9" s="859"/>
      <c r="AY9" s="859" t="s">
        <v>1825</v>
      </c>
      <c r="AZ9" s="859" t="s">
        <v>1826</v>
      </c>
    </row>
    <row r="10" spans="1:52" ht="21.75" thickBot="1">
      <c r="A10" s="1596"/>
      <c r="B10" s="827" t="s">
        <v>2290</v>
      </c>
      <c r="C10" s="542" t="s">
        <v>2291</v>
      </c>
      <c r="D10" s="828" t="s">
        <v>2326</v>
      </c>
      <c r="E10" s="548" t="s">
        <v>1867</v>
      </c>
      <c r="F10" s="864">
        <v>49</v>
      </c>
      <c r="G10" s="828" t="s">
        <v>799</v>
      </c>
      <c r="H10" s="828"/>
      <c r="I10" s="828" t="s">
        <v>2333</v>
      </c>
      <c r="J10" s="828"/>
      <c r="K10" s="828"/>
      <c r="L10" s="828" t="s">
        <v>2275</v>
      </c>
      <c r="M10" s="829"/>
      <c r="N10" s="830"/>
      <c r="O10" s="829"/>
      <c r="P10" s="829"/>
      <c r="Q10" s="830"/>
      <c r="R10" s="828" t="s">
        <v>2293</v>
      </c>
      <c r="S10" s="828" t="s">
        <v>2334</v>
      </c>
      <c r="T10" s="829"/>
      <c r="U10" s="829" t="s">
        <v>2295</v>
      </c>
      <c r="V10" s="829" t="s">
        <v>2335</v>
      </c>
      <c r="W10" s="828"/>
      <c r="X10" s="828"/>
      <c r="Y10" s="829"/>
      <c r="Z10" s="829"/>
      <c r="AA10" s="548"/>
      <c r="AB10" s="831"/>
      <c r="AC10" s="831"/>
      <c r="AD10" s="831"/>
      <c r="AE10" s="829"/>
      <c r="AF10" s="827" t="s">
        <v>1874</v>
      </c>
      <c r="AG10" s="828"/>
      <c r="AH10" s="828"/>
      <c r="AI10" s="828"/>
      <c r="AJ10" s="828"/>
      <c r="AK10" s="828"/>
      <c r="AL10" s="828"/>
      <c r="AM10" s="829"/>
      <c r="AN10" s="828"/>
      <c r="AO10" s="828"/>
      <c r="AP10" s="828"/>
      <c r="AQ10" s="721"/>
      <c r="AR10" s="865"/>
      <c r="AS10" s="865"/>
      <c r="AT10" s="866" t="s">
        <v>1917</v>
      </c>
      <c r="AU10" s="865"/>
      <c r="AV10" s="865"/>
      <c r="AW10" s="1361" t="s">
        <v>1875</v>
      </c>
      <c r="AX10" s="865"/>
      <c r="AY10" s="867" t="s">
        <v>1825</v>
      </c>
      <c r="AZ10" s="868" t="s">
        <v>1826</v>
      </c>
    </row>
    <row r="11" spans="1:52" ht="39" thickBot="1">
      <c r="A11" s="803" t="s">
        <v>2336</v>
      </c>
      <c r="B11" s="804" t="s">
        <v>2271</v>
      </c>
      <c r="C11" s="682" t="s">
        <v>1809</v>
      </c>
      <c r="D11" s="803" t="s">
        <v>2336</v>
      </c>
      <c r="E11" s="807" t="s">
        <v>1856</v>
      </c>
      <c r="F11" s="805">
        <v>62</v>
      </c>
      <c r="G11" s="803" t="s">
        <v>27</v>
      </c>
      <c r="H11" s="803"/>
      <c r="I11" s="677"/>
      <c r="J11" s="807" t="s">
        <v>1939</v>
      </c>
      <c r="K11" s="807"/>
      <c r="L11" s="808" t="s">
        <v>2337</v>
      </c>
      <c r="M11" s="803" t="s">
        <v>2275</v>
      </c>
      <c r="N11" s="809" t="s">
        <v>2338</v>
      </c>
      <c r="O11" s="808" t="s">
        <v>2277</v>
      </c>
      <c r="P11" s="808" t="s">
        <v>2078</v>
      </c>
      <c r="Q11" s="809" t="s">
        <v>2278</v>
      </c>
      <c r="R11" s="808" t="s">
        <v>2279</v>
      </c>
      <c r="S11" s="803">
        <v>2</v>
      </c>
      <c r="T11" s="807"/>
      <c r="U11" s="810" t="s">
        <v>2339</v>
      </c>
      <c r="V11" s="809" t="s">
        <v>2340</v>
      </c>
      <c r="W11" s="677"/>
      <c r="X11" s="808" t="s">
        <v>2341</v>
      </c>
      <c r="Y11" s="807"/>
      <c r="Z11" s="810" t="s">
        <v>2342</v>
      </c>
      <c r="AA11" s="810" t="s">
        <v>2343</v>
      </c>
      <c r="AB11" s="803" t="s">
        <v>2016</v>
      </c>
      <c r="AC11" s="807" t="s">
        <v>2344</v>
      </c>
      <c r="AD11" s="810" t="s">
        <v>2345</v>
      </c>
      <c r="AE11" s="807"/>
      <c r="AF11" s="811" t="s">
        <v>1822</v>
      </c>
      <c r="AG11" s="807"/>
      <c r="AH11" s="807"/>
      <c r="AI11" s="803"/>
      <c r="AJ11" s="677"/>
      <c r="AK11" s="677"/>
      <c r="AL11" s="677"/>
      <c r="AM11" s="807"/>
      <c r="AN11" s="808"/>
      <c r="AO11" s="677"/>
      <c r="AP11" s="808"/>
      <c r="AQ11" s="869" t="s">
        <v>2164</v>
      </c>
      <c r="AR11" s="870"/>
      <c r="AS11" s="871"/>
      <c r="AT11" s="871"/>
      <c r="AU11" s="870"/>
      <c r="AV11" s="870"/>
      <c r="AW11" s="1362" t="s">
        <v>2181</v>
      </c>
      <c r="AX11" s="871"/>
      <c r="AY11" s="871" t="s">
        <v>1825</v>
      </c>
      <c r="AZ11" s="871" t="s">
        <v>1826</v>
      </c>
    </row>
    <row r="12" spans="1:52" ht="25.5">
      <c r="A12" s="1595" t="s">
        <v>2346</v>
      </c>
      <c r="B12" s="837" t="s">
        <v>2298</v>
      </c>
      <c r="C12" s="838" t="s">
        <v>1809</v>
      </c>
      <c r="D12" s="839" t="s">
        <v>2346</v>
      </c>
      <c r="E12" s="840" t="s">
        <v>1810</v>
      </c>
      <c r="F12" s="841">
        <v>52</v>
      </c>
      <c r="G12" s="839" t="s">
        <v>27</v>
      </c>
      <c r="H12" s="839"/>
      <c r="I12" s="842"/>
      <c r="J12" s="840" t="s">
        <v>1939</v>
      </c>
      <c r="K12" s="840"/>
      <c r="L12" s="839" t="s">
        <v>2275</v>
      </c>
      <c r="M12" s="839" t="s">
        <v>2275</v>
      </c>
      <c r="N12" s="844" t="s">
        <v>2347</v>
      </c>
      <c r="O12" s="841" t="s">
        <v>2301</v>
      </c>
      <c r="P12" s="839" t="s">
        <v>2078</v>
      </c>
      <c r="Q12" s="845" t="s">
        <v>2348</v>
      </c>
      <c r="R12" s="839" t="s">
        <v>2279</v>
      </c>
      <c r="S12" s="839">
        <v>3</v>
      </c>
      <c r="T12" s="840"/>
      <c r="U12" s="846" t="s">
        <v>2349</v>
      </c>
      <c r="V12" s="845" t="s">
        <v>2350</v>
      </c>
      <c r="W12" s="842"/>
      <c r="X12" s="843" t="s">
        <v>2351</v>
      </c>
      <c r="Y12" s="840" t="s">
        <v>2352</v>
      </c>
      <c r="Z12" s="846" t="s">
        <v>2353</v>
      </c>
      <c r="AA12" s="846"/>
      <c r="AB12" s="839" t="s">
        <v>1821</v>
      </c>
      <c r="AC12" s="840" t="s">
        <v>2354</v>
      </c>
      <c r="AD12" s="840" t="s">
        <v>2286</v>
      </c>
      <c r="AE12" s="840"/>
      <c r="AF12" s="824" t="s">
        <v>1822</v>
      </c>
      <c r="AG12" s="840"/>
      <c r="AH12" s="840"/>
      <c r="AI12" s="839"/>
      <c r="AJ12" s="842"/>
      <c r="AK12" s="842"/>
      <c r="AL12" s="842"/>
      <c r="AM12" s="840"/>
      <c r="AN12" s="840"/>
      <c r="AO12" s="842"/>
      <c r="AP12" s="843"/>
      <c r="AQ12" s="847" t="s">
        <v>1912</v>
      </c>
      <c r="AR12" s="825"/>
      <c r="AS12" s="826"/>
      <c r="AT12" s="826"/>
      <c r="AU12" s="825"/>
      <c r="AV12" s="825"/>
      <c r="AW12" s="1357" t="s">
        <v>1836</v>
      </c>
      <c r="AX12" s="826"/>
      <c r="AY12" s="826" t="s">
        <v>1825</v>
      </c>
      <c r="AZ12" s="826" t="s">
        <v>1826</v>
      </c>
    </row>
    <row r="13" spans="1:52" ht="21.75" thickBot="1">
      <c r="A13" s="1596"/>
      <c r="B13" s="827" t="s">
        <v>2290</v>
      </c>
      <c r="C13" s="542" t="s">
        <v>2291</v>
      </c>
      <c r="D13" s="828" t="s">
        <v>2346</v>
      </c>
      <c r="E13" s="548" t="s">
        <v>1867</v>
      </c>
      <c r="F13" s="864">
        <v>52</v>
      </c>
      <c r="G13" s="828" t="s">
        <v>799</v>
      </c>
      <c r="H13" s="828"/>
      <c r="I13" s="828" t="s">
        <v>2355</v>
      </c>
      <c r="J13" s="828"/>
      <c r="K13" s="828"/>
      <c r="L13" s="828" t="s">
        <v>2275</v>
      </c>
      <c r="M13" s="829"/>
      <c r="N13" s="830"/>
      <c r="O13" s="829"/>
      <c r="P13" s="829"/>
      <c r="Q13" s="830"/>
      <c r="R13" s="828" t="s">
        <v>2293</v>
      </c>
      <c r="S13" s="828" t="s">
        <v>2334</v>
      </c>
      <c r="T13" s="829"/>
      <c r="U13" s="829" t="s">
        <v>2356</v>
      </c>
      <c r="V13" s="829" t="s">
        <v>2357</v>
      </c>
      <c r="W13" s="828"/>
      <c r="X13" s="828"/>
      <c r="Y13" s="829"/>
      <c r="Z13" s="829"/>
      <c r="AA13" s="548"/>
      <c r="AB13" s="831"/>
      <c r="AC13" s="831"/>
      <c r="AD13" s="831"/>
      <c r="AE13" s="829"/>
      <c r="AF13" s="827" t="s">
        <v>1874</v>
      </c>
      <c r="AG13" s="828"/>
      <c r="AH13" s="828"/>
      <c r="AI13" s="828"/>
      <c r="AJ13" s="828"/>
      <c r="AK13" s="828"/>
      <c r="AL13" s="828"/>
      <c r="AM13" s="829"/>
      <c r="AN13" s="828"/>
      <c r="AO13" s="828"/>
      <c r="AP13" s="828"/>
      <c r="AQ13" s="832"/>
      <c r="AR13" s="834" t="s">
        <v>1912</v>
      </c>
      <c r="AS13" s="834" t="s">
        <v>2157</v>
      </c>
      <c r="AT13" s="834" t="s">
        <v>2168</v>
      </c>
      <c r="AU13" s="833"/>
      <c r="AV13" s="833"/>
      <c r="AW13" s="1359" t="s">
        <v>1891</v>
      </c>
      <c r="AX13" s="833"/>
      <c r="AY13" s="835" t="s">
        <v>1825</v>
      </c>
      <c r="AZ13" s="836" t="s">
        <v>1826</v>
      </c>
    </row>
    <row r="14" spans="1:52" ht="26.25" thickBot="1">
      <c r="A14" s="803" t="s">
        <v>2358</v>
      </c>
      <c r="B14" s="804" t="s">
        <v>2271</v>
      </c>
      <c r="C14" s="682" t="s">
        <v>1809</v>
      </c>
      <c r="D14" s="803" t="s">
        <v>2358</v>
      </c>
      <c r="E14" s="807" t="s">
        <v>1856</v>
      </c>
      <c r="F14" s="805">
        <v>41</v>
      </c>
      <c r="G14" s="803" t="s">
        <v>27</v>
      </c>
      <c r="H14" s="803"/>
      <c r="I14" s="677"/>
      <c r="J14" s="807" t="s">
        <v>1939</v>
      </c>
      <c r="K14" s="807"/>
      <c r="L14" s="803" t="s">
        <v>2275</v>
      </c>
      <c r="M14" s="803" t="s">
        <v>2275</v>
      </c>
      <c r="N14" s="872" t="s">
        <v>2359</v>
      </c>
      <c r="O14" s="808" t="s">
        <v>2277</v>
      </c>
      <c r="P14" s="808" t="s">
        <v>2360</v>
      </c>
      <c r="Q14" s="809" t="s">
        <v>2278</v>
      </c>
      <c r="R14" s="808" t="s">
        <v>2279</v>
      </c>
      <c r="S14" s="803">
        <v>3</v>
      </c>
      <c r="T14" s="807" t="s">
        <v>2361</v>
      </c>
      <c r="U14" s="810" t="s">
        <v>2362</v>
      </c>
      <c r="V14" s="809" t="s">
        <v>2363</v>
      </c>
      <c r="W14" s="677"/>
      <c r="X14" s="808" t="s">
        <v>2303</v>
      </c>
      <c r="Y14" s="807" t="s">
        <v>2364</v>
      </c>
      <c r="Z14" s="810"/>
      <c r="AA14" s="810" t="s">
        <v>2365</v>
      </c>
      <c r="AB14" s="803"/>
      <c r="AC14" s="807"/>
      <c r="AD14" s="807"/>
      <c r="AE14" s="807"/>
      <c r="AF14" s="811" t="s">
        <v>1822</v>
      </c>
      <c r="AG14" s="807"/>
      <c r="AH14" s="807"/>
      <c r="AI14" s="803"/>
      <c r="AJ14" s="677"/>
      <c r="AK14" s="677"/>
      <c r="AL14" s="677"/>
      <c r="AM14" s="807"/>
      <c r="AN14" s="808"/>
      <c r="AO14" s="677"/>
      <c r="AP14" s="808"/>
      <c r="AQ14" s="812" t="s">
        <v>2366</v>
      </c>
      <c r="AR14" s="813"/>
      <c r="AS14" s="814"/>
      <c r="AT14" s="814"/>
      <c r="AU14" s="813"/>
      <c r="AV14" s="813"/>
      <c r="AW14" s="1363" t="s">
        <v>1981</v>
      </c>
      <c r="AX14" s="1236"/>
      <c r="AY14" s="814" t="s">
        <v>1825</v>
      </c>
      <c r="AZ14" s="814" t="s">
        <v>1826</v>
      </c>
    </row>
    <row r="15" spans="1:52" ht="38.25">
      <c r="A15" s="1600" t="s">
        <v>2367</v>
      </c>
      <c r="B15" s="837" t="s">
        <v>2298</v>
      </c>
      <c r="C15" s="838" t="s">
        <v>1809</v>
      </c>
      <c r="D15" s="839" t="s">
        <v>2367</v>
      </c>
      <c r="E15" s="840" t="s">
        <v>1810</v>
      </c>
      <c r="F15" s="841">
        <v>62</v>
      </c>
      <c r="G15" s="839" t="s">
        <v>27</v>
      </c>
      <c r="H15" s="839"/>
      <c r="I15" s="842"/>
      <c r="J15" s="840" t="s">
        <v>1939</v>
      </c>
      <c r="K15" s="840"/>
      <c r="L15" s="839" t="s">
        <v>2275</v>
      </c>
      <c r="M15" s="839" t="s">
        <v>2275</v>
      </c>
      <c r="N15" s="844" t="s">
        <v>2368</v>
      </c>
      <c r="O15" s="843" t="s">
        <v>2277</v>
      </c>
      <c r="P15" s="843" t="s">
        <v>2078</v>
      </c>
      <c r="Q15" s="845" t="s">
        <v>2278</v>
      </c>
      <c r="R15" s="839" t="s">
        <v>2279</v>
      </c>
      <c r="S15" s="839">
        <v>3</v>
      </c>
      <c r="T15" s="840" t="s">
        <v>2369</v>
      </c>
      <c r="U15" s="846" t="s">
        <v>2295</v>
      </c>
      <c r="V15" s="845" t="s">
        <v>2370</v>
      </c>
      <c r="W15" s="842"/>
      <c r="X15" s="843" t="s">
        <v>2371</v>
      </c>
      <c r="Y15" s="840" t="s">
        <v>2372</v>
      </c>
      <c r="Z15" s="846"/>
      <c r="AA15" s="846" t="s">
        <v>2373</v>
      </c>
      <c r="AB15" s="839"/>
      <c r="AC15" s="840"/>
      <c r="AD15" s="840"/>
      <c r="AE15" s="840"/>
      <c r="AF15" s="824" t="s">
        <v>1822</v>
      </c>
      <c r="AG15" s="840"/>
      <c r="AH15" s="840"/>
      <c r="AI15" s="839"/>
      <c r="AJ15" s="842"/>
      <c r="AK15" s="842"/>
      <c r="AL15" s="842"/>
      <c r="AM15" s="840"/>
      <c r="AN15" s="840"/>
      <c r="AO15" s="842"/>
      <c r="AP15" s="843"/>
      <c r="AQ15" s="847" t="s">
        <v>2374</v>
      </c>
      <c r="AR15" s="825"/>
      <c r="AS15" s="826"/>
      <c r="AT15" s="826"/>
      <c r="AU15" s="825"/>
      <c r="AV15" s="825"/>
      <c r="AW15" s="1357" t="s">
        <v>1836</v>
      </c>
      <c r="AX15" s="826"/>
      <c r="AY15" s="826" t="s">
        <v>1825</v>
      </c>
      <c r="AZ15" s="826" t="s">
        <v>1826</v>
      </c>
    </row>
    <row r="16" spans="1:52" ht="39" thickBot="1">
      <c r="A16" s="1601"/>
      <c r="B16" s="791" t="s">
        <v>2271</v>
      </c>
      <c r="C16" s="792" t="s">
        <v>1809</v>
      </c>
      <c r="D16" s="790" t="s">
        <v>2367</v>
      </c>
      <c r="E16" s="795" t="s">
        <v>1856</v>
      </c>
      <c r="F16" s="793">
        <v>62</v>
      </c>
      <c r="G16" s="790" t="s">
        <v>27</v>
      </c>
      <c r="H16" s="790"/>
      <c r="I16" s="799"/>
      <c r="J16" s="795" t="s">
        <v>1939</v>
      </c>
      <c r="K16" s="795"/>
      <c r="L16" s="790" t="s">
        <v>2275</v>
      </c>
      <c r="M16" s="790" t="s">
        <v>2275</v>
      </c>
      <c r="N16" s="873" t="s">
        <v>2368</v>
      </c>
      <c r="O16" s="796" t="s">
        <v>2277</v>
      </c>
      <c r="P16" s="796" t="s">
        <v>2078</v>
      </c>
      <c r="Q16" s="797" t="s">
        <v>2278</v>
      </c>
      <c r="R16" s="790" t="s">
        <v>2279</v>
      </c>
      <c r="S16" s="790">
        <v>3</v>
      </c>
      <c r="T16" s="795" t="s">
        <v>2369</v>
      </c>
      <c r="U16" s="798" t="s">
        <v>2295</v>
      </c>
      <c r="V16" s="797" t="s">
        <v>2370</v>
      </c>
      <c r="W16" s="799"/>
      <c r="X16" s="796" t="s">
        <v>2371</v>
      </c>
      <c r="Y16" s="795" t="s">
        <v>2372</v>
      </c>
      <c r="Z16" s="798"/>
      <c r="AA16" s="798" t="s">
        <v>2373</v>
      </c>
      <c r="AB16" s="790"/>
      <c r="AC16" s="795"/>
      <c r="AD16" s="795"/>
      <c r="AE16" s="795"/>
      <c r="AF16" s="800" t="s">
        <v>1822</v>
      </c>
      <c r="AG16" s="795"/>
      <c r="AH16" s="795"/>
      <c r="AI16" s="790"/>
      <c r="AJ16" s="799"/>
      <c r="AK16" s="799"/>
      <c r="AL16" s="799"/>
      <c r="AM16" s="795"/>
      <c r="AN16" s="795"/>
      <c r="AO16" s="799"/>
      <c r="AP16" s="796"/>
      <c r="AQ16" s="774" t="s">
        <v>2164</v>
      </c>
      <c r="AR16" s="801"/>
      <c r="AS16" s="802"/>
      <c r="AT16" s="802"/>
      <c r="AU16" s="801"/>
      <c r="AV16" s="801"/>
      <c r="AW16" s="1354" t="s">
        <v>2181</v>
      </c>
      <c r="AX16" s="802"/>
      <c r="AY16" s="802" t="s">
        <v>1825</v>
      </c>
      <c r="AZ16" s="802" t="s">
        <v>1826</v>
      </c>
    </row>
    <row r="17" spans="1:52" ht="38.25">
      <c r="A17" s="1595" t="s">
        <v>2375</v>
      </c>
      <c r="B17" s="848" t="s">
        <v>2298</v>
      </c>
      <c r="C17" s="723" t="s">
        <v>1809</v>
      </c>
      <c r="D17" s="849" t="s">
        <v>2375</v>
      </c>
      <c r="E17" s="850" t="s">
        <v>1810</v>
      </c>
      <c r="F17" s="851">
        <v>66</v>
      </c>
      <c r="G17" s="849" t="s">
        <v>27</v>
      </c>
      <c r="H17" s="849"/>
      <c r="I17" s="852"/>
      <c r="J17" s="850" t="s">
        <v>1939</v>
      </c>
      <c r="K17" s="850"/>
      <c r="L17" s="849" t="s">
        <v>2376</v>
      </c>
      <c r="M17" s="849" t="s">
        <v>2275</v>
      </c>
      <c r="N17" s="854" t="s">
        <v>2377</v>
      </c>
      <c r="O17" s="853" t="s">
        <v>2301</v>
      </c>
      <c r="P17" s="849" t="s">
        <v>2078</v>
      </c>
      <c r="Q17" s="855" t="s">
        <v>2278</v>
      </c>
      <c r="R17" s="849" t="s">
        <v>2279</v>
      </c>
      <c r="S17" s="849">
        <v>3</v>
      </c>
      <c r="T17" s="850"/>
      <c r="U17" s="856" t="s">
        <v>2295</v>
      </c>
      <c r="V17" s="855" t="s">
        <v>2378</v>
      </c>
      <c r="W17" s="852"/>
      <c r="X17" s="849" t="s">
        <v>2322</v>
      </c>
      <c r="Y17" s="850" t="s">
        <v>2379</v>
      </c>
      <c r="Z17" s="856" t="s">
        <v>2380</v>
      </c>
      <c r="AA17" s="856"/>
      <c r="AB17" s="849"/>
      <c r="AC17" s="850"/>
      <c r="AD17" s="850"/>
      <c r="AE17" s="850"/>
      <c r="AF17" s="874" t="s">
        <v>1822</v>
      </c>
      <c r="AG17" s="850"/>
      <c r="AH17" s="850"/>
      <c r="AI17" s="849"/>
      <c r="AJ17" s="852"/>
      <c r="AK17" s="852"/>
      <c r="AL17" s="852"/>
      <c r="AM17" s="850"/>
      <c r="AN17" s="850"/>
      <c r="AO17" s="852"/>
      <c r="AP17" s="849"/>
      <c r="AQ17" s="860" t="s">
        <v>2381</v>
      </c>
      <c r="AR17" s="861"/>
      <c r="AS17" s="862"/>
      <c r="AT17" s="862"/>
      <c r="AU17" s="861"/>
      <c r="AV17" s="861"/>
      <c r="AW17" s="1364" t="s">
        <v>1836</v>
      </c>
      <c r="AX17" s="862"/>
      <c r="AY17" s="862" t="s">
        <v>1825</v>
      </c>
      <c r="AZ17" s="862" t="s">
        <v>1826</v>
      </c>
    </row>
    <row r="18" spans="1:52" ht="35.25" thickBot="1">
      <c r="A18" s="1596"/>
      <c r="B18" s="875" t="s">
        <v>2290</v>
      </c>
      <c r="C18" s="876" t="s">
        <v>2291</v>
      </c>
      <c r="D18" s="877" t="s">
        <v>2375</v>
      </c>
      <c r="E18" s="878" t="s">
        <v>1867</v>
      </c>
      <c r="F18" s="879">
        <v>66</v>
      </c>
      <c r="G18" s="877" t="s">
        <v>799</v>
      </c>
      <c r="H18" s="877"/>
      <c r="I18" s="877" t="s">
        <v>2382</v>
      </c>
      <c r="J18" s="877"/>
      <c r="K18" s="877"/>
      <c r="L18" s="877" t="s">
        <v>2376</v>
      </c>
      <c r="M18" s="880"/>
      <c r="N18" s="881"/>
      <c r="O18" s="880"/>
      <c r="P18" s="880"/>
      <c r="Q18" s="881"/>
      <c r="R18" s="877" t="s">
        <v>2293</v>
      </c>
      <c r="S18" s="877" t="s">
        <v>2334</v>
      </c>
      <c r="T18" s="880"/>
      <c r="U18" s="880" t="s">
        <v>2295</v>
      </c>
      <c r="V18" s="880" t="s">
        <v>2383</v>
      </c>
      <c r="W18" s="877"/>
      <c r="X18" s="877"/>
      <c r="Y18" s="880"/>
      <c r="Z18" s="880"/>
      <c r="AA18" s="878"/>
      <c r="AB18" s="882"/>
      <c r="AC18" s="882"/>
      <c r="AD18" s="882"/>
      <c r="AE18" s="880"/>
      <c r="AF18" s="875" t="s">
        <v>1874</v>
      </c>
      <c r="AG18" s="877"/>
      <c r="AH18" s="877"/>
      <c r="AI18" s="877"/>
      <c r="AJ18" s="877"/>
      <c r="AK18" s="877"/>
      <c r="AL18" s="877"/>
      <c r="AM18" s="880"/>
      <c r="AN18" s="877"/>
      <c r="AO18" s="877"/>
      <c r="AP18" s="877"/>
      <c r="AQ18" s="721"/>
      <c r="AR18" s="865"/>
      <c r="AS18" s="866" t="s">
        <v>1912</v>
      </c>
      <c r="AT18" s="866" t="s">
        <v>1912</v>
      </c>
      <c r="AU18" s="866" t="s">
        <v>2384</v>
      </c>
      <c r="AV18" s="832"/>
      <c r="AW18" s="1361" t="s">
        <v>1931</v>
      </c>
      <c r="AX18" s="865"/>
      <c r="AY18" s="867" t="s">
        <v>1825</v>
      </c>
      <c r="AZ18" s="868" t="s">
        <v>1826</v>
      </c>
    </row>
    <row r="19" spans="1:52" ht="25.5">
      <c r="A19" s="849" t="s">
        <v>2385</v>
      </c>
      <c r="B19" s="848" t="s">
        <v>2298</v>
      </c>
      <c r="C19" s="723" t="s">
        <v>1809</v>
      </c>
      <c r="D19" s="849" t="s">
        <v>2385</v>
      </c>
      <c r="E19" s="850" t="s">
        <v>1810</v>
      </c>
      <c r="F19" s="851">
        <v>75</v>
      </c>
      <c r="G19" s="849" t="s">
        <v>27</v>
      </c>
      <c r="H19" s="849"/>
      <c r="I19" s="852"/>
      <c r="J19" s="850" t="s">
        <v>1939</v>
      </c>
      <c r="K19" s="850"/>
      <c r="L19" s="849" t="s">
        <v>2275</v>
      </c>
      <c r="M19" s="849" t="s">
        <v>2275</v>
      </c>
      <c r="N19" s="855" t="s">
        <v>2386</v>
      </c>
      <c r="O19" s="853" t="s">
        <v>2277</v>
      </c>
      <c r="P19" s="849" t="s">
        <v>2078</v>
      </c>
      <c r="Q19" s="855" t="s">
        <v>2278</v>
      </c>
      <c r="R19" s="849" t="s">
        <v>2279</v>
      </c>
      <c r="S19" s="849">
        <v>3</v>
      </c>
      <c r="T19" s="850" t="s">
        <v>2387</v>
      </c>
      <c r="U19" s="856" t="s">
        <v>2295</v>
      </c>
      <c r="V19" s="855" t="s">
        <v>2388</v>
      </c>
      <c r="W19" s="852"/>
      <c r="X19" s="853" t="s">
        <v>2371</v>
      </c>
      <c r="Y19" s="850" t="s">
        <v>2389</v>
      </c>
      <c r="Z19" s="856"/>
      <c r="AA19" s="856" t="s">
        <v>2390</v>
      </c>
      <c r="AB19" s="849"/>
      <c r="AC19" s="850"/>
      <c r="AD19" s="850"/>
      <c r="AE19" s="850"/>
      <c r="AF19" s="874" t="s">
        <v>1822</v>
      </c>
      <c r="AG19" s="850"/>
      <c r="AH19" s="850"/>
      <c r="AI19" s="849"/>
      <c r="AJ19" s="852"/>
      <c r="AK19" s="852"/>
      <c r="AL19" s="852"/>
      <c r="AM19" s="850"/>
      <c r="AN19" s="850"/>
      <c r="AO19" s="852"/>
      <c r="AP19" s="849"/>
      <c r="AQ19" s="746" t="s">
        <v>2164</v>
      </c>
      <c r="AR19" s="858"/>
      <c r="AS19" s="859"/>
      <c r="AT19" s="859"/>
      <c r="AU19" s="858"/>
      <c r="AV19" s="858"/>
      <c r="AW19" s="1358" t="s">
        <v>1836</v>
      </c>
      <c r="AX19" s="859"/>
      <c r="AY19" s="859" t="s">
        <v>1825</v>
      </c>
      <c r="AZ19" s="859" t="s">
        <v>1826</v>
      </c>
    </row>
    <row r="20" spans="1:52" ht="26.25" thickBot="1">
      <c r="A20" s="803" t="s">
        <v>2391</v>
      </c>
      <c r="B20" s="804" t="s">
        <v>2271</v>
      </c>
      <c r="C20" s="682" t="s">
        <v>1809</v>
      </c>
      <c r="D20" s="803" t="s">
        <v>2391</v>
      </c>
      <c r="E20" s="807" t="s">
        <v>1856</v>
      </c>
      <c r="F20" s="805">
        <v>51</v>
      </c>
      <c r="G20" s="803" t="s">
        <v>27</v>
      </c>
      <c r="H20" s="803"/>
      <c r="I20" s="677"/>
      <c r="J20" s="807" t="s">
        <v>1939</v>
      </c>
      <c r="K20" s="807"/>
      <c r="L20" s="803" t="s">
        <v>2275</v>
      </c>
      <c r="M20" s="803" t="s">
        <v>2275</v>
      </c>
      <c r="N20" s="809"/>
      <c r="O20" s="808"/>
      <c r="P20" s="803" t="s">
        <v>2360</v>
      </c>
      <c r="Q20" s="809" t="s">
        <v>2392</v>
      </c>
      <c r="R20" s="803" t="s">
        <v>2393</v>
      </c>
      <c r="S20" s="803">
        <v>3</v>
      </c>
      <c r="T20" s="807"/>
      <c r="U20" s="810" t="s">
        <v>2394</v>
      </c>
      <c r="V20" s="809" t="s">
        <v>2395</v>
      </c>
      <c r="W20" s="677"/>
      <c r="X20" s="808" t="s">
        <v>2396</v>
      </c>
      <c r="Y20" s="807" t="s">
        <v>2397</v>
      </c>
      <c r="Z20" s="810"/>
      <c r="AA20" s="810" t="s">
        <v>2398</v>
      </c>
      <c r="AB20" s="803"/>
      <c r="AC20" s="807" t="s">
        <v>2399</v>
      </c>
      <c r="AD20" s="807"/>
      <c r="AE20" s="807"/>
      <c r="AF20" s="883" t="s">
        <v>1822</v>
      </c>
      <c r="AG20" s="807"/>
      <c r="AH20" s="807"/>
      <c r="AI20" s="803"/>
      <c r="AJ20" s="677"/>
      <c r="AK20" s="677"/>
      <c r="AL20" s="677"/>
      <c r="AM20" s="807"/>
      <c r="AN20" s="807"/>
      <c r="AO20" s="677"/>
      <c r="AP20" s="808"/>
      <c r="AQ20" s="869" t="s">
        <v>2400</v>
      </c>
      <c r="AR20" s="870"/>
      <c r="AS20" s="871"/>
      <c r="AT20" s="871"/>
      <c r="AU20" s="870"/>
      <c r="AV20" s="870"/>
      <c r="AW20" s="1362" t="s">
        <v>2244</v>
      </c>
      <c r="AX20" s="871"/>
      <c r="AY20" s="871" t="s">
        <v>1825</v>
      </c>
      <c r="AZ20" s="871" t="s">
        <v>1826</v>
      </c>
    </row>
    <row r="21" spans="1:52" ht="21">
      <c r="A21" s="1595" t="s">
        <v>2401</v>
      </c>
      <c r="B21" s="837" t="s">
        <v>2298</v>
      </c>
      <c r="C21" s="838" t="s">
        <v>1809</v>
      </c>
      <c r="D21" s="839" t="s">
        <v>2401</v>
      </c>
      <c r="E21" s="840" t="s">
        <v>1810</v>
      </c>
      <c r="F21" s="841">
        <v>75</v>
      </c>
      <c r="G21" s="839" t="s">
        <v>27</v>
      </c>
      <c r="H21" s="839"/>
      <c r="I21" s="842"/>
      <c r="J21" s="840" t="s">
        <v>1939</v>
      </c>
      <c r="K21" s="840"/>
      <c r="L21" s="839" t="s">
        <v>2275</v>
      </c>
      <c r="M21" s="839" t="s">
        <v>2275</v>
      </c>
      <c r="N21" s="845" t="s">
        <v>2402</v>
      </c>
      <c r="O21" s="843" t="s">
        <v>2277</v>
      </c>
      <c r="P21" s="839" t="s">
        <v>22</v>
      </c>
      <c r="Q21" s="845" t="s">
        <v>2042</v>
      </c>
      <c r="R21" s="839" t="s">
        <v>2279</v>
      </c>
      <c r="S21" s="839" t="s">
        <v>22</v>
      </c>
      <c r="T21" s="840" t="s">
        <v>2403</v>
      </c>
      <c r="U21" s="840" t="s">
        <v>2404</v>
      </c>
      <c r="V21" s="845" t="s">
        <v>2405</v>
      </c>
      <c r="W21" s="842"/>
      <c r="X21" s="839"/>
      <c r="Y21" s="840" t="s">
        <v>2406</v>
      </c>
      <c r="Z21" s="846"/>
      <c r="AA21" s="846"/>
      <c r="AB21" s="839"/>
      <c r="AC21" s="840"/>
      <c r="AD21" s="840"/>
      <c r="AE21" s="840"/>
      <c r="AF21" s="824" t="s">
        <v>1822</v>
      </c>
      <c r="AG21" s="840"/>
      <c r="AH21" s="840"/>
      <c r="AI21" s="839"/>
      <c r="AJ21" s="842"/>
      <c r="AK21" s="842"/>
      <c r="AL21" s="842"/>
      <c r="AM21" s="840"/>
      <c r="AN21" s="840"/>
      <c r="AO21" s="842"/>
      <c r="AP21" s="839"/>
      <c r="AQ21" s="847" t="s">
        <v>2131</v>
      </c>
      <c r="AR21" s="825"/>
      <c r="AS21" s="826"/>
      <c r="AT21" s="826"/>
      <c r="AU21" s="825"/>
      <c r="AV21" s="825"/>
      <c r="AW21" s="1357" t="s">
        <v>1836</v>
      </c>
      <c r="AX21" s="826"/>
      <c r="AY21" s="826" t="s">
        <v>1825</v>
      </c>
      <c r="AZ21" s="826" t="s">
        <v>1826</v>
      </c>
    </row>
    <row r="22" spans="1:52" ht="21.75" thickBot="1">
      <c r="A22" s="1596"/>
      <c r="B22" s="827" t="s">
        <v>2290</v>
      </c>
      <c r="C22" s="542" t="s">
        <v>2291</v>
      </c>
      <c r="D22" s="828" t="s">
        <v>2401</v>
      </c>
      <c r="E22" s="548" t="s">
        <v>1867</v>
      </c>
      <c r="F22" s="864">
        <v>75</v>
      </c>
      <c r="G22" s="828" t="s">
        <v>799</v>
      </c>
      <c r="H22" s="828"/>
      <c r="I22" s="828" t="s">
        <v>2407</v>
      </c>
      <c r="J22" s="828"/>
      <c r="K22" s="828"/>
      <c r="L22" s="828" t="s">
        <v>2275</v>
      </c>
      <c r="M22" s="829"/>
      <c r="N22" s="830"/>
      <c r="O22" s="829"/>
      <c r="P22" s="829"/>
      <c r="Q22" s="830"/>
      <c r="R22" s="828" t="s">
        <v>2293</v>
      </c>
      <c r="S22" s="828" t="s">
        <v>22</v>
      </c>
      <c r="T22" s="829"/>
      <c r="U22" s="829" t="s">
        <v>2408</v>
      </c>
      <c r="V22" s="829" t="s">
        <v>2409</v>
      </c>
      <c r="W22" s="828" t="s">
        <v>2404</v>
      </c>
      <c r="X22" s="828"/>
      <c r="Y22" s="829"/>
      <c r="Z22" s="829"/>
      <c r="AA22" s="548"/>
      <c r="AB22" s="831"/>
      <c r="AC22" s="831"/>
      <c r="AD22" s="831"/>
      <c r="AE22" s="829"/>
      <c r="AF22" s="827" t="s">
        <v>1874</v>
      </c>
      <c r="AG22" s="828"/>
      <c r="AH22" s="828"/>
      <c r="AI22" s="828"/>
      <c r="AJ22" s="828"/>
      <c r="AK22" s="828"/>
      <c r="AL22" s="828"/>
      <c r="AM22" s="829"/>
      <c r="AN22" s="828"/>
      <c r="AO22" s="828"/>
      <c r="AP22" s="828"/>
      <c r="AQ22" s="832"/>
      <c r="AR22" s="834" t="s">
        <v>1910</v>
      </c>
      <c r="AS22" s="833"/>
      <c r="AT22" s="833"/>
      <c r="AU22" s="833"/>
      <c r="AV22" s="833"/>
      <c r="AW22" s="1359" t="s">
        <v>1891</v>
      </c>
      <c r="AX22" s="833"/>
      <c r="AY22" s="835" t="s">
        <v>1825</v>
      </c>
      <c r="AZ22" s="836" t="s">
        <v>1826</v>
      </c>
    </row>
    <row r="23" spans="1:52" ht="38.25">
      <c r="A23" s="803" t="s">
        <v>2410</v>
      </c>
      <c r="B23" s="804" t="s">
        <v>2271</v>
      </c>
      <c r="C23" s="682" t="s">
        <v>1809</v>
      </c>
      <c r="D23" s="803" t="s">
        <v>2410</v>
      </c>
      <c r="E23" s="807" t="s">
        <v>1856</v>
      </c>
      <c r="F23" s="805">
        <v>73</v>
      </c>
      <c r="G23" s="803" t="s">
        <v>27</v>
      </c>
      <c r="H23" s="808"/>
      <c r="I23" s="677"/>
      <c r="J23" s="807" t="s">
        <v>1939</v>
      </c>
      <c r="K23" s="807"/>
      <c r="L23" s="808" t="s">
        <v>2275</v>
      </c>
      <c r="M23" s="803" t="s">
        <v>2275</v>
      </c>
      <c r="N23" s="872" t="s">
        <v>2411</v>
      </c>
      <c r="O23" s="808" t="s">
        <v>2277</v>
      </c>
      <c r="P23" s="808" t="s">
        <v>2078</v>
      </c>
      <c r="Q23" s="809" t="s">
        <v>2278</v>
      </c>
      <c r="R23" s="803" t="s">
        <v>2279</v>
      </c>
      <c r="S23" s="803">
        <v>3</v>
      </c>
      <c r="T23" s="807"/>
      <c r="U23" s="810" t="s">
        <v>2295</v>
      </c>
      <c r="V23" s="809" t="s">
        <v>2412</v>
      </c>
      <c r="W23" s="677"/>
      <c r="X23" s="808" t="s">
        <v>2413</v>
      </c>
      <c r="Y23" s="807" t="s">
        <v>2414</v>
      </c>
      <c r="Z23" s="810" t="s">
        <v>2415</v>
      </c>
      <c r="AA23" s="810" t="s">
        <v>2416</v>
      </c>
      <c r="AB23" s="803" t="s">
        <v>2417</v>
      </c>
      <c r="AC23" s="807"/>
      <c r="AD23" s="810" t="s">
        <v>2418</v>
      </c>
      <c r="AE23" s="807"/>
      <c r="AF23" s="874" t="s">
        <v>1822</v>
      </c>
      <c r="AG23" s="807"/>
      <c r="AH23" s="807"/>
      <c r="AI23" s="803"/>
      <c r="AJ23" s="677"/>
      <c r="AK23" s="677"/>
      <c r="AL23" s="677"/>
      <c r="AM23" s="807"/>
      <c r="AN23" s="807"/>
      <c r="AO23" s="677"/>
      <c r="AP23" s="808"/>
      <c r="AQ23" s="860" t="s">
        <v>2419</v>
      </c>
      <c r="AR23" s="861"/>
      <c r="AS23" s="862"/>
      <c r="AT23" s="862"/>
      <c r="AU23" s="861"/>
      <c r="AV23" s="861"/>
      <c r="AW23" s="1360" t="s">
        <v>2011</v>
      </c>
      <c r="AX23" s="1235"/>
      <c r="AY23" s="862" t="s">
        <v>1825</v>
      </c>
      <c r="AZ23" s="862" t="s">
        <v>1826</v>
      </c>
    </row>
    <row r="24" spans="1:52" ht="38.25">
      <c r="A24" s="884" t="s">
        <v>2420</v>
      </c>
      <c r="B24" s="885" t="s">
        <v>2298</v>
      </c>
      <c r="C24" s="671" t="s">
        <v>1809</v>
      </c>
      <c r="D24" s="884" t="s">
        <v>2420</v>
      </c>
      <c r="E24" s="886" t="s">
        <v>2421</v>
      </c>
      <c r="F24" s="887">
        <v>58</v>
      </c>
      <c r="G24" s="884" t="s">
        <v>27</v>
      </c>
      <c r="H24" s="884"/>
      <c r="I24" s="666"/>
      <c r="J24" s="886" t="s">
        <v>1939</v>
      </c>
      <c r="K24" s="886" t="s">
        <v>2299</v>
      </c>
      <c r="L24" s="888" t="s">
        <v>2275</v>
      </c>
      <c r="M24" s="884" t="s">
        <v>2275</v>
      </c>
      <c r="N24" s="889" t="s">
        <v>2422</v>
      </c>
      <c r="O24" s="888" t="s">
        <v>2423</v>
      </c>
      <c r="P24" s="884" t="s">
        <v>2078</v>
      </c>
      <c r="Q24" s="889" t="s">
        <v>2424</v>
      </c>
      <c r="R24" s="884" t="s">
        <v>2279</v>
      </c>
      <c r="S24" s="884"/>
      <c r="T24" s="886"/>
      <c r="U24" s="890" t="s">
        <v>2425</v>
      </c>
      <c r="V24" s="889" t="s">
        <v>2426</v>
      </c>
      <c r="W24" s="666"/>
      <c r="X24" s="888" t="s">
        <v>2413</v>
      </c>
      <c r="Y24" s="886" t="s">
        <v>2427</v>
      </c>
      <c r="Z24" s="890"/>
      <c r="AA24" s="890" t="s">
        <v>2428</v>
      </c>
      <c r="AB24" s="884"/>
      <c r="AC24" s="886"/>
      <c r="AD24" s="890" t="s">
        <v>2429</v>
      </c>
      <c r="AE24" s="886"/>
      <c r="AF24" s="857" t="s">
        <v>1822</v>
      </c>
      <c r="AG24" s="886"/>
      <c r="AH24" s="886"/>
      <c r="AI24" s="884"/>
      <c r="AJ24" s="666"/>
      <c r="AK24" s="666"/>
      <c r="AL24" s="666"/>
      <c r="AM24" s="886"/>
      <c r="AN24" s="886"/>
      <c r="AO24" s="666"/>
      <c r="AP24" s="884"/>
      <c r="AQ24" s="746" t="s">
        <v>1835</v>
      </c>
      <c r="AR24" s="858"/>
      <c r="AS24" s="859"/>
      <c r="AT24" s="859"/>
      <c r="AU24" s="858"/>
      <c r="AV24" s="858"/>
      <c r="AW24" s="1358" t="s">
        <v>1836</v>
      </c>
      <c r="AX24" s="859"/>
      <c r="AY24" s="859" t="s">
        <v>1825</v>
      </c>
      <c r="AZ24" s="859" t="s">
        <v>1826</v>
      </c>
    </row>
    <row r="25" spans="1:52" ht="35.25" thickBot="1">
      <c r="A25" s="803" t="s">
        <v>2430</v>
      </c>
      <c r="B25" s="804" t="s">
        <v>2271</v>
      </c>
      <c r="C25" s="682" t="s">
        <v>1809</v>
      </c>
      <c r="D25" s="803" t="s">
        <v>2430</v>
      </c>
      <c r="E25" s="807" t="s">
        <v>1856</v>
      </c>
      <c r="F25" s="805">
        <v>58</v>
      </c>
      <c r="G25" s="803" t="s">
        <v>27</v>
      </c>
      <c r="H25" s="808"/>
      <c r="I25" s="677"/>
      <c r="J25" s="807" t="s">
        <v>1939</v>
      </c>
      <c r="K25" s="807"/>
      <c r="L25" s="808" t="s">
        <v>2275</v>
      </c>
      <c r="M25" s="803" t="s">
        <v>2275</v>
      </c>
      <c r="N25" s="872" t="s">
        <v>2431</v>
      </c>
      <c r="O25" s="808" t="s">
        <v>2277</v>
      </c>
      <c r="P25" s="808" t="s">
        <v>2360</v>
      </c>
      <c r="Q25" s="809" t="s">
        <v>2318</v>
      </c>
      <c r="R25" s="803" t="s">
        <v>2279</v>
      </c>
      <c r="S25" s="803">
        <v>3</v>
      </c>
      <c r="T25" s="807"/>
      <c r="U25" s="810" t="s">
        <v>2432</v>
      </c>
      <c r="V25" s="809" t="s">
        <v>2433</v>
      </c>
      <c r="W25" s="677"/>
      <c r="X25" s="808" t="s">
        <v>2434</v>
      </c>
      <c r="Y25" s="807"/>
      <c r="Z25" s="810"/>
      <c r="AA25" s="810" t="s">
        <v>2435</v>
      </c>
      <c r="AB25" s="803"/>
      <c r="AC25" s="807" t="s">
        <v>2436</v>
      </c>
      <c r="AD25" s="807"/>
      <c r="AE25" s="807"/>
      <c r="AF25" s="883" t="s">
        <v>1822</v>
      </c>
      <c r="AG25" s="807"/>
      <c r="AH25" s="807"/>
      <c r="AI25" s="803"/>
      <c r="AJ25" s="677"/>
      <c r="AK25" s="677"/>
      <c r="AL25" s="677"/>
      <c r="AM25" s="807"/>
      <c r="AN25" s="807"/>
      <c r="AO25" s="677"/>
      <c r="AP25" s="808"/>
      <c r="AQ25" s="869" t="s">
        <v>2437</v>
      </c>
      <c r="AR25" s="870"/>
      <c r="AS25" s="871"/>
      <c r="AT25" s="871"/>
      <c r="AU25" s="870"/>
      <c r="AV25" s="870"/>
      <c r="AW25" s="1365" t="s">
        <v>2011</v>
      </c>
      <c r="AX25" s="1237"/>
      <c r="AY25" s="871" t="s">
        <v>1825</v>
      </c>
      <c r="AZ25" s="871" t="s">
        <v>1826</v>
      </c>
    </row>
    <row r="26" spans="1:52" ht="26.25" thickBot="1">
      <c r="A26" s="1353" t="s">
        <v>2438</v>
      </c>
      <c r="B26" s="827" t="s">
        <v>2290</v>
      </c>
      <c r="C26" s="542" t="s">
        <v>2291</v>
      </c>
      <c r="D26" s="828" t="s">
        <v>2438</v>
      </c>
      <c r="E26" s="548" t="s">
        <v>1867</v>
      </c>
      <c r="F26" s="864">
        <v>80</v>
      </c>
      <c r="G26" s="828" t="s">
        <v>799</v>
      </c>
      <c r="H26" s="828"/>
      <c r="I26" s="828"/>
      <c r="J26" s="828"/>
      <c r="K26" s="828"/>
      <c r="L26" s="828" t="s">
        <v>2275</v>
      </c>
      <c r="M26" s="829"/>
      <c r="N26" s="830"/>
      <c r="O26" s="829"/>
      <c r="P26" s="829"/>
      <c r="Q26" s="830"/>
      <c r="R26" s="828" t="s">
        <v>2439</v>
      </c>
      <c r="S26" s="828" t="s">
        <v>22</v>
      </c>
      <c r="T26" s="828"/>
      <c r="U26" s="829" t="s">
        <v>2440</v>
      </c>
      <c r="V26" s="829" t="s">
        <v>2441</v>
      </c>
      <c r="W26" s="828" t="s">
        <v>2442</v>
      </c>
      <c r="X26" s="828"/>
      <c r="Y26" s="829"/>
      <c r="Z26" s="829"/>
      <c r="AA26" s="548"/>
      <c r="AB26" s="830"/>
      <c r="AC26" s="830"/>
      <c r="AD26" s="830"/>
      <c r="AE26" s="829"/>
      <c r="AF26" s="827" t="s">
        <v>1874</v>
      </c>
      <c r="AG26" s="828"/>
      <c r="AH26" s="828"/>
      <c r="AI26" s="828"/>
      <c r="AJ26" s="828"/>
      <c r="AK26" s="828"/>
      <c r="AL26" s="828"/>
      <c r="AM26" s="829"/>
      <c r="AN26" s="828"/>
      <c r="AO26" s="828"/>
      <c r="AP26" s="828"/>
      <c r="AQ26" s="832"/>
      <c r="AR26" s="833"/>
      <c r="AS26" s="834" t="s">
        <v>1884</v>
      </c>
      <c r="AT26" s="833"/>
      <c r="AU26" s="833"/>
      <c r="AV26" s="833"/>
      <c r="AW26" s="1359" t="s">
        <v>1891</v>
      </c>
      <c r="AX26" s="833"/>
      <c r="AY26" s="835" t="s">
        <v>1825</v>
      </c>
      <c r="AZ26" s="836" t="s">
        <v>1826</v>
      </c>
    </row>
    <row r="27" spans="1:52" ht="38.25">
      <c r="A27" s="849" t="s">
        <v>2443</v>
      </c>
      <c r="B27" s="848" t="s">
        <v>2298</v>
      </c>
      <c r="C27" s="723" t="s">
        <v>1809</v>
      </c>
      <c r="D27" s="849" t="s">
        <v>2443</v>
      </c>
      <c r="E27" s="850" t="s">
        <v>1810</v>
      </c>
      <c r="F27" s="851">
        <v>0</v>
      </c>
      <c r="G27" s="849" t="s">
        <v>27</v>
      </c>
      <c r="H27" s="849"/>
      <c r="I27" s="852"/>
      <c r="J27" s="850"/>
      <c r="K27" s="850"/>
      <c r="L27" s="849"/>
      <c r="M27" s="849" t="s">
        <v>2275</v>
      </c>
      <c r="N27" s="855"/>
      <c r="O27" s="853"/>
      <c r="P27" s="849"/>
      <c r="Q27" s="855" t="s">
        <v>2348</v>
      </c>
      <c r="R27" s="849"/>
      <c r="S27" s="849" t="s">
        <v>2444</v>
      </c>
      <c r="T27" s="850"/>
      <c r="U27" s="856" t="s">
        <v>2445</v>
      </c>
      <c r="V27" s="855" t="s">
        <v>2446</v>
      </c>
      <c r="W27" s="852"/>
      <c r="X27" s="849"/>
      <c r="Y27" s="850"/>
      <c r="Z27" s="856"/>
      <c r="AA27" s="856"/>
      <c r="AB27" s="849"/>
      <c r="AC27" s="850"/>
      <c r="AD27" s="850"/>
      <c r="AE27" s="850"/>
      <c r="AF27" s="874" t="s">
        <v>1822</v>
      </c>
      <c r="AG27" s="850"/>
      <c r="AH27" s="850"/>
      <c r="AI27" s="849"/>
      <c r="AJ27" s="852"/>
      <c r="AK27" s="852"/>
      <c r="AL27" s="852"/>
      <c r="AM27" s="850"/>
      <c r="AN27" s="850"/>
      <c r="AO27" s="852"/>
      <c r="AP27" s="849"/>
      <c r="AQ27" s="860" t="s">
        <v>2447</v>
      </c>
      <c r="AR27" s="861"/>
      <c r="AS27" s="862"/>
      <c r="AT27" s="862"/>
      <c r="AU27" s="861"/>
      <c r="AV27" s="861"/>
      <c r="AW27" s="1364" t="s">
        <v>2099</v>
      </c>
      <c r="AX27" s="862"/>
      <c r="AY27" s="862" t="s">
        <v>1825</v>
      </c>
      <c r="AZ27" s="862" t="s">
        <v>1826</v>
      </c>
    </row>
    <row r="28" spans="1:52" ht="25.5">
      <c r="A28" s="803" t="s">
        <v>2448</v>
      </c>
      <c r="B28" s="804" t="s">
        <v>2298</v>
      </c>
      <c r="C28" s="682" t="s">
        <v>1809</v>
      </c>
      <c r="D28" s="803" t="s">
        <v>2448</v>
      </c>
      <c r="E28" s="807" t="s">
        <v>1810</v>
      </c>
      <c r="F28" s="805">
        <v>0</v>
      </c>
      <c r="G28" s="803" t="s">
        <v>27</v>
      </c>
      <c r="H28" s="803"/>
      <c r="I28" s="677"/>
      <c r="J28" s="807"/>
      <c r="K28" s="807"/>
      <c r="L28" s="803"/>
      <c r="M28" s="803" t="s">
        <v>2275</v>
      </c>
      <c r="N28" s="809"/>
      <c r="O28" s="808"/>
      <c r="P28" s="803"/>
      <c r="Q28" s="809" t="s">
        <v>2042</v>
      </c>
      <c r="R28" s="803"/>
      <c r="S28" s="803" t="s">
        <v>2449</v>
      </c>
      <c r="T28" s="807"/>
      <c r="U28" s="810" t="s">
        <v>2450</v>
      </c>
      <c r="V28" s="809" t="s">
        <v>2451</v>
      </c>
      <c r="W28" s="677"/>
      <c r="X28" s="803"/>
      <c r="Y28" s="807"/>
      <c r="Z28" s="810"/>
      <c r="AA28" s="810"/>
      <c r="AB28" s="803"/>
      <c r="AC28" s="807"/>
      <c r="AD28" s="807"/>
      <c r="AE28" s="807"/>
      <c r="AF28" s="857" t="s">
        <v>1822</v>
      </c>
      <c r="AG28" s="807"/>
      <c r="AH28" s="807"/>
      <c r="AI28" s="803"/>
      <c r="AJ28" s="677"/>
      <c r="AK28" s="677"/>
      <c r="AL28" s="677"/>
      <c r="AM28" s="807"/>
      <c r="AN28" s="807"/>
      <c r="AO28" s="677"/>
      <c r="AP28" s="803"/>
      <c r="AQ28" s="746" t="s">
        <v>2452</v>
      </c>
      <c r="AR28" s="858"/>
      <c r="AS28" s="859"/>
      <c r="AT28" s="859"/>
      <c r="AU28" s="858"/>
      <c r="AV28" s="858"/>
      <c r="AW28" s="1358" t="s">
        <v>2113</v>
      </c>
      <c r="AX28" s="859"/>
      <c r="AY28" s="859" t="s">
        <v>1825</v>
      </c>
      <c r="AZ28" s="859" t="s">
        <v>1826</v>
      </c>
    </row>
    <row r="29" spans="1:52" ht="51">
      <c r="A29" s="888" t="s">
        <v>2453</v>
      </c>
      <c r="B29" s="891" t="s">
        <v>2271</v>
      </c>
      <c r="C29" s="671" t="s">
        <v>1809</v>
      </c>
      <c r="D29" s="888" t="s">
        <v>2453</v>
      </c>
      <c r="E29" s="886" t="s">
        <v>1856</v>
      </c>
      <c r="F29" s="887">
        <v>60</v>
      </c>
      <c r="G29" s="888" t="s">
        <v>27</v>
      </c>
      <c r="H29" s="884"/>
      <c r="I29" s="666"/>
      <c r="J29" s="886" t="s">
        <v>1939</v>
      </c>
      <c r="K29" s="886"/>
      <c r="L29" s="888" t="s">
        <v>2275</v>
      </c>
      <c r="M29" s="888" t="s">
        <v>2275</v>
      </c>
      <c r="N29" s="710" t="s">
        <v>2454</v>
      </c>
      <c r="O29" s="888" t="s">
        <v>2277</v>
      </c>
      <c r="P29" s="888" t="s">
        <v>2078</v>
      </c>
      <c r="Q29" s="889" t="s">
        <v>2278</v>
      </c>
      <c r="R29" s="888" t="s">
        <v>22</v>
      </c>
      <c r="S29" s="888">
        <v>3</v>
      </c>
      <c r="T29" s="886" t="s">
        <v>2455</v>
      </c>
      <c r="U29" s="888" t="s">
        <v>2456</v>
      </c>
      <c r="V29" s="889" t="s">
        <v>2457</v>
      </c>
      <c r="W29" s="666"/>
      <c r="X29" s="884"/>
      <c r="Y29" s="886" t="s">
        <v>2458</v>
      </c>
      <c r="Z29" s="890"/>
      <c r="AA29" s="890" t="s">
        <v>2459</v>
      </c>
      <c r="AB29" s="884" t="s">
        <v>1821</v>
      </c>
      <c r="AC29" s="886"/>
      <c r="AD29" s="886" t="s">
        <v>2286</v>
      </c>
      <c r="AE29" s="886"/>
      <c r="AF29" s="857" t="s">
        <v>1822</v>
      </c>
      <c r="AG29" s="886"/>
      <c r="AH29" s="886"/>
      <c r="AI29" s="888"/>
      <c r="AJ29" s="666"/>
      <c r="AK29" s="666"/>
      <c r="AL29" s="666"/>
      <c r="AM29" s="886"/>
      <c r="AN29" s="888"/>
      <c r="AO29" s="666"/>
      <c r="AP29" s="884"/>
      <c r="AQ29" s="746" t="s">
        <v>2173</v>
      </c>
      <c r="AR29" s="858"/>
      <c r="AS29" s="859"/>
      <c r="AT29" s="859"/>
      <c r="AU29" s="858"/>
      <c r="AV29" s="858"/>
      <c r="AW29" s="1358" t="s">
        <v>2181</v>
      </c>
      <c r="AX29" s="859"/>
      <c r="AY29" s="859" t="s">
        <v>1825</v>
      </c>
      <c r="AZ29" s="859" t="s">
        <v>1826</v>
      </c>
    </row>
    <row r="30" spans="1:52" ht="26.25" thickBot="1">
      <c r="A30" s="808" t="s">
        <v>2460</v>
      </c>
      <c r="B30" s="892" t="s">
        <v>2271</v>
      </c>
      <c r="C30" s="682" t="s">
        <v>1809</v>
      </c>
      <c r="D30" s="808" t="s">
        <v>2460</v>
      </c>
      <c r="E30" s="807" t="s">
        <v>1856</v>
      </c>
      <c r="F30" s="805">
        <v>55</v>
      </c>
      <c r="G30" s="808" t="s">
        <v>27</v>
      </c>
      <c r="H30" s="808" t="s">
        <v>2461</v>
      </c>
      <c r="I30" s="677"/>
      <c r="J30" s="807"/>
      <c r="K30" s="807"/>
      <c r="L30" s="808"/>
      <c r="M30" s="808" t="s">
        <v>2275</v>
      </c>
      <c r="N30" s="809" t="s">
        <v>2462</v>
      </c>
      <c r="O30" s="808" t="s">
        <v>2277</v>
      </c>
      <c r="P30" s="808"/>
      <c r="Q30" s="809" t="s">
        <v>2278</v>
      </c>
      <c r="R30" s="808"/>
      <c r="S30" s="808" t="s">
        <v>22</v>
      </c>
      <c r="T30" s="807"/>
      <c r="U30" s="808" t="s">
        <v>2456</v>
      </c>
      <c r="V30" s="809" t="s">
        <v>2463</v>
      </c>
      <c r="W30" s="677"/>
      <c r="X30" s="803" t="s">
        <v>2464</v>
      </c>
      <c r="Y30" s="807" t="s">
        <v>2465</v>
      </c>
      <c r="Z30" s="810"/>
      <c r="AA30" s="810" t="s">
        <v>2466</v>
      </c>
      <c r="AB30" s="803" t="s">
        <v>1821</v>
      </c>
      <c r="AC30" s="807"/>
      <c r="AD30" s="807" t="s">
        <v>2286</v>
      </c>
      <c r="AE30" s="807"/>
      <c r="AF30" s="883" t="s">
        <v>1822</v>
      </c>
      <c r="AG30" s="807"/>
      <c r="AH30" s="807"/>
      <c r="AI30" s="808"/>
      <c r="AJ30" s="677"/>
      <c r="AK30" s="677"/>
      <c r="AL30" s="677"/>
      <c r="AM30" s="807"/>
      <c r="AN30" s="808"/>
      <c r="AO30" s="677"/>
      <c r="AP30" s="803"/>
      <c r="AQ30" s="869" t="s">
        <v>1969</v>
      </c>
      <c r="AR30" s="870"/>
      <c r="AS30" s="871"/>
      <c r="AT30" s="871"/>
      <c r="AU30" s="870"/>
      <c r="AV30" s="870"/>
      <c r="AW30" s="1362" t="s">
        <v>2181</v>
      </c>
      <c r="AX30" s="871"/>
      <c r="AY30" s="871" t="s">
        <v>1825</v>
      </c>
      <c r="AZ30" s="871" t="s">
        <v>1826</v>
      </c>
    </row>
    <row r="31" spans="1:52" ht="63.75">
      <c r="A31" s="1597" t="s">
        <v>2467</v>
      </c>
      <c r="B31" s="893" t="s">
        <v>2468</v>
      </c>
      <c r="C31" s="529" t="s">
        <v>2469</v>
      </c>
      <c r="D31" s="894" t="s">
        <v>2467</v>
      </c>
      <c r="E31" s="895" t="s">
        <v>1992</v>
      </c>
      <c r="F31" s="531">
        <v>43</v>
      </c>
      <c r="G31" s="894" t="s">
        <v>799</v>
      </c>
      <c r="H31" s="894" t="s">
        <v>22</v>
      </c>
      <c r="I31" s="894" t="s">
        <v>2470</v>
      </c>
      <c r="J31" s="894"/>
      <c r="K31" s="894"/>
      <c r="L31" s="894"/>
      <c r="M31" s="895" t="s">
        <v>2471</v>
      </c>
      <c r="N31" s="896"/>
      <c r="O31" s="895"/>
      <c r="P31" s="895"/>
      <c r="Q31" s="896"/>
      <c r="R31" s="894"/>
      <c r="S31" s="894"/>
      <c r="T31" s="894"/>
      <c r="U31" s="894" t="s">
        <v>2472</v>
      </c>
      <c r="V31" s="894" t="s">
        <v>2473</v>
      </c>
      <c r="W31" s="894" t="s">
        <v>2472</v>
      </c>
      <c r="X31" s="894" t="s">
        <v>2474</v>
      </c>
      <c r="Y31" s="895"/>
      <c r="Z31" s="895"/>
      <c r="AA31" s="533"/>
      <c r="AB31" s="896"/>
      <c r="AC31" s="896"/>
      <c r="AD31" s="896"/>
      <c r="AE31" s="895" t="s">
        <v>2475</v>
      </c>
      <c r="AF31" s="898" t="s">
        <v>2476</v>
      </c>
      <c r="AG31" s="530" t="s">
        <v>2477</v>
      </c>
      <c r="AH31" s="530" t="s">
        <v>2478</v>
      </c>
      <c r="AI31" s="533" t="s">
        <v>2479</v>
      </c>
      <c r="AJ31" s="530" t="s">
        <v>2480</v>
      </c>
      <c r="AK31" s="530" t="s">
        <v>2481</v>
      </c>
      <c r="AL31" s="530" t="s">
        <v>2482</v>
      </c>
      <c r="AM31" s="533" t="s">
        <v>2191</v>
      </c>
      <c r="AN31" s="530" t="s">
        <v>2483</v>
      </c>
      <c r="AO31" s="899" t="s">
        <v>2484</v>
      </c>
      <c r="AP31" s="530" t="s">
        <v>2485</v>
      </c>
      <c r="AQ31" s="900"/>
      <c r="AR31" s="537"/>
      <c r="AS31" s="537"/>
      <c r="AT31" s="537"/>
      <c r="AU31" s="538" t="s">
        <v>3310</v>
      </c>
      <c r="AV31" s="538" t="s">
        <v>3338</v>
      </c>
      <c r="AW31" s="1366" t="s">
        <v>1981</v>
      </c>
      <c r="AX31" s="537" t="s">
        <v>1920</v>
      </c>
      <c r="AY31" s="901" t="s">
        <v>1825</v>
      </c>
      <c r="AZ31" s="537" t="s">
        <v>1826</v>
      </c>
    </row>
    <row r="32" spans="1:52" ht="39" thickBot="1">
      <c r="A32" s="1598"/>
      <c r="B32" s="902" t="s">
        <v>2271</v>
      </c>
      <c r="C32" s="792" t="s">
        <v>1809</v>
      </c>
      <c r="D32" s="796" t="s">
        <v>2467</v>
      </c>
      <c r="E32" s="795" t="s">
        <v>1856</v>
      </c>
      <c r="F32" s="793">
        <v>43</v>
      </c>
      <c r="G32" s="796" t="s">
        <v>27</v>
      </c>
      <c r="H32" s="790"/>
      <c r="I32" s="799"/>
      <c r="J32" s="795" t="s">
        <v>22</v>
      </c>
      <c r="K32" s="795" t="s">
        <v>2486</v>
      </c>
      <c r="L32" s="796" t="s">
        <v>2487</v>
      </c>
      <c r="M32" s="796" t="s">
        <v>2275</v>
      </c>
      <c r="N32" s="797" t="s">
        <v>2488</v>
      </c>
      <c r="O32" s="796"/>
      <c r="P32" s="796" t="s">
        <v>2078</v>
      </c>
      <c r="Q32" s="797" t="s">
        <v>2489</v>
      </c>
      <c r="R32" s="796" t="s">
        <v>22</v>
      </c>
      <c r="S32" s="796" t="s">
        <v>22</v>
      </c>
      <c r="T32" s="795"/>
      <c r="U32" s="796" t="s">
        <v>2490</v>
      </c>
      <c r="V32" s="797" t="s">
        <v>2491</v>
      </c>
      <c r="W32" s="799"/>
      <c r="X32" s="790"/>
      <c r="Y32" s="798" t="s">
        <v>2492</v>
      </c>
      <c r="Z32" s="798"/>
      <c r="AA32" s="798" t="s">
        <v>2493</v>
      </c>
      <c r="AB32" s="790" t="s">
        <v>2417</v>
      </c>
      <c r="AC32" s="795" t="s">
        <v>2494</v>
      </c>
      <c r="AD32" s="795" t="s">
        <v>2286</v>
      </c>
      <c r="AE32" s="795"/>
      <c r="AF32" s="800" t="s">
        <v>1822</v>
      </c>
      <c r="AG32" s="795"/>
      <c r="AH32" s="799"/>
      <c r="AI32" s="796"/>
      <c r="AJ32" s="799"/>
      <c r="AK32" s="799"/>
      <c r="AL32" s="799"/>
      <c r="AM32" s="795"/>
      <c r="AN32" s="796"/>
      <c r="AO32" s="799"/>
      <c r="AP32" s="790"/>
      <c r="AQ32" s="1350" t="s">
        <v>1912</v>
      </c>
      <c r="AR32" s="801"/>
      <c r="AS32" s="802"/>
      <c r="AT32" s="802"/>
      <c r="AU32" s="801"/>
      <c r="AV32" s="801"/>
      <c r="AW32" s="1354" t="s">
        <v>2181</v>
      </c>
      <c r="AX32" s="802"/>
      <c r="AY32" s="802" t="s">
        <v>1825</v>
      </c>
      <c r="AZ32" s="802" t="s">
        <v>1826</v>
      </c>
    </row>
    <row r="33" spans="1:52" ht="26.25" thickBot="1">
      <c r="A33" s="808" t="s">
        <v>2495</v>
      </c>
      <c r="B33" s="892" t="s">
        <v>2271</v>
      </c>
      <c r="C33" s="682" t="s">
        <v>1809</v>
      </c>
      <c r="D33" s="808" t="s">
        <v>2495</v>
      </c>
      <c r="E33" s="807" t="s">
        <v>1856</v>
      </c>
      <c r="F33" s="805">
        <v>76</v>
      </c>
      <c r="G33" s="808" t="s">
        <v>27</v>
      </c>
      <c r="H33" s="808" t="s">
        <v>2461</v>
      </c>
      <c r="I33" s="677"/>
      <c r="J33" s="807"/>
      <c r="K33" s="807"/>
      <c r="L33" s="808" t="s">
        <v>2275</v>
      </c>
      <c r="M33" s="808" t="s">
        <v>2275</v>
      </c>
      <c r="N33" s="872" t="s">
        <v>2496</v>
      </c>
      <c r="O33" s="808" t="s">
        <v>2277</v>
      </c>
      <c r="P33" s="808" t="s">
        <v>22</v>
      </c>
      <c r="Q33" s="809" t="s">
        <v>2278</v>
      </c>
      <c r="R33" s="808" t="s">
        <v>22</v>
      </c>
      <c r="S33" s="808">
        <v>3</v>
      </c>
      <c r="T33" s="807"/>
      <c r="U33" s="808" t="s">
        <v>2497</v>
      </c>
      <c r="V33" s="809" t="s">
        <v>2498</v>
      </c>
      <c r="W33" s="677"/>
      <c r="X33" s="808" t="s">
        <v>2499</v>
      </c>
      <c r="Y33" s="810" t="s">
        <v>2500</v>
      </c>
      <c r="Z33" s="810"/>
      <c r="AA33" s="810" t="s">
        <v>2501</v>
      </c>
      <c r="AB33" s="803" t="s">
        <v>1821</v>
      </c>
      <c r="AC33" s="807"/>
      <c r="AD33" s="807" t="s">
        <v>2286</v>
      </c>
      <c r="AE33" s="807"/>
      <c r="AF33" s="811" t="s">
        <v>1822</v>
      </c>
      <c r="AG33" s="807"/>
      <c r="AH33" s="677"/>
      <c r="AI33" s="808"/>
      <c r="AJ33" s="677"/>
      <c r="AK33" s="677"/>
      <c r="AL33" s="677"/>
      <c r="AM33" s="807"/>
      <c r="AN33" s="808"/>
      <c r="AO33" s="677"/>
      <c r="AP33" s="803"/>
      <c r="AQ33" s="1351" t="s">
        <v>2502</v>
      </c>
      <c r="AR33" s="813"/>
      <c r="AS33" s="814"/>
      <c r="AT33" s="814"/>
      <c r="AU33" s="813"/>
      <c r="AV33" s="813"/>
      <c r="AW33" s="1363" t="s">
        <v>1981</v>
      </c>
      <c r="AX33" s="1236"/>
      <c r="AY33" s="814" t="s">
        <v>1825</v>
      </c>
      <c r="AZ33" s="814" t="s">
        <v>1826</v>
      </c>
    </row>
    <row r="34" spans="1:52" ht="38.25">
      <c r="A34" s="1597" t="s">
        <v>2503</v>
      </c>
      <c r="B34" s="893" t="s">
        <v>2468</v>
      </c>
      <c r="C34" s="529" t="s">
        <v>2469</v>
      </c>
      <c r="D34" s="894" t="s">
        <v>2503</v>
      </c>
      <c r="E34" s="895" t="s">
        <v>2504</v>
      </c>
      <c r="F34" s="531">
        <v>82</v>
      </c>
      <c r="G34" s="894" t="s">
        <v>799</v>
      </c>
      <c r="H34" s="894" t="s">
        <v>45</v>
      </c>
      <c r="I34" s="894" t="s">
        <v>2505</v>
      </c>
      <c r="J34" s="894"/>
      <c r="K34" s="894"/>
      <c r="L34" s="894"/>
      <c r="M34" s="895" t="s">
        <v>2506</v>
      </c>
      <c r="N34" s="896"/>
      <c r="O34" s="895"/>
      <c r="P34" s="895"/>
      <c r="Q34" s="896"/>
      <c r="R34" s="894" t="s">
        <v>2507</v>
      </c>
      <c r="S34" s="894"/>
      <c r="T34" s="894"/>
      <c r="U34" s="894" t="s">
        <v>2508</v>
      </c>
      <c r="V34" s="894" t="s">
        <v>2509</v>
      </c>
      <c r="W34" s="533" t="s">
        <v>2510</v>
      </c>
      <c r="X34" s="894" t="s">
        <v>2511</v>
      </c>
      <c r="Y34" s="895"/>
      <c r="Z34" s="895"/>
      <c r="AA34" s="533"/>
      <c r="AB34" s="896"/>
      <c r="AC34" s="896"/>
      <c r="AD34" s="896"/>
      <c r="AE34" s="895" t="s">
        <v>2475</v>
      </c>
      <c r="AF34" s="898" t="s">
        <v>1822</v>
      </c>
      <c r="AG34" s="530" t="s">
        <v>2512</v>
      </c>
      <c r="AH34" s="533" t="s">
        <v>2478</v>
      </c>
      <c r="AI34" s="533" t="s">
        <v>2513</v>
      </c>
      <c r="AJ34" s="530"/>
      <c r="AK34" s="530" t="s">
        <v>2514</v>
      </c>
      <c r="AL34" s="530" t="s">
        <v>2515</v>
      </c>
      <c r="AM34" s="533" t="s">
        <v>2191</v>
      </c>
      <c r="AN34" s="530" t="s">
        <v>2516</v>
      </c>
      <c r="AO34" s="899" t="s">
        <v>2517</v>
      </c>
      <c r="AP34" s="530" t="s">
        <v>2005</v>
      </c>
      <c r="AQ34" s="900"/>
      <c r="AR34" s="537"/>
      <c r="AS34" s="538" t="s">
        <v>2518</v>
      </c>
      <c r="AT34" s="538" t="s">
        <v>2519</v>
      </c>
      <c r="AU34" s="538" t="s">
        <v>2520</v>
      </c>
      <c r="AV34" s="537"/>
      <c r="AW34" s="1366" t="s">
        <v>2521</v>
      </c>
      <c r="AX34" s="537" t="s">
        <v>1920</v>
      </c>
      <c r="AY34" s="901" t="s">
        <v>1825</v>
      </c>
      <c r="AZ34" s="537" t="s">
        <v>1826</v>
      </c>
    </row>
    <row r="35" spans="1:52" ht="26.25" thickBot="1">
      <c r="A35" s="1598"/>
      <c r="B35" s="903" t="s">
        <v>2271</v>
      </c>
      <c r="C35" s="765" t="s">
        <v>1809</v>
      </c>
      <c r="D35" s="806" t="s">
        <v>2503</v>
      </c>
      <c r="E35" s="904" t="s">
        <v>1856</v>
      </c>
      <c r="F35" s="905">
        <v>82</v>
      </c>
      <c r="G35" s="806" t="s">
        <v>27</v>
      </c>
      <c r="H35" s="906" t="s">
        <v>2461</v>
      </c>
      <c r="I35" s="766"/>
      <c r="J35" s="904"/>
      <c r="K35" s="904" t="s">
        <v>2299</v>
      </c>
      <c r="L35" s="806" t="s">
        <v>2275</v>
      </c>
      <c r="M35" s="806" t="s">
        <v>2275</v>
      </c>
      <c r="N35" s="907" t="s">
        <v>2522</v>
      </c>
      <c r="O35" s="906"/>
      <c r="P35" s="806" t="s">
        <v>2078</v>
      </c>
      <c r="Q35" s="907" t="s">
        <v>2278</v>
      </c>
      <c r="R35" s="806" t="s">
        <v>2279</v>
      </c>
      <c r="S35" s="806" t="s">
        <v>22</v>
      </c>
      <c r="T35" s="904" t="s">
        <v>2523</v>
      </c>
      <c r="U35" s="906" t="s">
        <v>2524</v>
      </c>
      <c r="V35" s="907" t="s">
        <v>2525</v>
      </c>
      <c r="W35" s="766"/>
      <c r="X35" s="906" t="s">
        <v>2526</v>
      </c>
      <c r="Y35" s="904" t="s">
        <v>2527</v>
      </c>
      <c r="Z35" s="908" t="s">
        <v>2528</v>
      </c>
      <c r="AA35" s="908" t="s">
        <v>2529</v>
      </c>
      <c r="AB35" s="806" t="s">
        <v>2111</v>
      </c>
      <c r="AC35" s="904"/>
      <c r="AD35" s="904" t="s">
        <v>2286</v>
      </c>
      <c r="AE35" s="904"/>
      <c r="AF35" s="909" t="s">
        <v>1822</v>
      </c>
      <c r="AG35" s="904"/>
      <c r="AH35" s="904"/>
      <c r="AI35" s="806"/>
      <c r="AJ35" s="766"/>
      <c r="AK35" s="766"/>
      <c r="AL35" s="766"/>
      <c r="AM35" s="904"/>
      <c r="AN35" s="904"/>
      <c r="AO35" s="766"/>
      <c r="AP35" s="806"/>
      <c r="AQ35" s="774" t="s">
        <v>2168</v>
      </c>
      <c r="AR35" s="801"/>
      <c r="AS35" s="802"/>
      <c r="AT35" s="802"/>
      <c r="AU35" s="801"/>
      <c r="AV35" s="801"/>
      <c r="AW35" s="1354" t="s">
        <v>2181</v>
      </c>
      <c r="AX35" s="802"/>
      <c r="AY35" s="802" t="s">
        <v>1825</v>
      </c>
      <c r="AZ35" s="802" t="s">
        <v>1826</v>
      </c>
    </row>
  </sheetData>
  <mergeCells count="8">
    <mergeCell ref="A21:A22"/>
    <mergeCell ref="A31:A32"/>
    <mergeCell ref="A34:A35"/>
    <mergeCell ref="A5:A7"/>
    <mergeCell ref="A9:A10"/>
    <mergeCell ref="A12:A13"/>
    <mergeCell ref="A15:A16"/>
    <mergeCell ref="A17:A18"/>
  </mergeCells>
  <phoneticPr fontId="6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AA91-A3BC-4A8C-B876-15BED8BB5193}">
  <dimension ref="A1:BI40"/>
  <sheetViews>
    <sheetView zoomScale="60" zoomScaleNormal="60" zoomScalePageLayoutView="90" workbookViewId="0">
      <pane xSplit="5" ySplit="1" topLeftCell="AT14" activePane="bottomRight" state="frozen"/>
      <selection pane="topRight" activeCell="F1" sqref="F1"/>
      <selection pane="bottomLeft" activeCell="A2" sqref="A2"/>
      <selection pane="bottomRight" activeCell="AZ19" sqref="AZ19"/>
    </sheetView>
  </sheetViews>
  <sheetFormatPr baseColWidth="10" defaultColWidth="8" defaultRowHeight="21"/>
  <cols>
    <col min="1" max="1" width="13" style="163" customWidth="1"/>
    <col min="2" max="2" width="18" style="740" customWidth="1"/>
    <col min="3" max="3" width="21.375" style="163" bestFit="1" customWidth="1"/>
    <col min="4" max="4" width="16" style="659" bestFit="1" customWidth="1"/>
    <col min="5" max="5" width="20.5" style="163" bestFit="1" customWidth="1"/>
    <col min="6" max="6" width="15.625" style="163" bestFit="1" customWidth="1"/>
    <col min="7" max="7" width="8" style="163" bestFit="1" customWidth="1"/>
    <col min="8" max="8" width="10.25" style="163" bestFit="1" customWidth="1"/>
    <col min="9" max="9" width="21.75" style="163" bestFit="1" customWidth="1"/>
    <col min="10" max="10" width="16.375" style="163" bestFit="1" customWidth="1"/>
    <col min="11" max="11" width="16.5" style="163" bestFit="1" customWidth="1"/>
    <col min="12" max="12" width="14.375" style="163" bestFit="1" customWidth="1"/>
    <col min="13" max="13" width="13.125" style="163" bestFit="1" customWidth="1"/>
    <col min="14" max="14" width="37.625" style="163" bestFit="1" customWidth="1"/>
    <col min="15" max="15" width="9.625" style="163" bestFit="1" customWidth="1"/>
    <col min="16" max="16" width="12.125" style="163" bestFit="1" customWidth="1"/>
    <col min="17" max="17" width="16.25" style="658" bestFit="1" customWidth="1"/>
    <col min="18" max="18" width="7.75" style="163" bestFit="1" customWidth="1"/>
    <col min="19" max="19" width="7.125" style="163" bestFit="1" customWidth="1"/>
    <col min="20" max="20" width="4" style="163" bestFit="1" customWidth="1"/>
    <col min="21" max="21" width="4.25" style="163" bestFit="1" customWidth="1"/>
    <col min="22" max="22" width="5.25" style="163" customWidth="1"/>
    <col min="23" max="23" width="7.125" style="163" bestFit="1" customWidth="1"/>
    <col min="24" max="24" width="47" style="164" bestFit="1" customWidth="1"/>
    <col min="25" max="25" width="12.625" style="164" bestFit="1" customWidth="1"/>
    <col min="26" max="26" width="25" style="164" bestFit="1" customWidth="1"/>
    <col min="27" max="27" width="11.875" style="164" bestFit="1" customWidth="1"/>
    <col min="28" max="28" width="15.875" style="164" bestFit="1" customWidth="1"/>
    <col min="29" max="29" width="17.25" style="163" bestFit="1" customWidth="1"/>
    <col min="30" max="30" width="19" style="163" bestFit="1" customWidth="1"/>
    <col min="31" max="31" width="16.875" style="163" bestFit="1" customWidth="1"/>
    <col min="32" max="32" width="33.5" style="163" bestFit="1" customWidth="1"/>
    <col min="33" max="33" width="7.625" style="163" bestFit="1" customWidth="1"/>
    <col min="34" max="34" width="16.5" style="163" bestFit="1" customWidth="1"/>
    <col min="35" max="35" width="20.875" style="163" bestFit="1" customWidth="1"/>
    <col min="36" max="36" width="17.5" style="741" customWidth="1"/>
    <col min="37" max="37" width="31.375" style="163" bestFit="1" customWidth="1"/>
    <col min="38" max="38" width="24.375" style="163" bestFit="1" customWidth="1"/>
    <col min="39" max="39" width="10.625" style="163" bestFit="1" customWidth="1"/>
    <col min="40" max="40" width="30.5" style="163" customWidth="1"/>
    <col min="41" max="41" width="13.5" style="163" bestFit="1" customWidth="1"/>
    <col min="42" max="42" width="6.875" style="163" bestFit="1" customWidth="1"/>
    <col min="43" max="43" width="49.375" style="163" bestFit="1" customWidth="1"/>
    <col min="44" max="44" width="21" style="163" bestFit="1" customWidth="1"/>
    <col min="45" max="45" width="13.5" style="163" bestFit="1" customWidth="1"/>
    <col min="46" max="46" width="15" style="163" bestFit="1" customWidth="1"/>
    <col min="47" max="47" width="47.625" style="163" customWidth="1"/>
    <col min="48" max="48" width="20.625" style="163" customWidth="1"/>
    <col min="49" max="49" width="16.875" style="163" customWidth="1"/>
    <col min="50" max="50" width="24.125" style="163" customWidth="1"/>
    <col min="51" max="51" width="10.125" style="163" bestFit="1" customWidth="1"/>
    <col min="52" max="52" width="24.25" style="163" bestFit="1" customWidth="1"/>
    <col min="53" max="55" width="10.125" style="163" bestFit="1" customWidth="1"/>
    <col min="56" max="56" width="20.75" style="1367" customWidth="1"/>
    <col min="57" max="57" width="26.625" style="163" customWidth="1"/>
    <col min="58" max="58" width="22.5" style="163" bestFit="1" customWidth="1"/>
    <col min="59" max="59" width="23.375" style="163" bestFit="1" customWidth="1"/>
    <col min="60" max="60" width="35" style="163" bestFit="1" customWidth="1"/>
    <col min="61" max="61" width="28" style="163" bestFit="1" customWidth="1"/>
    <col min="62" max="65" width="24.875" style="163" customWidth="1"/>
    <col min="66" max="16384" width="8" style="163"/>
  </cols>
  <sheetData>
    <row r="1" spans="1:61" ht="30">
      <c r="A1" s="659"/>
      <c r="B1" s="661" t="s">
        <v>1759</v>
      </c>
      <c r="C1" s="522" t="s">
        <v>2252</v>
      </c>
      <c r="D1" s="522" t="s">
        <v>1761</v>
      </c>
      <c r="E1" s="522" t="s">
        <v>1764</v>
      </c>
      <c r="F1" s="522" t="s">
        <v>1762</v>
      </c>
      <c r="G1" s="522" t="s">
        <v>8</v>
      </c>
      <c r="H1" s="523" t="s">
        <v>2254</v>
      </c>
      <c r="I1" s="523" t="s">
        <v>2255</v>
      </c>
      <c r="J1" s="523" t="s">
        <v>2530</v>
      </c>
      <c r="K1" s="522" t="s">
        <v>1777</v>
      </c>
      <c r="L1" s="523" t="s">
        <v>2531</v>
      </c>
      <c r="M1" s="523" t="s">
        <v>2532</v>
      </c>
      <c r="N1" s="523" t="s">
        <v>2259</v>
      </c>
      <c r="O1" s="522" t="s">
        <v>1766</v>
      </c>
      <c r="P1" s="523" t="s">
        <v>2533</v>
      </c>
      <c r="Q1" s="522" t="s">
        <v>2534</v>
      </c>
      <c r="R1" s="523" t="s">
        <v>2261</v>
      </c>
      <c r="S1" s="522" t="s">
        <v>1767</v>
      </c>
      <c r="T1" s="522" t="s">
        <v>2535</v>
      </c>
      <c r="U1" s="522" t="s">
        <v>2536</v>
      </c>
      <c r="V1" s="522" t="s">
        <v>2537</v>
      </c>
      <c r="W1" s="524" t="s">
        <v>1768</v>
      </c>
      <c r="X1" s="522" t="s">
        <v>1775</v>
      </c>
      <c r="Y1" s="662" t="s">
        <v>2262</v>
      </c>
      <c r="Z1" s="522" t="s">
        <v>1776</v>
      </c>
      <c r="AA1" s="522" t="s">
        <v>2538</v>
      </c>
      <c r="AB1" s="523" t="s">
        <v>2539</v>
      </c>
      <c r="AC1" s="523" t="s">
        <v>1778</v>
      </c>
      <c r="AD1" s="523" t="s">
        <v>1779</v>
      </c>
      <c r="AE1" s="523" t="s">
        <v>2540</v>
      </c>
      <c r="AF1" s="523" t="s">
        <v>2264</v>
      </c>
      <c r="AG1" s="523" t="s">
        <v>2541</v>
      </c>
      <c r="AH1" s="523" t="s">
        <v>2542</v>
      </c>
      <c r="AI1" s="663" t="s">
        <v>2265</v>
      </c>
      <c r="AJ1" s="522" t="s">
        <v>2266</v>
      </c>
      <c r="AK1" s="522" t="s">
        <v>1783</v>
      </c>
      <c r="AL1" s="522" t="s">
        <v>2267</v>
      </c>
      <c r="AM1" s="522" t="s">
        <v>2543</v>
      </c>
      <c r="AN1" s="522" t="s">
        <v>1784</v>
      </c>
      <c r="AO1" s="522" t="s">
        <v>1785</v>
      </c>
      <c r="AP1" s="522" t="s">
        <v>1786</v>
      </c>
      <c r="AQ1" s="522" t="s">
        <v>1787</v>
      </c>
      <c r="AR1" s="522" t="s">
        <v>1788</v>
      </c>
      <c r="AS1" s="522" t="s">
        <v>1789</v>
      </c>
      <c r="AT1" s="522" t="s">
        <v>1790</v>
      </c>
      <c r="AU1" s="522" t="s">
        <v>1791</v>
      </c>
      <c r="AV1" s="522" t="s">
        <v>1792</v>
      </c>
      <c r="AW1" s="522" t="s">
        <v>1793</v>
      </c>
      <c r="AX1" s="522" t="s">
        <v>1794</v>
      </c>
      <c r="AY1" s="522" t="s">
        <v>1795</v>
      </c>
      <c r="AZ1" s="522" t="s">
        <v>1796</v>
      </c>
      <c r="BA1" s="522" t="s">
        <v>1797</v>
      </c>
      <c r="BB1" s="522" t="s">
        <v>1798</v>
      </c>
      <c r="BC1" s="522" t="s">
        <v>1799</v>
      </c>
      <c r="BD1" s="522" t="s">
        <v>1803</v>
      </c>
      <c r="BE1" s="522" t="s">
        <v>2544</v>
      </c>
      <c r="BF1" s="522" t="s">
        <v>2545</v>
      </c>
      <c r="BG1" s="522" t="s">
        <v>1804</v>
      </c>
      <c r="BH1" s="522" t="s">
        <v>1805</v>
      </c>
      <c r="BI1" s="522" t="s">
        <v>1806</v>
      </c>
    </row>
    <row r="2" spans="1:61" s="676" customFormat="1" ht="30" customHeight="1">
      <c r="A2" s="664" t="s">
        <v>2546</v>
      </c>
      <c r="B2" s="665" t="s">
        <v>2547</v>
      </c>
      <c r="C2" s="645" t="s">
        <v>1809</v>
      </c>
      <c r="D2" s="666" t="s">
        <v>2546</v>
      </c>
      <c r="E2" s="666" t="s">
        <v>1856</v>
      </c>
      <c r="F2" s="666" t="s">
        <v>2548</v>
      </c>
      <c r="G2" s="666" t="s">
        <v>818</v>
      </c>
      <c r="H2" s="666" t="s">
        <v>1939</v>
      </c>
      <c r="I2" s="666" t="s">
        <v>2549</v>
      </c>
      <c r="J2" s="667">
        <v>41399</v>
      </c>
      <c r="K2" s="666" t="s">
        <v>2550</v>
      </c>
      <c r="L2" s="667">
        <v>40141</v>
      </c>
      <c r="M2" s="666" t="s">
        <v>2551</v>
      </c>
      <c r="N2" s="666" t="s">
        <v>2552</v>
      </c>
      <c r="O2" s="666" t="s">
        <v>2553</v>
      </c>
      <c r="P2" s="666" t="s">
        <v>2554</v>
      </c>
      <c r="Q2" s="668">
        <v>3</v>
      </c>
      <c r="R2" s="666">
        <v>4.5</v>
      </c>
      <c r="S2" s="669"/>
      <c r="T2" s="666" t="s">
        <v>2555</v>
      </c>
      <c r="U2" s="666">
        <v>0</v>
      </c>
      <c r="V2" s="666" t="s">
        <v>2556</v>
      </c>
      <c r="W2" s="669"/>
      <c r="X2" s="670"/>
      <c r="Y2" s="670"/>
      <c r="Z2" s="670"/>
      <c r="AA2" s="666"/>
      <c r="AB2" s="666">
        <v>60</v>
      </c>
      <c r="AC2" s="666" t="s">
        <v>2286</v>
      </c>
      <c r="AD2" s="666"/>
      <c r="AE2" s="666"/>
      <c r="AF2" s="666"/>
      <c r="AG2" s="666" t="s">
        <v>22</v>
      </c>
      <c r="AH2" s="666" t="s">
        <v>22</v>
      </c>
      <c r="AI2" s="669"/>
      <c r="AJ2" s="671" t="s">
        <v>2557</v>
      </c>
      <c r="AK2" s="666"/>
      <c r="AL2" s="669"/>
      <c r="AM2" s="666" t="s">
        <v>2558</v>
      </c>
      <c r="AN2" s="669"/>
      <c r="AO2" s="669"/>
      <c r="AP2" s="669"/>
      <c r="AQ2" s="669"/>
      <c r="AR2" s="669"/>
      <c r="AS2" s="669"/>
      <c r="AT2" s="669"/>
      <c r="AU2" s="672" t="s">
        <v>2131</v>
      </c>
      <c r="AV2" s="673"/>
      <c r="AW2" s="674"/>
      <c r="AX2" s="674"/>
      <c r="AY2" s="674"/>
      <c r="AZ2" s="674"/>
      <c r="BA2" s="674"/>
      <c r="BB2" s="674"/>
      <c r="BC2" s="674"/>
      <c r="BD2" s="1358" t="s">
        <v>2181</v>
      </c>
      <c r="BE2" s="674"/>
      <c r="BF2" s="674"/>
      <c r="BG2" s="674"/>
      <c r="BH2" s="675" t="s">
        <v>1825</v>
      </c>
      <c r="BI2" s="674" t="s">
        <v>1826</v>
      </c>
    </row>
    <row r="3" spans="1:61" s="676" customFormat="1" ht="30" customHeight="1">
      <c r="A3" s="677" t="s">
        <v>2559</v>
      </c>
      <c r="B3" s="665" t="s">
        <v>2547</v>
      </c>
      <c r="C3" s="610" t="s">
        <v>1809</v>
      </c>
      <c r="D3" s="677" t="s">
        <v>2559</v>
      </c>
      <c r="E3" s="677" t="s">
        <v>1856</v>
      </c>
      <c r="F3" s="677" t="s">
        <v>2548</v>
      </c>
      <c r="G3" s="677" t="s">
        <v>818</v>
      </c>
      <c r="H3" s="677" t="s">
        <v>1939</v>
      </c>
      <c r="I3" s="677" t="s">
        <v>2560</v>
      </c>
      <c r="J3" s="678">
        <v>40943</v>
      </c>
      <c r="K3" s="677" t="s">
        <v>2561</v>
      </c>
      <c r="L3" s="678">
        <v>40142</v>
      </c>
      <c r="M3" s="677" t="s">
        <v>2551</v>
      </c>
      <c r="N3" s="677" t="s">
        <v>2552</v>
      </c>
      <c r="O3" s="677" t="s">
        <v>2562</v>
      </c>
      <c r="P3" s="677" t="s">
        <v>2554</v>
      </c>
      <c r="Q3" s="679">
        <v>3</v>
      </c>
      <c r="R3" s="677">
        <v>9.5</v>
      </c>
      <c r="S3" s="680"/>
      <c r="T3" s="677">
        <v>3</v>
      </c>
      <c r="U3" s="677">
        <v>1</v>
      </c>
      <c r="V3" s="677" t="s">
        <v>2556</v>
      </c>
      <c r="W3" s="680"/>
      <c r="X3" s="681"/>
      <c r="Y3" s="681"/>
      <c r="Z3" s="681"/>
      <c r="AA3" s="677"/>
      <c r="AB3" s="677">
        <v>70</v>
      </c>
      <c r="AC3" s="677" t="s">
        <v>2286</v>
      </c>
      <c r="AD3" s="677"/>
      <c r="AE3" s="677"/>
      <c r="AF3" s="677" t="s">
        <v>2563</v>
      </c>
      <c r="AG3" s="677" t="s">
        <v>22</v>
      </c>
      <c r="AH3" s="677" t="s">
        <v>22</v>
      </c>
      <c r="AI3" s="680"/>
      <c r="AJ3" s="682" t="s">
        <v>2557</v>
      </c>
      <c r="AK3" s="677"/>
      <c r="AL3" s="680"/>
      <c r="AM3" s="677" t="s">
        <v>2558</v>
      </c>
      <c r="AN3" s="680"/>
      <c r="AO3" s="680"/>
      <c r="AP3" s="680"/>
      <c r="AQ3" s="680"/>
      <c r="AR3" s="680"/>
      <c r="AS3" s="680"/>
      <c r="AT3" s="680"/>
      <c r="AU3" s="683" t="s">
        <v>2564</v>
      </c>
      <c r="AV3" s="674"/>
      <c r="AW3" s="674"/>
      <c r="AX3" s="674"/>
      <c r="AY3" s="674"/>
      <c r="AZ3" s="674"/>
      <c r="BA3" s="674"/>
      <c r="BB3" s="674"/>
      <c r="BC3" s="674"/>
      <c r="BD3" s="1358" t="s">
        <v>2565</v>
      </c>
      <c r="BE3" s="674"/>
      <c r="BF3" s="674"/>
      <c r="BG3" s="674"/>
      <c r="BH3" s="675" t="s">
        <v>1825</v>
      </c>
      <c r="BI3" s="674" t="s">
        <v>1826</v>
      </c>
    </row>
    <row r="4" spans="1:61" s="676" customFormat="1" ht="30" customHeight="1">
      <c r="A4" s="664" t="s">
        <v>2566</v>
      </c>
      <c r="B4" s="665" t="s">
        <v>2547</v>
      </c>
      <c r="C4" s="645" t="s">
        <v>1809</v>
      </c>
      <c r="D4" s="666" t="s">
        <v>2566</v>
      </c>
      <c r="E4" s="666" t="s">
        <v>1856</v>
      </c>
      <c r="F4" s="666" t="s">
        <v>2548</v>
      </c>
      <c r="G4" s="666" t="s">
        <v>818</v>
      </c>
      <c r="H4" s="666" t="s">
        <v>1939</v>
      </c>
      <c r="I4" s="666" t="s">
        <v>2567</v>
      </c>
      <c r="J4" s="667">
        <v>41449</v>
      </c>
      <c r="K4" s="666" t="s">
        <v>2561</v>
      </c>
      <c r="L4" s="667">
        <v>40150</v>
      </c>
      <c r="M4" s="666" t="s">
        <v>2551</v>
      </c>
      <c r="N4" s="666" t="s">
        <v>2568</v>
      </c>
      <c r="O4" s="666" t="s">
        <v>2569</v>
      </c>
      <c r="P4" s="666" t="s">
        <v>2554</v>
      </c>
      <c r="Q4" s="668">
        <v>3</v>
      </c>
      <c r="R4" s="666">
        <v>6.5</v>
      </c>
      <c r="S4" s="669"/>
      <c r="T4" s="666" t="s">
        <v>2570</v>
      </c>
      <c r="U4" s="666">
        <v>0</v>
      </c>
      <c r="V4" s="666" t="s">
        <v>2556</v>
      </c>
      <c r="W4" s="669"/>
      <c r="X4" s="670"/>
      <c r="Y4" s="670"/>
      <c r="Z4" s="670"/>
      <c r="AA4" s="666"/>
      <c r="AB4" s="666">
        <v>50</v>
      </c>
      <c r="AC4" s="666" t="s">
        <v>2286</v>
      </c>
      <c r="AD4" s="666"/>
      <c r="AE4" s="666"/>
      <c r="AF4" s="666"/>
      <c r="AG4" s="666" t="s">
        <v>22</v>
      </c>
      <c r="AH4" s="666" t="s">
        <v>22</v>
      </c>
      <c r="AI4" s="669"/>
      <c r="AJ4" s="671" t="s">
        <v>2557</v>
      </c>
      <c r="AK4" s="666"/>
      <c r="AL4" s="669"/>
      <c r="AM4" s="666" t="s">
        <v>2558</v>
      </c>
      <c r="AN4" s="669"/>
      <c r="AO4" s="669"/>
      <c r="AP4" s="669"/>
      <c r="AQ4" s="669"/>
      <c r="AR4" s="669"/>
      <c r="AS4" s="669"/>
      <c r="AT4" s="669"/>
      <c r="AU4" s="683" t="s">
        <v>1963</v>
      </c>
      <c r="AV4" s="674"/>
      <c r="AW4" s="673"/>
      <c r="AX4" s="674"/>
      <c r="AY4" s="674"/>
      <c r="AZ4" s="674"/>
      <c r="BA4" s="674"/>
      <c r="BB4" s="674"/>
      <c r="BC4" s="674"/>
      <c r="BD4" s="1358" t="s">
        <v>2181</v>
      </c>
      <c r="BE4" s="674"/>
      <c r="BF4" s="674"/>
      <c r="BG4" s="674"/>
      <c r="BH4" s="675" t="s">
        <v>1825</v>
      </c>
      <c r="BI4" s="674" t="s">
        <v>1826</v>
      </c>
    </row>
    <row r="5" spans="1:61" s="676" customFormat="1" ht="30" customHeight="1">
      <c r="A5" s="1602" t="s">
        <v>2571</v>
      </c>
      <c r="B5" s="665" t="s">
        <v>2547</v>
      </c>
      <c r="C5" s="645" t="s">
        <v>1809</v>
      </c>
      <c r="D5" s="666" t="s">
        <v>2571</v>
      </c>
      <c r="E5" s="666" t="s">
        <v>1856</v>
      </c>
      <c r="F5" s="666" t="s">
        <v>2548</v>
      </c>
      <c r="G5" s="666" t="s">
        <v>818</v>
      </c>
      <c r="H5" s="666" t="s">
        <v>1939</v>
      </c>
      <c r="I5" s="666" t="s">
        <v>2572</v>
      </c>
      <c r="J5" s="667">
        <v>41358</v>
      </c>
      <c r="K5" s="666" t="s">
        <v>2550</v>
      </c>
      <c r="L5" s="667">
        <v>40155</v>
      </c>
      <c r="M5" s="666" t="s">
        <v>12</v>
      </c>
      <c r="N5" s="666" t="s">
        <v>2568</v>
      </c>
      <c r="O5" s="666" t="s">
        <v>2553</v>
      </c>
      <c r="P5" s="666" t="s">
        <v>2554</v>
      </c>
      <c r="Q5" s="668">
        <v>3</v>
      </c>
      <c r="R5" s="666">
        <v>3.5</v>
      </c>
      <c r="S5" s="669"/>
      <c r="T5" s="666" t="s">
        <v>2555</v>
      </c>
      <c r="U5" s="666">
        <v>0</v>
      </c>
      <c r="V5" s="666" t="s">
        <v>2556</v>
      </c>
      <c r="W5" s="669"/>
      <c r="X5" s="670"/>
      <c r="Y5" s="670"/>
      <c r="Z5" s="670"/>
      <c r="AA5" s="666"/>
      <c r="AB5" s="666">
        <v>70</v>
      </c>
      <c r="AC5" s="666" t="s">
        <v>2286</v>
      </c>
      <c r="AD5" s="666"/>
      <c r="AE5" s="666"/>
      <c r="AF5" s="666" t="s">
        <v>2573</v>
      </c>
      <c r="AG5" s="666" t="s">
        <v>22</v>
      </c>
      <c r="AH5" s="666" t="s">
        <v>22</v>
      </c>
      <c r="AI5" s="669"/>
      <c r="AJ5" s="671" t="s">
        <v>2557</v>
      </c>
      <c r="AK5" s="666"/>
      <c r="AL5" s="669"/>
      <c r="AM5" s="666" t="s">
        <v>2558</v>
      </c>
      <c r="AN5" s="669"/>
      <c r="AO5" s="669"/>
      <c r="AP5" s="669"/>
      <c r="AQ5" s="669"/>
      <c r="AR5" s="669"/>
      <c r="AS5" s="669"/>
      <c r="AT5" s="684"/>
      <c r="AU5" s="672" t="s">
        <v>2173</v>
      </c>
      <c r="AV5" s="673"/>
      <c r="AW5" s="674"/>
      <c r="AX5" s="674"/>
      <c r="AY5" s="674"/>
      <c r="AZ5" s="674"/>
      <c r="BA5" s="674"/>
      <c r="BB5" s="674"/>
      <c r="BC5" s="674"/>
      <c r="BD5" s="1358" t="s">
        <v>2181</v>
      </c>
      <c r="BE5" s="674"/>
      <c r="BF5" s="674"/>
      <c r="BG5" s="674"/>
      <c r="BH5" s="675" t="s">
        <v>1825</v>
      </c>
      <c r="BI5" s="674" t="s">
        <v>1826</v>
      </c>
    </row>
    <row r="6" spans="1:61" s="690" customFormat="1" ht="30" customHeight="1">
      <c r="A6" s="1603"/>
      <c r="B6" s="685" t="s">
        <v>2574</v>
      </c>
      <c r="C6" s="686" t="s">
        <v>2575</v>
      </c>
      <c r="D6" s="687" t="s">
        <v>2571</v>
      </c>
      <c r="E6" s="687"/>
      <c r="F6" s="687"/>
      <c r="G6" s="687"/>
      <c r="H6" s="687"/>
      <c r="I6" s="687"/>
      <c r="J6" s="688"/>
      <c r="K6" s="687"/>
      <c r="L6" s="688"/>
      <c r="M6" s="687"/>
      <c r="N6" s="687"/>
      <c r="O6" s="687"/>
      <c r="P6" s="687"/>
      <c r="Q6" s="689"/>
      <c r="R6" s="687"/>
      <c r="T6" s="687"/>
      <c r="U6" s="687"/>
      <c r="V6" s="687"/>
      <c r="X6" s="691"/>
      <c r="Y6" s="691"/>
      <c r="Z6" s="691"/>
      <c r="AA6" s="687"/>
      <c r="AB6" s="687"/>
      <c r="AC6" s="687"/>
      <c r="AD6" s="687"/>
      <c r="AE6" s="687"/>
      <c r="AF6" s="687"/>
      <c r="AG6" s="687"/>
      <c r="AH6" s="687"/>
      <c r="AJ6" s="692"/>
      <c r="AK6" s="687"/>
      <c r="AM6" s="687"/>
      <c r="AR6" s="693"/>
      <c r="AS6" s="693"/>
      <c r="AU6" s="694"/>
      <c r="AV6" s="694"/>
      <c r="AW6" s="695"/>
      <c r="AX6" s="695"/>
      <c r="AY6" s="695"/>
      <c r="AZ6" s="695"/>
      <c r="BA6" s="695"/>
      <c r="BB6" s="695"/>
      <c r="BC6" s="695"/>
      <c r="BD6" s="1368"/>
      <c r="BE6" s="683" t="s">
        <v>2576</v>
      </c>
      <c r="BF6" s="695"/>
      <c r="BG6" s="695"/>
      <c r="BH6" s="696" t="s">
        <v>1825</v>
      </c>
      <c r="BI6" s="695" t="s">
        <v>1826</v>
      </c>
    </row>
    <row r="7" spans="1:61" s="676" customFormat="1" ht="30" customHeight="1">
      <c r="A7" s="666" t="s">
        <v>2577</v>
      </c>
      <c r="B7" s="665" t="s">
        <v>2547</v>
      </c>
      <c r="C7" s="645" t="s">
        <v>1809</v>
      </c>
      <c r="D7" s="666" t="s">
        <v>2577</v>
      </c>
      <c r="E7" s="666" t="s">
        <v>1856</v>
      </c>
      <c r="F7" s="666" t="s">
        <v>2548</v>
      </c>
      <c r="G7" s="666" t="s">
        <v>818</v>
      </c>
      <c r="H7" s="666" t="s">
        <v>1939</v>
      </c>
      <c r="I7" s="666" t="s">
        <v>2578</v>
      </c>
      <c r="J7" s="667">
        <v>41211</v>
      </c>
      <c r="K7" s="666" t="s">
        <v>2579</v>
      </c>
      <c r="L7" s="667">
        <v>40163</v>
      </c>
      <c r="M7" s="666" t="s">
        <v>12</v>
      </c>
      <c r="N7" s="666" t="s">
        <v>2552</v>
      </c>
      <c r="O7" s="666" t="s">
        <v>2580</v>
      </c>
      <c r="P7" s="666" t="s">
        <v>2554</v>
      </c>
      <c r="Q7" s="668">
        <v>3</v>
      </c>
      <c r="R7" s="666">
        <v>6</v>
      </c>
      <c r="S7" s="669"/>
      <c r="T7" s="666">
        <v>4</v>
      </c>
      <c r="U7" s="666">
        <v>2</v>
      </c>
      <c r="V7" s="666" t="s">
        <v>2556</v>
      </c>
      <c r="W7" s="669"/>
      <c r="X7" s="670"/>
      <c r="Y7" s="670"/>
      <c r="Z7" s="670"/>
      <c r="AA7" s="666"/>
      <c r="AB7" s="666">
        <v>40</v>
      </c>
      <c r="AC7" s="666" t="s">
        <v>2286</v>
      </c>
      <c r="AD7" s="666"/>
      <c r="AE7" s="666"/>
      <c r="AF7" s="666" t="s">
        <v>2581</v>
      </c>
      <c r="AG7" s="666" t="s">
        <v>22</v>
      </c>
      <c r="AH7" s="666" t="s">
        <v>22</v>
      </c>
      <c r="AI7" s="669"/>
      <c r="AJ7" s="682" t="s">
        <v>2557</v>
      </c>
      <c r="AK7" s="666"/>
      <c r="AL7" s="669"/>
      <c r="AM7" s="666" t="s">
        <v>2558</v>
      </c>
      <c r="AN7" s="669"/>
      <c r="AO7" s="669"/>
      <c r="AP7" s="669"/>
      <c r="AQ7" s="669"/>
      <c r="AR7" s="669"/>
      <c r="AS7" s="669"/>
      <c r="AT7" s="669"/>
      <c r="AU7" s="683" t="s">
        <v>2582</v>
      </c>
      <c r="AV7" s="674"/>
      <c r="AW7" s="674"/>
      <c r="AX7" s="674"/>
      <c r="AY7" s="674"/>
      <c r="AZ7" s="674"/>
      <c r="BA7" s="674"/>
      <c r="BB7" s="674"/>
      <c r="BC7" s="674"/>
      <c r="BD7" s="1358" t="s">
        <v>2181</v>
      </c>
      <c r="BE7" s="674"/>
      <c r="BF7" s="674"/>
      <c r="BG7" s="674"/>
      <c r="BH7" s="675" t="s">
        <v>1825</v>
      </c>
      <c r="BI7" s="674" t="s">
        <v>1826</v>
      </c>
    </row>
    <row r="8" spans="1:61" s="676" customFormat="1" ht="30" customHeight="1">
      <c r="A8" s="1604" t="s">
        <v>2583</v>
      </c>
      <c r="B8" s="665" t="s">
        <v>2547</v>
      </c>
      <c r="C8" s="645" t="s">
        <v>1809</v>
      </c>
      <c r="D8" s="666" t="s">
        <v>2583</v>
      </c>
      <c r="E8" s="666" t="s">
        <v>1856</v>
      </c>
      <c r="F8" s="666" t="s">
        <v>2548</v>
      </c>
      <c r="G8" s="666" t="s">
        <v>799</v>
      </c>
      <c r="H8" s="666" t="s">
        <v>1939</v>
      </c>
      <c r="I8" s="666" t="s">
        <v>2560</v>
      </c>
      <c r="J8" s="667">
        <v>40380</v>
      </c>
      <c r="K8" s="666" t="s">
        <v>2550</v>
      </c>
      <c r="L8" s="667">
        <v>40175</v>
      </c>
      <c r="M8" s="666" t="s">
        <v>2584</v>
      </c>
      <c r="N8" s="666" t="s">
        <v>2585</v>
      </c>
      <c r="O8" s="666" t="s">
        <v>2586</v>
      </c>
      <c r="P8" s="666" t="s">
        <v>2554</v>
      </c>
      <c r="Q8" s="668">
        <v>4</v>
      </c>
      <c r="R8" s="666">
        <v>8</v>
      </c>
      <c r="S8" s="669"/>
      <c r="T8" s="666">
        <v>3</v>
      </c>
      <c r="U8" s="666">
        <v>0</v>
      </c>
      <c r="V8" s="666" t="s">
        <v>2556</v>
      </c>
      <c r="W8" s="669"/>
      <c r="X8" s="670"/>
      <c r="Y8" s="670"/>
      <c r="Z8" s="670"/>
      <c r="AA8" s="666"/>
      <c r="AB8" s="666">
        <v>30</v>
      </c>
      <c r="AC8" s="666" t="s">
        <v>2286</v>
      </c>
      <c r="AD8" s="666" t="s">
        <v>2587</v>
      </c>
      <c r="AE8" s="666"/>
      <c r="AF8" s="666" t="s">
        <v>2588</v>
      </c>
      <c r="AG8" s="666" t="s">
        <v>2589</v>
      </c>
      <c r="AH8" s="666" t="s">
        <v>22</v>
      </c>
      <c r="AI8" s="669"/>
      <c r="AJ8" s="671" t="s">
        <v>2557</v>
      </c>
      <c r="AK8" s="666"/>
      <c r="AL8" s="669"/>
      <c r="AM8" s="666" t="s">
        <v>2558</v>
      </c>
      <c r="AN8" s="669"/>
      <c r="AO8" s="669"/>
      <c r="AP8" s="669"/>
      <c r="AQ8" s="669"/>
      <c r="AR8" s="669"/>
      <c r="AS8" s="669"/>
      <c r="AT8" s="669"/>
      <c r="AU8" s="672" t="s">
        <v>2590</v>
      </c>
      <c r="AV8" s="674"/>
      <c r="AW8" s="674"/>
      <c r="AX8" s="674"/>
      <c r="AY8" s="674"/>
      <c r="AZ8" s="674"/>
      <c r="BA8" s="674"/>
      <c r="BB8" s="674"/>
      <c r="BC8" s="674"/>
      <c r="BD8" s="1358" t="s">
        <v>2591</v>
      </c>
      <c r="BE8" s="674"/>
      <c r="BF8" s="674"/>
      <c r="BG8" s="674"/>
      <c r="BH8" s="675" t="s">
        <v>1825</v>
      </c>
      <c r="BI8" s="674" t="s">
        <v>1826</v>
      </c>
    </row>
    <row r="9" spans="1:61" s="676" customFormat="1" ht="30" customHeight="1">
      <c r="A9" s="1605"/>
      <c r="B9" s="685" t="s">
        <v>2574</v>
      </c>
      <c r="C9" s="697" t="s">
        <v>2575</v>
      </c>
      <c r="D9" s="687" t="s">
        <v>2583</v>
      </c>
      <c r="E9" s="687"/>
      <c r="F9" s="687"/>
      <c r="G9" s="687"/>
      <c r="H9" s="687"/>
      <c r="I9" s="687"/>
      <c r="J9" s="688"/>
      <c r="K9" s="687"/>
      <c r="L9" s="688"/>
      <c r="M9" s="687"/>
      <c r="N9" s="687"/>
      <c r="O9" s="687"/>
      <c r="P9" s="687"/>
      <c r="Q9" s="689"/>
      <c r="R9" s="687"/>
      <c r="S9" s="690"/>
      <c r="T9" s="687"/>
      <c r="U9" s="687"/>
      <c r="V9" s="687"/>
      <c r="W9" s="690"/>
      <c r="X9" s="691"/>
      <c r="Y9" s="691"/>
      <c r="Z9" s="691"/>
      <c r="AA9" s="687"/>
      <c r="AB9" s="687"/>
      <c r="AC9" s="687"/>
      <c r="AD9" s="687"/>
      <c r="AE9" s="687"/>
      <c r="AF9" s="687"/>
      <c r="AG9" s="687"/>
      <c r="AH9" s="687"/>
      <c r="AI9" s="690"/>
      <c r="AJ9" s="698"/>
      <c r="AK9" s="687"/>
      <c r="AL9" s="690"/>
      <c r="AM9" s="687"/>
      <c r="AN9" s="690"/>
      <c r="AO9" s="690"/>
      <c r="AP9" s="690"/>
      <c r="AQ9" s="690"/>
      <c r="AR9" s="693"/>
      <c r="AS9" s="690"/>
      <c r="AT9" s="699"/>
      <c r="AU9" s="694"/>
      <c r="AV9" s="695"/>
      <c r="AW9" s="695"/>
      <c r="AX9" s="695"/>
      <c r="AY9" s="695"/>
      <c r="AZ9" s="695"/>
      <c r="BA9" s="695"/>
      <c r="BB9" s="695"/>
      <c r="BC9" s="695"/>
      <c r="BD9" s="1368"/>
      <c r="BE9" s="683" t="s">
        <v>2592</v>
      </c>
      <c r="BF9" s="695"/>
      <c r="BG9" s="700"/>
      <c r="BH9" s="701" t="s">
        <v>1825</v>
      </c>
      <c r="BI9" s="700" t="s">
        <v>1826</v>
      </c>
    </row>
    <row r="10" spans="1:61" s="676" customFormat="1" ht="30" customHeight="1">
      <c r="A10" s="1604" t="s">
        <v>2593</v>
      </c>
      <c r="B10" s="665" t="s">
        <v>2547</v>
      </c>
      <c r="C10" s="645" t="s">
        <v>1809</v>
      </c>
      <c r="D10" s="666" t="s">
        <v>2593</v>
      </c>
      <c r="E10" s="666" t="s">
        <v>1856</v>
      </c>
      <c r="F10" s="666" t="s">
        <v>2548</v>
      </c>
      <c r="G10" s="666" t="s">
        <v>818</v>
      </c>
      <c r="H10" s="666" t="s">
        <v>1939</v>
      </c>
      <c r="I10" s="666" t="s">
        <v>2560</v>
      </c>
      <c r="J10" s="667">
        <v>40500</v>
      </c>
      <c r="K10" s="666" t="s">
        <v>2579</v>
      </c>
      <c r="L10" s="667">
        <v>40192</v>
      </c>
      <c r="M10" s="666" t="s">
        <v>2551</v>
      </c>
      <c r="N10" s="666" t="s">
        <v>2594</v>
      </c>
      <c r="O10" s="666"/>
      <c r="P10" s="666" t="s">
        <v>2595</v>
      </c>
      <c r="Q10" s="668">
        <v>2</v>
      </c>
      <c r="R10" s="666">
        <v>4</v>
      </c>
      <c r="S10" s="669"/>
      <c r="T10" s="666">
        <v>3</v>
      </c>
      <c r="U10" s="666" t="s">
        <v>2556</v>
      </c>
      <c r="V10" s="666" t="s">
        <v>2556</v>
      </c>
      <c r="W10" s="669"/>
      <c r="X10" s="670"/>
      <c r="Y10" s="670"/>
      <c r="Z10" s="670"/>
      <c r="AA10" s="666"/>
      <c r="AB10" s="666">
        <v>80</v>
      </c>
      <c r="AC10" s="666" t="s">
        <v>2558</v>
      </c>
      <c r="AD10" s="666" t="s">
        <v>2596</v>
      </c>
      <c r="AE10" s="666" t="s">
        <v>2597</v>
      </c>
      <c r="AF10" s="666" t="s">
        <v>2598</v>
      </c>
      <c r="AG10" s="666" t="s">
        <v>2589</v>
      </c>
      <c r="AH10" s="666" t="s">
        <v>2589</v>
      </c>
      <c r="AI10" s="669"/>
      <c r="AJ10" s="671" t="s">
        <v>2557</v>
      </c>
      <c r="AK10" s="666"/>
      <c r="AL10" s="669"/>
      <c r="AM10" s="666" t="s">
        <v>2558</v>
      </c>
      <c r="AN10" s="669"/>
      <c r="AO10" s="669"/>
      <c r="AP10" s="669"/>
      <c r="AQ10" s="669"/>
      <c r="AR10" s="669"/>
      <c r="AS10" s="669"/>
      <c r="AT10" s="669"/>
      <c r="AU10" s="683" t="s">
        <v>2599</v>
      </c>
      <c r="AV10" s="674"/>
      <c r="AW10" s="674"/>
      <c r="AX10" s="674"/>
      <c r="AY10" s="674"/>
      <c r="AZ10" s="674"/>
      <c r="BA10" s="674"/>
      <c r="BB10" s="674"/>
      <c r="BC10" s="674"/>
      <c r="BD10" s="1358" t="s">
        <v>2591</v>
      </c>
      <c r="BE10" s="674"/>
      <c r="BF10" s="674"/>
      <c r="BG10" s="674"/>
      <c r="BH10" s="675" t="s">
        <v>1825</v>
      </c>
      <c r="BI10" s="674" t="s">
        <v>1826</v>
      </c>
    </row>
    <row r="11" spans="1:61" s="676" customFormat="1" ht="30" customHeight="1">
      <c r="A11" s="1605"/>
      <c r="B11" s="685" t="s">
        <v>2574</v>
      </c>
      <c r="C11" s="697" t="s">
        <v>2575</v>
      </c>
      <c r="D11" s="702" t="s">
        <v>2593</v>
      </c>
      <c r="E11" s="702"/>
      <c r="F11" s="702"/>
      <c r="G11" s="702"/>
      <c r="H11" s="702"/>
      <c r="I11" s="702"/>
      <c r="J11" s="703"/>
      <c r="K11" s="702"/>
      <c r="L11" s="703"/>
      <c r="M11" s="702"/>
      <c r="N11" s="702"/>
      <c r="O11" s="702"/>
      <c r="P11" s="702"/>
      <c r="Q11" s="704"/>
      <c r="R11" s="702"/>
      <c r="S11" s="705"/>
      <c r="T11" s="702"/>
      <c r="U11" s="702"/>
      <c r="V11" s="702"/>
      <c r="W11" s="705"/>
      <c r="X11" s="706"/>
      <c r="Y11" s="706"/>
      <c r="Z11" s="706"/>
      <c r="AA11" s="702"/>
      <c r="AB11" s="702"/>
      <c r="AC11" s="702"/>
      <c r="AD11" s="702"/>
      <c r="AE11" s="702"/>
      <c r="AF11" s="702"/>
      <c r="AG11" s="702"/>
      <c r="AH11" s="702"/>
      <c r="AI11" s="705"/>
      <c r="AJ11" s="707"/>
      <c r="AK11" s="702"/>
      <c r="AL11" s="705"/>
      <c r="AM11" s="702"/>
      <c r="AN11" s="705"/>
      <c r="AO11" s="705"/>
      <c r="AP11" s="705"/>
      <c r="AQ11" s="705"/>
      <c r="AR11" s="705"/>
      <c r="AS11" s="705"/>
      <c r="AT11" s="705"/>
      <c r="AU11" s="708"/>
      <c r="AV11" s="700"/>
      <c r="AW11" s="700"/>
      <c r="AX11" s="700"/>
      <c r="AY11" s="700"/>
      <c r="AZ11" s="700"/>
      <c r="BA11" s="700"/>
      <c r="BB11" s="700"/>
      <c r="BC11" s="700"/>
      <c r="BD11" s="1369"/>
      <c r="BE11" s="672" t="s">
        <v>2600</v>
      </c>
      <c r="BF11" s="700"/>
      <c r="BG11" s="700"/>
      <c r="BH11" s="701" t="s">
        <v>1825</v>
      </c>
      <c r="BI11" s="700" t="s">
        <v>1826</v>
      </c>
    </row>
    <row r="12" spans="1:61" s="676" customFormat="1" ht="30" customHeight="1">
      <c r="A12" s="677" t="s">
        <v>2601</v>
      </c>
      <c r="B12" s="665" t="s">
        <v>2547</v>
      </c>
      <c r="C12" s="645" t="s">
        <v>1809</v>
      </c>
      <c r="D12" s="677" t="s">
        <v>2601</v>
      </c>
      <c r="E12" s="677" t="s">
        <v>1856</v>
      </c>
      <c r="F12" s="677" t="s">
        <v>2548</v>
      </c>
      <c r="G12" s="677" t="s">
        <v>818</v>
      </c>
      <c r="H12" s="677" t="s">
        <v>1939</v>
      </c>
      <c r="I12" s="677" t="s">
        <v>2602</v>
      </c>
      <c r="J12" s="678">
        <v>41433</v>
      </c>
      <c r="K12" s="677" t="s">
        <v>2603</v>
      </c>
      <c r="L12" s="678">
        <v>40259</v>
      </c>
      <c r="M12" s="677" t="s">
        <v>12</v>
      </c>
      <c r="N12" s="677" t="s">
        <v>2604</v>
      </c>
      <c r="O12" s="677" t="s">
        <v>2562</v>
      </c>
      <c r="P12" s="677" t="s">
        <v>2554</v>
      </c>
      <c r="Q12" s="679">
        <v>2</v>
      </c>
      <c r="R12" s="677">
        <v>5</v>
      </c>
      <c r="S12" s="680"/>
      <c r="T12" s="677" t="s">
        <v>2555</v>
      </c>
      <c r="U12" s="677">
        <v>2</v>
      </c>
      <c r="V12" s="677" t="s">
        <v>2556</v>
      </c>
      <c r="W12" s="680"/>
      <c r="X12" s="681"/>
      <c r="Y12" s="681"/>
      <c r="Z12" s="681"/>
      <c r="AA12" s="677"/>
      <c r="AB12" s="677">
        <v>60</v>
      </c>
      <c r="AC12" s="677" t="s">
        <v>2286</v>
      </c>
      <c r="AD12" s="677"/>
      <c r="AE12" s="677"/>
      <c r="AF12" s="677"/>
      <c r="AG12" s="677" t="s">
        <v>22</v>
      </c>
      <c r="AH12" s="677" t="s">
        <v>22</v>
      </c>
      <c r="AI12" s="680"/>
      <c r="AJ12" s="682" t="s">
        <v>2557</v>
      </c>
      <c r="AK12" s="677"/>
      <c r="AL12" s="680"/>
      <c r="AM12" s="677" t="s">
        <v>2558</v>
      </c>
      <c r="AN12" s="680"/>
      <c r="AO12" s="680"/>
      <c r="AP12" s="680"/>
      <c r="AQ12" s="680"/>
      <c r="AR12" s="680"/>
      <c r="AS12" s="680"/>
      <c r="AT12" s="680"/>
      <c r="AU12" s="683" t="s">
        <v>2314</v>
      </c>
      <c r="AV12" s="709"/>
      <c r="AW12" s="709"/>
      <c r="AX12" s="709"/>
      <c r="AY12" s="709"/>
      <c r="AZ12" s="709"/>
      <c r="BA12" s="709"/>
      <c r="BB12" s="709"/>
      <c r="BC12" s="709"/>
      <c r="BD12" s="1358" t="s">
        <v>2181</v>
      </c>
      <c r="BE12" s="709"/>
      <c r="BF12" s="709"/>
      <c r="BG12" s="674"/>
      <c r="BH12" s="675" t="s">
        <v>1825</v>
      </c>
      <c r="BI12" s="674" t="s">
        <v>1826</v>
      </c>
    </row>
    <row r="13" spans="1:61" s="676" customFormat="1" ht="30" customHeight="1">
      <c r="A13" s="666" t="s">
        <v>2605</v>
      </c>
      <c r="B13" s="665" t="s">
        <v>2547</v>
      </c>
      <c r="C13" s="645" t="s">
        <v>1809</v>
      </c>
      <c r="D13" s="666" t="s">
        <v>2605</v>
      </c>
      <c r="E13" s="666" t="s">
        <v>1856</v>
      </c>
      <c r="F13" s="666" t="s">
        <v>2548</v>
      </c>
      <c r="G13" s="666" t="s">
        <v>799</v>
      </c>
      <c r="H13" s="666" t="s">
        <v>1939</v>
      </c>
      <c r="I13" s="666" t="s">
        <v>2606</v>
      </c>
      <c r="J13" s="667">
        <v>40551</v>
      </c>
      <c r="K13" s="666" t="s">
        <v>2603</v>
      </c>
      <c r="L13" s="667">
        <v>40262</v>
      </c>
      <c r="M13" s="666" t="s">
        <v>12</v>
      </c>
      <c r="N13" s="710" t="s">
        <v>2607</v>
      </c>
      <c r="O13" s="666" t="s">
        <v>2562</v>
      </c>
      <c r="P13" s="666" t="s">
        <v>2554</v>
      </c>
      <c r="Q13" s="668">
        <v>4</v>
      </c>
      <c r="R13" s="666">
        <v>4.5</v>
      </c>
      <c r="S13" s="669"/>
      <c r="T13" s="666">
        <v>3</v>
      </c>
      <c r="U13" s="666">
        <v>2</v>
      </c>
      <c r="V13" s="666" t="s">
        <v>2556</v>
      </c>
      <c r="W13" s="669"/>
      <c r="X13" s="670"/>
      <c r="Y13" s="670"/>
      <c r="Z13" s="670"/>
      <c r="AA13" s="666"/>
      <c r="AB13" s="666">
        <v>70</v>
      </c>
      <c r="AC13" s="666" t="s">
        <v>2286</v>
      </c>
      <c r="AD13" s="666" t="s">
        <v>2608</v>
      </c>
      <c r="AE13" s="666"/>
      <c r="AF13" s="666" t="s">
        <v>2609</v>
      </c>
      <c r="AG13" s="666" t="s">
        <v>22</v>
      </c>
      <c r="AH13" s="666" t="s">
        <v>22</v>
      </c>
      <c r="AI13" s="669"/>
      <c r="AJ13" s="671" t="s">
        <v>2557</v>
      </c>
      <c r="AK13" s="666"/>
      <c r="AL13" s="669"/>
      <c r="AM13" s="666" t="s">
        <v>2558</v>
      </c>
      <c r="AN13" s="669"/>
      <c r="AO13" s="669"/>
      <c r="AP13" s="669"/>
      <c r="AQ13" s="669"/>
      <c r="AR13" s="669"/>
      <c r="AS13" s="669"/>
      <c r="AT13" s="669"/>
      <c r="AU13" s="683" t="s">
        <v>1890</v>
      </c>
      <c r="AV13" s="674"/>
      <c r="AW13" s="674"/>
      <c r="AX13" s="674"/>
      <c r="AY13" s="674"/>
      <c r="AZ13" s="674"/>
      <c r="BA13" s="674"/>
      <c r="BB13" s="674"/>
      <c r="BC13" s="674"/>
      <c r="BD13" s="1358" t="s">
        <v>2181</v>
      </c>
      <c r="BE13" s="674"/>
      <c r="BF13" s="674"/>
      <c r="BG13" s="674"/>
      <c r="BH13" s="675" t="s">
        <v>1825</v>
      </c>
      <c r="BI13" s="674" t="s">
        <v>1826</v>
      </c>
    </row>
    <row r="14" spans="1:61" s="676" customFormat="1" ht="30" customHeight="1">
      <c r="A14" s="1604" t="s">
        <v>2610</v>
      </c>
      <c r="B14" s="665" t="s">
        <v>2547</v>
      </c>
      <c r="C14" s="645" t="s">
        <v>1809</v>
      </c>
      <c r="D14" s="666" t="s">
        <v>2610</v>
      </c>
      <c r="E14" s="677" t="s">
        <v>1856</v>
      </c>
      <c r="F14" s="677" t="s">
        <v>2548</v>
      </c>
      <c r="G14" s="677" t="s">
        <v>818</v>
      </c>
      <c r="H14" s="677" t="s">
        <v>1939</v>
      </c>
      <c r="I14" s="677" t="s">
        <v>2611</v>
      </c>
      <c r="J14" s="678">
        <v>41318</v>
      </c>
      <c r="K14" s="677" t="s">
        <v>2550</v>
      </c>
      <c r="L14" s="678">
        <v>40266</v>
      </c>
      <c r="M14" s="677" t="s">
        <v>12</v>
      </c>
      <c r="N14" s="677" t="s">
        <v>2612</v>
      </c>
      <c r="O14" s="677" t="s">
        <v>2553</v>
      </c>
      <c r="P14" s="677" t="s">
        <v>2554</v>
      </c>
      <c r="Q14" s="679">
        <v>1</v>
      </c>
      <c r="R14" s="677">
        <v>2.2999999999999998</v>
      </c>
      <c r="S14" s="680"/>
      <c r="T14" s="677" t="s">
        <v>2555</v>
      </c>
      <c r="U14" s="677">
        <v>0</v>
      </c>
      <c r="V14" s="677" t="s">
        <v>2556</v>
      </c>
      <c r="W14" s="680"/>
      <c r="X14" s="681"/>
      <c r="Y14" s="681"/>
      <c r="Z14" s="681"/>
      <c r="AA14" s="677"/>
      <c r="AB14" s="677">
        <v>60</v>
      </c>
      <c r="AC14" s="677" t="s">
        <v>2286</v>
      </c>
      <c r="AD14" s="677" t="s">
        <v>2613</v>
      </c>
      <c r="AE14" s="677"/>
      <c r="AF14" s="677"/>
      <c r="AG14" s="677" t="s">
        <v>2589</v>
      </c>
      <c r="AH14" s="677" t="s">
        <v>2614</v>
      </c>
      <c r="AI14" s="680"/>
      <c r="AJ14" s="711" t="s">
        <v>2557</v>
      </c>
      <c r="AK14" s="677"/>
      <c r="AL14" s="680"/>
      <c r="AM14" s="677" t="s">
        <v>2558</v>
      </c>
      <c r="AN14" s="680"/>
      <c r="AO14" s="680"/>
      <c r="AP14" s="680"/>
      <c r="AQ14" s="680"/>
      <c r="AR14" s="680"/>
      <c r="AS14" s="680"/>
      <c r="AT14" s="680"/>
      <c r="AU14" s="712" t="s">
        <v>2615</v>
      </c>
      <c r="AV14" s="713"/>
      <c r="AW14" s="713"/>
      <c r="AX14" s="713"/>
      <c r="AY14" s="713"/>
      <c r="AZ14" s="713"/>
      <c r="BA14" s="713"/>
      <c r="BB14" s="713"/>
      <c r="BC14" s="713"/>
      <c r="BD14" s="1362" t="s">
        <v>2244</v>
      </c>
      <c r="BE14" s="713"/>
      <c r="BF14" s="713"/>
      <c r="BG14" s="713"/>
      <c r="BH14" s="714" t="s">
        <v>1825</v>
      </c>
      <c r="BI14" s="713" t="s">
        <v>1826</v>
      </c>
    </row>
    <row r="15" spans="1:61" s="676" customFormat="1" ht="30" customHeight="1">
      <c r="A15" s="1605"/>
      <c r="B15" s="685" t="s">
        <v>2574</v>
      </c>
      <c r="C15" s="697" t="s">
        <v>2575</v>
      </c>
      <c r="D15" s="702" t="s">
        <v>2610</v>
      </c>
      <c r="E15" s="715"/>
      <c r="F15" s="715"/>
      <c r="G15" s="715"/>
      <c r="H15" s="715"/>
      <c r="I15" s="715"/>
      <c r="J15" s="716"/>
      <c r="K15" s="715"/>
      <c r="L15" s="716"/>
      <c r="M15" s="715"/>
      <c r="N15" s="715"/>
      <c r="O15" s="715"/>
      <c r="P15" s="715"/>
      <c r="Q15" s="717"/>
      <c r="R15" s="715"/>
      <c r="S15" s="718"/>
      <c r="T15" s="715"/>
      <c r="U15" s="715"/>
      <c r="V15" s="715"/>
      <c r="W15" s="718"/>
      <c r="X15" s="719"/>
      <c r="Y15" s="719"/>
      <c r="Z15" s="719"/>
      <c r="AA15" s="715"/>
      <c r="AB15" s="715"/>
      <c r="AC15" s="715"/>
      <c r="AD15" s="715"/>
      <c r="AE15" s="715"/>
      <c r="AF15" s="715"/>
      <c r="AG15" s="715"/>
      <c r="AH15" s="715"/>
      <c r="AI15" s="718"/>
      <c r="AJ15" s="720"/>
      <c r="AK15" s="715"/>
      <c r="AL15" s="718"/>
      <c r="AM15" s="715"/>
      <c r="AN15" s="718"/>
      <c r="AO15" s="718"/>
      <c r="AP15" s="718"/>
      <c r="AQ15" s="718"/>
      <c r="AR15" s="718"/>
      <c r="AS15" s="718"/>
      <c r="AT15" s="718"/>
      <c r="AU15" s="708"/>
      <c r="AV15" s="700"/>
      <c r="AW15" s="700"/>
      <c r="AX15" s="700"/>
      <c r="AY15" s="700"/>
      <c r="AZ15" s="700"/>
      <c r="BA15" s="700"/>
      <c r="BB15" s="700"/>
      <c r="BC15" s="700"/>
      <c r="BD15" s="1369"/>
      <c r="BE15" s="672" t="s">
        <v>2616</v>
      </c>
      <c r="BF15" s="700"/>
      <c r="BG15" s="700"/>
      <c r="BH15" s="701" t="s">
        <v>1825</v>
      </c>
      <c r="BI15" s="700" t="s">
        <v>1826</v>
      </c>
    </row>
    <row r="16" spans="1:61" s="676" customFormat="1" ht="30" customHeight="1">
      <c r="A16" s="1604" t="s">
        <v>2617</v>
      </c>
      <c r="B16" s="665" t="s">
        <v>2547</v>
      </c>
      <c r="C16" s="645" t="s">
        <v>1809</v>
      </c>
      <c r="D16" s="666" t="s">
        <v>2617</v>
      </c>
      <c r="E16" s="666" t="s">
        <v>1856</v>
      </c>
      <c r="F16" s="666" t="s">
        <v>2548</v>
      </c>
      <c r="G16" s="666" t="s">
        <v>818</v>
      </c>
      <c r="H16" s="666" t="s">
        <v>1939</v>
      </c>
      <c r="I16" s="666" t="s">
        <v>2618</v>
      </c>
      <c r="J16" s="667">
        <v>41445</v>
      </c>
      <c r="K16" s="666" t="s">
        <v>2561</v>
      </c>
      <c r="L16" s="667">
        <v>40343</v>
      </c>
      <c r="M16" s="666" t="s">
        <v>2551</v>
      </c>
      <c r="N16" s="666" t="s">
        <v>2619</v>
      </c>
      <c r="O16" s="666" t="s">
        <v>2553</v>
      </c>
      <c r="P16" s="666" t="s">
        <v>2554</v>
      </c>
      <c r="Q16" s="668">
        <v>2</v>
      </c>
      <c r="R16" s="666">
        <v>6</v>
      </c>
      <c r="S16" s="669"/>
      <c r="T16" s="666" t="s">
        <v>2570</v>
      </c>
      <c r="U16" s="666">
        <v>0</v>
      </c>
      <c r="V16" s="666" t="s">
        <v>2556</v>
      </c>
      <c r="W16" s="669"/>
      <c r="X16" s="670"/>
      <c r="Y16" s="670"/>
      <c r="Z16" s="670"/>
      <c r="AA16" s="666"/>
      <c r="AB16" s="666">
        <v>80</v>
      </c>
      <c r="AC16" s="666" t="s">
        <v>2286</v>
      </c>
      <c r="AD16" s="666"/>
      <c r="AE16" s="666"/>
      <c r="AF16" s="666"/>
      <c r="AG16" s="666" t="s">
        <v>22</v>
      </c>
      <c r="AH16" s="666" t="s">
        <v>22</v>
      </c>
      <c r="AI16" s="669"/>
      <c r="AJ16" s="682" t="s">
        <v>2557</v>
      </c>
      <c r="AK16" s="666"/>
      <c r="AL16" s="669"/>
      <c r="AM16" s="666" t="s">
        <v>2558</v>
      </c>
      <c r="AN16" s="669"/>
      <c r="AO16" s="669"/>
      <c r="AP16" s="669"/>
      <c r="AQ16" s="669"/>
      <c r="AR16" s="669"/>
      <c r="AS16" s="669"/>
      <c r="AT16" s="669"/>
      <c r="AU16" s="683" t="s">
        <v>2019</v>
      </c>
      <c r="AV16" s="674"/>
      <c r="AW16" s="674"/>
      <c r="AX16" s="674"/>
      <c r="AY16" s="674"/>
      <c r="AZ16" s="674"/>
      <c r="BA16" s="674"/>
      <c r="BB16" s="674"/>
      <c r="BC16" s="674"/>
      <c r="BD16" s="1370" t="s">
        <v>1981</v>
      </c>
      <c r="BE16" s="674"/>
      <c r="BF16" s="674"/>
      <c r="BG16" s="674"/>
      <c r="BH16" s="675" t="s">
        <v>1825</v>
      </c>
      <c r="BI16" s="674" t="s">
        <v>1826</v>
      </c>
    </row>
    <row r="17" spans="1:61" s="676" customFormat="1" ht="30" customHeight="1">
      <c r="A17" s="1605"/>
      <c r="B17" s="685" t="s">
        <v>2574</v>
      </c>
      <c r="C17" s="697" t="s">
        <v>2575</v>
      </c>
      <c r="D17" s="702" t="s">
        <v>2617</v>
      </c>
      <c r="E17" s="702"/>
      <c r="F17" s="702"/>
      <c r="G17" s="702"/>
      <c r="H17" s="702"/>
      <c r="I17" s="702"/>
      <c r="J17" s="702"/>
      <c r="K17" s="702"/>
      <c r="L17" s="702"/>
      <c r="M17" s="702"/>
      <c r="N17" s="702"/>
      <c r="O17" s="702"/>
      <c r="P17" s="702"/>
      <c r="Q17" s="702"/>
      <c r="R17" s="702"/>
      <c r="S17" s="702"/>
      <c r="T17" s="702"/>
      <c r="U17" s="702"/>
      <c r="V17" s="702"/>
      <c r="W17" s="702"/>
      <c r="X17" s="702"/>
      <c r="Y17" s="702"/>
      <c r="Z17" s="702"/>
      <c r="AA17" s="702"/>
      <c r="AB17" s="702"/>
      <c r="AC17" s="702"/>
      <c r="AD17" s="702"/>
      <c r="AE17" s="702"/>
      <c r="AF17" s="702"/>
      <c r="AG17" s="702"/>
      <c r="AH17" s="702"/>
      <c r="AI17" s="702"/>
      <c r="AJ17" s="702"/>
      <c r="AK17" s="702"/>
      <c r="AL17" s="702"/>
      <c r="AM17" s="702"/>
      <c r="AN17" s="702"/>
      <c r="AO17" s="702"/>
      <c r="AP17" s="702"/>
      <c r="AQ17" s="702"/>
      <c r="AR17" s="702"/>
      <c r="AS17" s="702"/>
      <c r="AT17" s="702"/>
      <c r="AU17" s="721"/>
      <c r="AV17" s="722"/>
      <c r="AW17" s="722"/>
      <c r="AX17" s="722"/>
      <c r="AY17" s="722"/>
      <c r="AZ17" s="722"/>
      <c r="BA17" s="722"/>
      <c r="BB17" s="721"/>
      <c r="BC17" s="722"/>
      <c r="BD17" s="1371"/>
      <c r="BE17" s="672" t="s">
        <v>2620</v>
      </c>
      <c r="BF17" s="722"/>
      <c r="BG17" s="722"/>
      <c r="BH17" s="701" t="s">
        <v>1825</v>
      </c>
      <c r="BI17" s="721"/>
    </row>
    <row r="18" spans="1:61" s="676" customFormat="1" ht="30" customHeight="1">
      <c r="A18" s="677" t="s">
        <v>2621</v>
      </c>
      <c r="B18" s="665" t="s">
        <v>2547</v>
      </c>
      <c r="C18" s="610" t="s">
        <v>1809</v>
      </c>
      <c r="D18" s="677" t="s">
        <v>2621</v>
      </c>
      <c r="E18" s="677" t="s">
        <v>1856</v>
      </c>
      <c r="F18" s="677" t="s">
        <v>2548</v>
      </c>
      <c r="G18" s="677" t="s">
        <v>818</v>
      </c>
      <c r="H18" s="677" t="s">
        <v>1939</v>
      </c>
      <c r="I18" s="677" t="s">
        <v>2606</v>
      </c>
      <c r="J18" s="678">
        <v>40756</v>
      </c>
      <c r="K18" s="677" t="s">
        <v>2622</v>
      </c>
      <c r="L18" s="678">
        <v>40401</v>
      </c>
      <c r="M18" s="677" t="s">
        <v>2551</v>
      </c>
      <c r="N18" s="677" t="s">
        <v>2552</v>
      </c>
      <c r="O18" s="677" t="s">
        <v>2562</v>
      </c>
      <c r="P18" s="677" t="s">
        <v>2554</v>
      </c>
      <c r="Q18" s="679">
        <v>2</v>
      </c>
      <c r="R18" s="677">
        <v>6.5</v>
      </c>
      <c r="S18" s="680"/>
      <c r="T18" s="677" t="s">
        <v>2570</v>
      </c>
      <c r="U18" s="677">
        <v>2</v>
      </c>
      <c r="V18" s="677" t="s">
        <v>2556</v>
      </c>
      <c r="W18" s="680"/>
      <c r="X18" s="681"/>
      <c r="Y18" s="681"/>
      <c r="Z18" s="681"/>
      <c r="AA18" s="677"/>
      <c r="AB18" s="677">
        <v>10</v>
      </c>
      <c r="AC18" s="677" t="s">
        <v>2286</v>
      </c>
      <c r="AD18" s="677" t="s">
        <v>2596</v>
      </c>
      <c r="AE18" s="677"/>
      <c r="AF18" s="677" t="s">
        <v>2623</v>
      </c>
      <c r="AG18" s="677" t="s">
        <v>22</v>
      </c>
      <c r="AH18" s="677" t="s">
        <v>22</v>
      </c>
      <c r="AI18" s="680"/>
      <c r="AJ18" s="723" t="s">
        <v>2557</v>
      </c>
      <c r="AK18" s="677"/>
      <c r="AL18" s="680"/>
      <c r="AM18" s="677" t="s">
        <v>2558</v>
      </c>
      <c r="AN18" s="680"/>
      <c r="AO18" s="680"/>
      <c r="AP18" s="680"/>
      <c r="AQ18" s="680"/>
      <c r="AR18" s="680"/>
      <c r="AS18" s="680"/>
      <c r="AT18" s="680"/>
      <c r="AU18" s="683" t="s">
        <v>2624</v>
      </c>
      <c r="AV18" s="674"/>
      <c r="AW18" s="674"/>
      <c r="AX18" s="674"/>
      <c r="AY18" s="674"/>
      <c r="AZ18" s="674"/>
      <c r="BA18" s="674"/>
      <c r="BB18" s="674"/>
      <c r="BC18" s="674"/>
      <c r="BD18" s="1370" t="s">
        <v>1981</v>
      </c>
      <c r="BE18" s="674"/>
      <c r="BF18" s="674"/>
      <c r="BG18" s="674"/>
      <c r="BH18" s="675" t="s">
        <v>1825</v>
      </c>
      <c r="BI18" s="674" t="s">
        <v>1826</v>
      </c>
    </row>
    <row r="19" spans="1:61" s="676" customFormat="1" ht="34.5">
      <c r="A19" s="666" t="s">
        <v>2625</v>
      </c>
      <c r="B19" s="665" t="s">
        <v>2547</v>
      </c>
      <c r="C19" s="645" t="s">
        <v>1809</v>
      </c>
      <c r="D19" s="666" t="s">
        <v>2625</v>
      </c>
      <c r="E19" s="666" t="s">
        <v>1856</v>
      </c>
      <c r="F19" s="666" t="s">
        <v>2548</v>
      </c>
      <c r="G19" s="666" t="s">
        <v>818</v>
      </c>
      <c r="H19" s="666" t="s">
        <v>1939</v>
      </c>
      <c r="I19" s="666" t="s">
        <v>2626</v>
      </c>
      <c r="J19" s="667">
        <v>41390</v>
      </c>
      <c r="K19" s="666" t="s">
        <v>2603</v>
      </c>
      <c r="L19" s="667">
        <v>40448</v>
      </c>
      <c r="M19" s="666" t="s">
        <v>12</v>
      </c>
      <c r="N19" s="666" t="s">
        <v>2612</v>
      </c>
      <c r="O19" s="666" t="s">
        <v>2553</v>
      </c>
      <c r="P19" s="666" t="s">
        <v>2554</v>
      </c>
      <c r="Q19" s="668">
        <v>2</v>
      </c>
      <c r="R19" s="666">
        <v>4.5</v>
      </c>
      <c r="S19" s="669"/>
      <c r="T19" s="666" t="s">
        <v>2555</v>
      </c>
      <c r="U19" s="666">
        <v>0</v>
      </c>
      <c r="V19" s="666" t="s">
        <v>2556</v>
      </c>
      <c r="W19" s="669"/>
      <c r="X19" s="670"/>
      <c r="Y19" s="670"/>
      <c r="Z19" s="670"/>
      <c r="AA19" s="666"/>
      <c r="AB19" s="666">
        <v>60</v>
      </c>
      <c r="AC19" s="666" t="s">
        <v>2286</v>
      </c>
      <c r="AD19" s="666" t="s">
        <v>2613</v>
      </c>
      <c r="AE19" s="666"/>
      <c r="AF19" s="666"/>
      <c r="AG19" s="666" t="s">
        <v>2589</v>
      </c>
      <c r="AH19" s="666" t="s">
        <v>2627</v>
      </c>
      <c r="AI19" s="669"/>
      <c r="AJ19" s="671" t="s">
        <v>2557</v>
      </c>
      <c r="AK19" s="666"/>
      <c r="AL19" s="669"/>
      <c r="AM19" s="666" t="s">
        <v>2558</v>
      </c>
      <c r="AN19" s="669"/>
      <c r="AO19" s="669"/>
      <c r="AP19" s="669"/>
      <c r="AQ19" s="669"/>
      <c r="AR19" s="669"/>
      <c r="AS19" s="669"/>
      <c r="AT19" s="669"/>
      <c r="AU19" s="672" t="s">
        <v>2628</v>
      </c>
      <c r="AV19" s="674"/>
      <c r="AW19" s="674"/>
      <c r="AX19" s="674"/>
      <c r="AY19" s="674"/>
      <c r="AZ19" s="674"/>
      <c r="BA19" s="674"/>
      <c r="BB19" s="674"/>
      <c r="BC19" s="674"/>
      <c r="BD19" s="1372" t="s">
        <v>2629</v>
      </c>
      <c r="BE19" s="674"/>
      <c r="BF19" s="674"/>
      <c r="BG19" s="674"/>
      <c r="BH19" s="675" t="s">
        <v>1825</v>
      </c>
      <c r="BI19" s="674" t="s">
        <v>1826</v>
      </c>
    </row>
    <row r="20" spans="1:61" s="676" customFormat="1" ht="34.5">
      <c r="A20" s="666" t="s">
        <v>2630</v>
      </c>
      <c r="B20" s="665" t="s">
        <v>2547</v>
      </c>
      <c r="C20" s="645" t="s">
        <v>1809</v>
      </c>
      <c r="D20" s="666" t="s">
        <v>2630</v>
      </c>
      <c r="E20" s="666" t="s">
        <v>1856</v>
      </c>
      <c r="F20" s="666" t="s">
        <v>2548</v>
      </c>
      <c r="G20" s="666" t="s">
        <v>818</v>
      </c>
      <c r="H20" s="666" t="s">
        <v>1939</v>
      </c>
      <c r="I20" s="666" t="s">
        <v>2631</v>
      </c>
      <c r="J20" s="667">
        <v>41426</v>
      </c>
      <c r="K20" s="666" t="s">
        <v>2561</v>
      </c>
      <c r="L20" s="667">
        <v>40469</v>
      </c>
      <c r="M20" s="666" t="s">
        <v>12</v>
      </c>
      <c r="N20" s="666" t="s">
        <v>2632</v>
      </c>
      <c r="O20" s="666" t="s">
        <v>2569</v>
      </c>
      <c r="P20" s="666" t="s">
        <v>2554</v>
      </c>
      <c r="Q20" s="668">
        <v>2</v>
      </c>
      <c r="R20" s="666">
        <v>6</v>
      </c>
      <c r="S20" s="669"/>
      <c r="T20" s="666" t="s">
        <v>2570</v>
      </c>
      <c r="U20" s="666">
        <v>0</v>
      </c>
      <c r="V20" s="666" t="s">
        <v>2556</v>
      </c>
      <c r="W20" s="669"/>
      <c r="X20" s="670"/>
      <c r="Y20" s="670"/>
      <c r="Z20" s="670"/>
      <c r="AA20" s="666"/>
      <c r="AB20" s="666">
        <v>70</v>
      </c>
      <c r="AC20" s="666" t="s">
        <v>2286</v>
      </c>
      <c r="AD20" s="666"/>
      <c r="AE20" s="666"/>
      <c r="AF20" s="666"/>
      <c r="AG20" s="666" t="s">
        <v>22</v>
      </c>
      <c r="AH20" s="666" t="s">
        <v>22</v>
      </c>
      <c r="AI20" s="669"/>
      <c r="AJ20" s="671" t="s">
        <v>2557</v>
      </c>
      <c r="AK20" s="666"/>
      <c r="AL20" s="669"/>
      <c r="AM20" s="666" t="s">
        <v>2558</v>
      </c>
      <c r="AN20" s="669"/>
      <c r="AO20" s="669"/>
      <c r="AP20" s="669"/>
      <c r="AQ20" s="669"/>
      <c r="AR20" s="669"/>
      <c r="AS20" s="669"/>
      <c r="AT20" s="669"/>
      <c r="AU20" s="672" t="s">
        <v>2633</v>
      </c>
      <c r="AV20" s="674"/>
      <c r="AW20" s="674"/>
      <c r="AX20" s="674"/>
      <c r="AY20" s="674"/>
      <c r="AZ20" s="674"/>
      <c r="BA20" s="674"/>
      <c r="BB20" s="674"/>
      <c r="BC20" s="674"/>
      <c r="BD20" s="1372" t="s">
        <v>2011</v>
      </c>
      <c r="BE20" s="674"/>
      <c r="BF20" s="674"/>
      <c r="BG20" s="674"/>
      <c r="BH20" s="675" t="s">
        <v>1825</v>
      </c>
      <c r="BI20" s="674" t="s">
        <v>1826</v>
      </c>
    </row>
    <row r="21" spans="1:61" s="676" customFormat="1" ht="30" customHeight="1">
      <c r="A21" s="677" t="s">
        <v>2634</v>
      </c>
      <c r="B21" s="665" t="s">
        <v>2547</v>
      </c>
      <c r="C21" s="645" t="s">
        <v>1809</v>
      </c>
      <c r="D21" s="677" t="s">
        <v>2634</v>
      </c>
      <c r="E21" s="677"/>
      <c r="F21" s="677"/>
      <c r="G21" s="677"/>
      <c r="H21" s="677"/>
      <c r="I21" s="677"/>
      <c r="J21" s="678"/>
      <c r="K21" s="677"/>
      <c r="L21" s="678"/>
      <c r="M21" s="677"/>
      <c r="N21" s="677"/>
      <c r="O21" s="677"/>
      <c r="P21" s="677"/>
      <c r="Q21" s="679"/>
      <c r="R21" s="677"/>
      <c r="S21" s="680"/>
      <c r="T21" s="677"/>
      <c r="U21" s="677"/>
      <c r="V21" s="677"/>
      <c r="W21" s="680"/>
      <c r="X21" s="681"/>
      <c r="Y21" s="681"/>
      <c r="Z21" s="681"/>
      <c r="AA21" s="677"/>
      <c r="AB21" s="677"/>
      <c r="AC21" s="677"/>
      <c r="AD21" s="677"/>
      <c r="AE21" s="677"/>
      <c r="AF21" s="677"/>
      <c r="AG21" s="677"/>
      <c r="AH21" s="677"/>
      <c r="AI21" s="680"/>
      <c r="AJ21" s="682"/>
      <c r="AK21" s="677"/>
      <c r="AL21" s="680"/>
      <c r="AM21" s="677"/>
      <c r="AN21" s="680"/>
      <c r="AO21" s="680"/>
      <c r="AP21" s="680"/>
      <c r="AQ21" s="680"/>
      <c r="AR21" s="680"/>
      <c r="AS21" s="680"/>
      <c r="AT21" s="680"/>
      <c r="AU21" s="683" t="s">
        <v>2635</v>
      </c>
      <c r="AV21" s="674"/>
      <c r="AW21" s="674"/>
      <c r="AX21" s="674"/>
      <c r="AY21" s="674"/>
      <c r="AZ21" s="674"/>
      <c r="BA21" s="674"/>
      <c r="BB21" s="674"/>
      <c r="BC21" s="674"/>
      <c r="BD21" s="1370" t="s">
        <v>1981</v>
      </c>
      <c r="BE21" s="674"/>
      <c r="BF21" s="674"/>
      <c r="BG21" s="674"/>
      <c r="BH21" s="675"/>
      <c r="BI21" s="674"/>
    </row>
    <row r="22" spans="1:61" s="676" customFormat="1" ht="30" customHeight="1">
      <c r="A22" s="666" t="s">
        <v>2636</v>
      </c>
      <c r="B22" s="665" t="s">
        <v>2547</v>
      </c>
      <c r="C22" s="645" t="s">
        <v>1809</v>
      </c>
      <c r="D22" s="666" t="s">
        <v>2636</v>
      </c>
      <c r="E22" s="666" t="s">
        <v>1856</v>
      </c>
      <c r="F22" s="666" t="s">
        <v>2548</v>
      </c>
      <c r="G22" s="666" t="s">
        <v>818</v>
      </c>
      <c r="H22" s="666" t="s">
        <v>1939</v>
      </c>
      <c r="I22" s="666" t="s">
        <v>2637</v>
      </c>
      <c r="J22" s="667">
        <v>40909</v>
      </c>
      <c r="K22" s="666" t="s">
        <v>2638</v>
      </c>
      <c r="L22" s="667">
        <v>40477</v>
      </c>
      <c r="M22" s="666" t="s">
        <v>12</v>
      </c>
      <c r="N22" s="666" t="s">
        <v>2552</v>
      </c>
      <c r="O22" s="666" t="s">
        <v>2586</v>
      </c>
      <c r="P22" s="666" t="s">
        <v>2554</v>
      </c>
      <c r="Q22" s="668">
        <v>2</v>
      </c>
      <c r="R22" s="666">
        <v>2</v>
      </c>
      <c r="S22" s="669"/>
      <c r="T22" s="666">
        <v>3</v>
      </c>
      <c r="U22" s="666">
        <v>0</v>
      </c>
      <c r="V22" s="666" t="s">
        <v>2556</v>
      </c>
      <c r="W22" s="669"/>
      <c r="X22" s="670"/>
      <c r="Y22" s="670"/>
      <c r="Z22" s="670"/>
      <c r="AA22" s="666"/>
      <c r="AB22" s="666">
        <v>40</v>
      </c>
      <c r="AC22" s="666" t="s">
        <v>2286</v>
      </c>
      <c r="AD22" s="666"/>
      <c r="AE22" s="666"/>
      <c r="AF22" s="666"/>
      <c r="AG22" s="666" t="s">
        <v>22</v>
      </c>
      <c r="AH22" s="666" t="s">
        <v>22</v>
      </c>
      <c r="AI22" s="669"/>
      <c r="AJ22" s="671" t="s">
        <v>2557</v>
      </c>
      <c r="AK22" s="666"/>
      <c r="AL22" s="669"/>
      <c r="AM22" s="666" t="s">
        <v>2558</v>
      </c>
      <c r="AN22" s="669"/>
      <c r="AO22" s="669"/>
      <c r="AP22" s="669"/>
      <c r="AQ22" s="669"/>
      <c r="AR22" s="669"/>
      <c r="AS22" s="669"/>
      <c r="AT22" s="669"/>
      <c r="AU22" s="683" t="s">
        <v>1969</v>
      </c>
      <c r="AV22" s="674"/>
      <c r="AW22" s="674"/>
      <c r="AX22" s="674"/>
      <c r="AY22" s="674"/>
      <c r="AZ22" s="674"/>
      <c r="BA22" s="674"/>
      <c r="BB22" s="674"/>
      <c r="BC22" s="674"/>
      <c r="BD22" s="1358" t="s">
        <v>2181</v>
      </c>
      <c r="BE22" s="674"/>
      <c r="BF22" s="674"/>
      <c r="BG22" s="674"/>
      <c r="BH22" s="675" t="s">
        <v>1825</v>
      </c>
      <c r="BI22" s="674" t="s">
        <v>1826</v>
      </c>
    </row>
    <row r="23" spans="1:61" s="676" customFormat="1" ht="51.75">
      <c r="A23" s="724" t="s">
        <v>2639</v>
      </c>
      <c r="B23" s="725" t="s">
        <v>2640</v>
      </c>
      <c r="C23" s="726" t="s">
        <v>2641</v>
      </c>
      <c r="D23" s="724" t="s">
        <v>2642</v>
      </c>
      <c r="E23" s="724" t="s">
        <v>2643</v>
      </c>
      <c r="F23" s="727" t="s">
        <v>2644</v>
      </c>
      <c r="G23" s="724"/>
      <c r="H23" s="728"/>
      <c r="I23" s="728"/>
      <c r="J23" s="724"/>
      <c r="K23" s="724"/>
      <c r="L23" s="724"/>
      <c r="M23" s="728"/>
      <c r="N23" s="728"/>
      <c r="O23" s="724"/>
      <c r="P23" s="728"/>
      <c r="Q23" s="729"/>
      <c r="R23" s="728"/>
      <c r="S23" s="728"/>
      <c r="T23" s="724"/>
      <c r="U23" s="724"/>
      <c r="V23" s="724"/>
      <c r="W23" s="724"/>
      <c r="X23" s="724"/>
      <c r="Y23" s="724"/>
      <c r="Z23" s="724" t="s">
        <v>2645</v>
      </c>
      <c r="AA23" s="730"/>
      <c r="AB23" s="724"/>
      <c r="AC23" s="728"/>
      <c r="AD23" s="728"/>
      <c r="AE23" s="724"/>
      <c r="AF23" s="724"/>
      <c r="AG23" s="724"/>
      <c r="AH23" s="728"/>
      <c r="AI23" s="731"/>
      <c r="AJ23" s="732" t="s">
        <v>2557</v>
      </c>
      <c r="AK23" s="724" t="s">
        <v>2646</v>
      </c>
      <c r="AL23" s="724"/>
      <c r="AM23" s="724"/>
      <c r="AN23" s="724" t="s">
        <v>2647</v>
      </c>
      <c r="AO23" s="724" t="s">
        <v>2648</v>
      </c>
      <c r="AP23" s="724"/>
      <c r="AQ23" s="724" t="s">
        <v>2649</v>
      </c>
      <c r="AR23" s="724"/>
      <c r="AS23" s="724" t="s">
        <v>2005</v>
      </c>
      <c r="AT23" s="724"/>
      <c r="AU23" s="733"/>
      <c r="AV23" s="734" t="s">
        <v>3341</v>
      </c>
      <c r="AW23" s="734" t="s">
        <v>2173</v>
      </c>
      <c r="AX23" s="733"/>
      <c r="AY23" s="733"/>
      <c r="AZ23" s="735" t="s">
        <v>2650</v>
      </c>
      <c r="BA23" s="733"/>
      <c r="BB23" s="734" t="s">
        <v>2651</v>
      </c>
      <c r="BC23" s="733"/>
      <c r="BD23" s="1373" t="s">
        <v>2652</v>
      </c>
      <c r="BE23" s="733"/>
      <c r="BF23" s="733"/>
      <c r="BG23" s="733" t="s">
        <v>1920</v>
      </c>
      <c r="BH23" s="733" t="s">
        <v>1825</v>
      </c>
      <c r="BI23" s="733" t="s">
        <v>1826</v>
      </c>
    </row>
    <row r="24" spans="1:61" s="676" customFormat="1" ht="34.5">
      <c r="A24" s="677" t="s">
        <v>2653</v>
      </c>
      <c r="B24" s="665" t="s">
        <v>2547</v>
      </c>
      <c r="C24" s="645" t="s">
        <v>1809</v>
      </c>
      <c r="D24" s="677" t="s">
        <v>2653</v>
      </c>
      <c r="E24" s="677" t="s">
        <v>1856</v>
      </c>
      <c r="F24" s="677" t="s">
        <v>2548</v>
      </c>
      <c r="G24" s="677" t="s">
        <v>818</v>
      </c>
      <c r="H24" s="677" t="s">
        <v>1939</v>
      </c>
      <c r="I24" s="677" t="s">
        <v>2654</v>
      </c>
      <c r="J24" s="678">
        <v>41317</v>
      </c>
      <c r="K24" s="677" t="s">
        <v>2561</v>
      </c>
      <c r="L24" s="678">
        <v>40526</v>
      </c>
      <c r="M24" s="677" t="s">
        <v>2551</v>
      </c>
      <c r="N24" s="677" t="s">
        <v>2568</v>
      </c>
      <c r="O24" s="677" t="s">
        <v>2569</v>
      </c>
      <c r="P24" s="677" t="s">
        <v>2554</v>
      </c>
      <c r="Q24" s="679">
        <v>2</v>
      </c>
      <c r="R24" s="677">
        <v>2.2000000000000002</v>
      </c>
      <c r="S24" s="680"/>
      <c r="T24" s="677" t="s">
        <v>2655</v>
      </c>
      <c r="U24" s="677">
        <v>1</v>
      </c>
      <c r="V24" s="677" t="s">
        <v>2556</v>
      </c>
      <c r="W24" s="680"/>
      <c r="X24" s="681"/>
      <c r="Y24" s="681"/>
      <c r="Z24" s="681"/>
      <c r="AA24" s="677"/>
      <c r="AB24" s="677">
        <v>50</v>
      </c>
      <c r="AC24" s="677" t="s">
        <v>2286</v>
      </c>
      <c r="AD24" s="677" t="s">
        <v>2587</v>
      </c>
      <c r="AE24" s="677"/>
      <c r="AF24" s="677"/>
      <c r="AG24" s="677" t="s">
        <v>22</v>
      </c>
      <c r="AH24" s="677" t="s">
        <v>22</v>
      </c>
      <c r="AI24" s="680"/>
      <c r="AJ24" s="682" t="s">
        <v>2557</v>
      </c>
      <c r="AK24" s="677"/>
      <c r="AL24" s="680"/>
      <c r="AM24" s="677" t="s">
        <v>2558</v>
      </c>
      <c r="AN24" s="680"/>
      <c r="AO24" s="680"/>
      <c r="AP24" s="680"/>
      <c r="AQ24" s="680"/>
      <c r="AR24" s="680"/>
      <c r="AS24" s="680"/>
      <c r="AT24" s="680"/>
      <c r="AU24" s="672" t="s">
        <v>2656</v>
      </c>
      <c r="AV24" s="674"/>
      <c r="AW24" s="674"/>
      <c r="AX24" s="674"/>
      <c r="AY24" s="674"/>
      <c r="AZ24" s="674"/>
      <c r="BA24" s="674"/>
      <c r="BB24" s="674"/>
      <c r="BC24" s="674"/>
      <c r="BD24" s="1372" t="s">
        <v>2011</v>
      </c>
      <c r="BE24" s="674"/>
      <c r="BF24" s="674"/>
      <c r="BG24" s="674"/>
      <c r="BH24" s="675" t="s">
        <v>1825</v>
      </c>
      <c r="BI24" s="674" t="s">
        <v>1826</v>
      </c>
    </row>
    <row r="25" spans="1:61" s="676" customFormat="1" ht="30" customHeight="1">
      <c r="A25" s="666" t="s">
        <v>2657</v>
      </c>
      <c r="B25" s="665" t="s">
        <v>2547</v>
      </c>
      <c r="C25" s="645" t="s">
        <v>1809</v>
      </c>
      <c r="D25" s="666" t="s">
        <v>2657</v>
      </c>
      <c r="E25" s="666" t="s">
        <v>1856</v>
      </c>
      <c r="F25" s="666" t="s">
        <v>2548</v>
      </c>
      <c r="G25" s="666" t="s">
        <v>818</v>
      </c>
      <c r="H25" s="666" t="s">
        <v>1939</v>
      </c>
      <c r="I25" s="666" t="s">
        <v>2658</v>
      </c>
      <c r="J25" s="667">
        <v>41058</v>
      </c>
      <c r="K25" s="666" t="s">
        <v>2603</v>
      </c>
      <c r="L25" s="667">
        <v>40533</v>
      </c>
      <c r="M25" s="666" t="s">
        <v>12</v>
      </c>
      <c r="N25" s="666" t="s">
        <v>2604</v>
      </c>
      <c r="O25" s="666" t="s">
        <v>2562</v>
      </c>
      <c r="P25" s="666" t="s">
        <v>2554</v>
      </c>
      <c r="Q25" s="668">
        <v>3</v>
      </c>
      <c r="R25" s="666">
        <v>6</v>
      </c>
      <c r="S25" s="669"/>
      <c r="T25" s="666">
        <v>3</v>
      </c>
      <c r="U25" s="666">
        <v>1</v>
      </c>
      <c r="V25" s="666" t="s">
        <v>2556</v>
      </c>
      <c r="W25" s="669"/>
      <c r="X25" s="670"/>
      <c r="Y25" s="670"/>
      <c r="Z25" s="670"/>
      <c r="AA25" s="666"/>
      <c r="AB25" s="666">
        <v>50</v>
      </c>
      <c r="AC25" s="666" t="s">
        <v>2286</v>
      </c>
      <c r="AD25" s="666"/>
      <c r="AE25" s="666"/>
      <c r="AF25" s="666" t="s">
        <v>2659</v>
      </c>
      <c r="AG25" s="666" t="s">
        <v>22</v>
      </c>
      <c r="AH25" s="666" t="s">
        <v>22</v>
      </c>
      <c r="AI25" s="669"/>
      <c r="AJ25" s="671" t="s">
        <v>2557</v>
      </c>
      <c r="AK25" s="666"/>
      <c r="AL25" s="669"/>
      <c r="AM25" s="666" t="s">
        <v>2558</v>
      </c>
      <c r="AN25" s="669"/>
      <c r="AO25" s="669"/>
      <c r="AP25" s="669"/>
      <c r="AQ25" s="669"/>
      <c r="AR25" s="669"/>
      <c r="AS25" s="669"/>
      <c r="AT25" s="669"/>
      <c r="AU25" s="672" t="s">
        <v>2660</v>
      </c>
      <c r="AV25" s="674"/>
      <c r="AW25" s="674"/>
      <c r="AX25" s="674"/>
      <c r="AY25" s="674"/>
      <c r="AZ25" s="674"/>
      <c r="BA25" s="674"/>
      <c r="BB25" s="674"/>
      <c r="BC25" s="674"/>
      <c r="BD25" s="1370" t="s">
        <v>1981</v>
      </c>
      <c r="BE25" s="674"/>
      <c r="BF25" s="674"/>
      <c r="BG25" s="674"/>
      <c r="BH25" s="675" t="s">
        <v>1825</v>
      </c>
      <c r="BI25" s="674" t="s">
        <v>1826</v>
      </c>
    </row>
    <row r="26" spans="1:61" s="676" customFormat="1" ht="30" customHeight="1">
      <c r="A26" s="677" t="s">
        <v>2661</v>
      </c>
      <c r="B26" s="665" t="s">
        <v>2547</v>
      </c>
      <c r="C26" s="645" t="s">
        <v>1809</v>
      </c>
      <c r="D26" s="677" t="s">
        <v>2661</v>
      </c>
      <c r="E26" s="677" t="s">
        <v>1856</v>
      </c>
      <c r="F26" s="677" t="s">
        <v>2548</v>
      </c>
      <c r="G26" s="677" t="s">
        <v>799</v>
      </c>
      <c r="H26" s="677" t="s">
        <v>1939</v>
      </c>
      <c r="I26" s="677" t="s">
        <v>2662</v>
      </c>
      <c r="J26" s="678">
        <v>41436</v>
      </c>
      <c r="K26" s="677" t="s">
        <v>2638</v>
      </c>
      <c r="L26" s="678">
        <v>40618</v>
      </c>
      <c r="M26" s="677" t="s">
        <v>2551</v>
      </c>
      <c r="N26" s="677" t="s">
        <v>2552</v>
      </c>
      <c r="O26" s="677" t="s">
        <v>2569</v>
      </c>
      <c r="P26" s="677" t="s">
        <v>2554</v>
      </c>
      <c r="Q26" s="679">
        <v>2</v>
      </c>
      <c r="R26" s="677">
        <v>2</v>
      </c>
      <c r="S26" s="680"/>
      <c r="T26" s="677" t="s">
        <v>2663</v>
      </c>
      <c r="U26" s="677">
        <v>1</v>
      </c>
      <c r="V26" s="677" t="s">
        <v>2556</v>
      </c>
      <c r="W26" s="680"/>
      <c r="X26" s="681"/>
      <c r="Y26" s="681"/>
      <c r="Z26" s="681"/>
      <c r="AA26" s="677"/>
      <c r="AB26" s="677">
        <v>40</v>
      </c>
      <c r="AC26" s="677" t="s">
        <v>2286</v>
      </c>
      <c r="AD26" s="677" t="s">
        <v>2587</v>
      </c>
      <c r="AE26" s="677"/>
      <c r="AF26" s="677"/>
      <c r="AG26" s="677" t="s">
        <v>22</v>
      </c>
      <c r="AH26" s="677" t="s">
        <v>22</v>
      </c>
      <c r="AI26" s="680"/>
      <c r="AJ26" s="682" t="s">
        <v>2557</v>
      </c>
      <c r="AK26" s="677"/>
      <c r="AL26" s="680"/>
      <c r="AM26" s="677" t="s">
        <v>2558</v>
      </c>
      <c r="AN26" s="680"/>
      <c r="AO26" s="680"/>
      <c r="AP26" s="680"/>
      <c r="AQ26" s="680"/>
      <c r="AR26" s="680"/>
      <c r="AS26" s="680"/>
      <c r="AT26" s="680"/>
      <c r="AU26" s="672" t="s">
        <v>2664</v>
      </c>
      <c r="AV26" s="674"/>
      <c r="AW26" s="674"/>
      <c r="AX26" s="674"/>
      <c r="AY26" s="674"/>
      <c r="AZ26" s="674"/>
      <c r="BA26" s="674"/>
      <c r="BB26" s="674"/>
      <c r="BC26" s="674"/>
      <c r="BD26" s="1358" t="s">
        <v>2181</v>
      </c>
      <c r="BE26" s="674"/>
      <c r="BF26" s="674"/>
      <c r="BG26" s="674"/>
      <c r="BH26" s="675" t="s">
        <v>1825</v>
      </c>
      <c r="BI26" s="674" t="s">
        <v>1826</v>
      </c>
    </row>
    <row r="27" spans="1:61" s="676" customFormat="1" ht="30" customHeight="1">
      <c r="A27" s="666" t="s">
        <v>2665</v>
      </c>
      <c r="B27" s="665" t="s">
        <v>2547</v>
      </c>
      <c r="C27" s="645" t="s">
        <v>1809</v>
      </c>
      <c r="D27" s="666" t="s">
        <v>2665</v>
      </c>
      <c r="E27" s="666" t="s">
        <v>1856</v>
      </c>
      <c r="F27" s="666" t="s">
        <v>2548</v>
      </c>
      <c r="G27" s="666" t="s">
        <v>818</v>
      </c>
      <c r="H27" s="666" t="s">
        <v>1939</v>
      </c>
      <c r="I27" s="666" t="s">
        <v>2666</v>
      </c>
      <c r="J27" s="667">
        <v>41285</v>
      </c>
      <c r="K27" s="666" t="s">
        <v>2667</v>
      </c>
      <c r="L27" s="667">
        <v>40623</v>
      </c>
      <c r="M27" s="666" t="s">
        <v>2551</v>
      </c>
      <c r="N27" s="666" t="s">
        <v>2552</v>
      </c>
      <c r="O27" s="666" t="s">
        <v>2569</v>
      </c>
      <c r="P27" s="666" t="s">
        <v>2554</v>
      </c>
      <c r="Q27" s="668">
        <v>2</v>
      </c>
      <c r="R27" s="666">
        <v>4.3</v>
      </c>
      <c r="S27" s="669"/>
      <c r="T27" s="666" t="s">
        <v>2555</v>
      </c>
      <c r="U27" s="666">
        <v>1</v>
      </c>
      <c r="V27" s="666" t="s">
        <v>2556</v>
      </c>
      <c r="W27" s="669"/>
      <c r="X27" s="670"/>
      <c r="Y27" s="670"/>
      <c r="Z27" s="670"/>
      <c r="AA27" s="666"/>
      <c r="AB27" s="666">
        <v>80</v>
      </c>
      <c r="AC27" s="666" t="s">
        <v>2286</v>
      </c>
      <c r="AD27" s="666" t="s">
        <v>2587</v>
      </c>
      <c r="AE27" s="666"/>
      <c r="AF27" s="666" t="s">
        <v>2668</v>
      </c>
      <c r="AG27" s="666" t="s">
        <v>22</v>
      </c>
      <c r="AH27" s="666" t="s">
        <v>22</v>
      </c>
      <c r="AI27" s="669"/>
      <c r="AJ27" s="671" t="s">
        <v>2557</v>
      </c>
      <c r="AK27" s="666"/>
      <c r="AL27" s="669"/>
      <c r="AM27" s="666" t="s">
        <v>2558</v>
      </c>
      <c r="AN27" s="669"/>
      <c r="AO27" s="669"/>
      <c r="AP27" s="669"/>
      <c r="AQ27" s="669"/>
      <c r="AR27" s="669"/>
      <c r="AS27" s="669"/>
      <c r="AT27" s="669"/>
      <c r="AU27" s="672" t="s">
        <v>2669</v>
      </c>
      <c r="AV27" s="674"/>
      <c r="AW27" s="674"/>
      <c r="AX27" s="674"/>
      <c r="AY27" s="674"/>
      <c r="AZ27" s="674"/>
      <c r="BA27" s="674"/>
      <c r="BB27" s="674"/>
      <c r="BC27" s="674"/>
      <c r="BD27" s="1358" t="s">
        <v>2181</v>
      </c>
      <c r="BE27" s="674"/>
      <c r="BF27" s="674"/>
      <c r="BG27" s="674"/>
      <c r="BH27" s="675" t="s">
        <v>1825</v>
      </c>
      <c r="BI27" s="674" t="s">
        <v>1826</v>
      </c>
    </row>
    <row r="28" spans="1:61" s="676" customFormat="1" ht="30" customHeight="1">
      <c r="A28" s="677" t="s">
        <v>2670</v>
      </c>
      <c r="B28" s="665" t="s">
        <v>2547</v>
      </c>
      <c r="C28" s="645" t="s">
        <v>1809</v>
      </c>
      <c r="D28" s="677" t="s">
        <v>2670</v>
      </c>
      <c r="E28" s="677" t="s">
        <v>1856</v>
      </c>
      <c r="F28" s="677" t="s">
        <v>2548</v>
      </c>
      <c r="G28" s="677" t="s">
        <v>818</v>
      </c>
      <c r="H28" s="677" t="s">
        <v>1939</v>
      </c>
      <c r="I28" s="677" t="s">
        <v>2671</v>
      </c>
      <c r="J28" s="678">
        <v>41341</v>
      </c>
      <c r="K28" s="677" t="s">
        <v>2638</v>
      </c>
      <c r="L28" s="678">
        <v>40630</v>
      </c>
      <c r="M28" s="677" t="s">
        <v>2551</v>
      </c>
      <c r="N28" s="677" t="s">
        <v>2672</v>
      </c>
      <c r="O28" s="677" t="s">
        <v>2569</v>
      </c>
      <c r="P28" s="677" t="s">
        <v>2554</v>
      </c>
      <c r="Q28" s="679">
        <v>2</v>
      </c>
      <c r="R28" s="677">
        <v>3.1</v>
      </c>
      <c r="S28" s="680"/>
      <c r="T28" s="677" t="s">
        <v>2555</v>
      </c>
      <c r="U28" s="677">
        <v>1</v>
      </c>
      <c r="V28" s="677" t="s">
        <v>2556</v>
      </c>
      <c r="W28" s="680"/>
      <c r="X28" s="681"/>
      <c r="Y28" s="681"/>
      <c r="Z28" s="681"/>
      <c r="AA28" s="677"/>
      <c r="AB28" s="677">
        <v>40</v>
      </c>
      <c r="AC28" s="677" t="s">
        <v>2286</v>
      </c>
      <c r="AD28" s="677" t="s">
        <v>2587</v>
      </c>
      <c r="AE28" s="677"/>
      <c r="AF28" s="677" t="s">
        <v>2673</v>
      </c>
      <c r="AG28" s="677" t="s">
        <v>22</v>
      </c>
      <c r="AH28" s="677" t="s">
        <v>22</v>
      </c>
      <c r="AI28" s="680"/>
      <c r="AJ28" s="682" t="s">
        <v>2557</v>
      </c>
      <c r="AK28" s="677"/>
      <c r="AL28" s="680"/>
      <c r="AM28" s="677" t="s">
        <v>2558</v>
      </c>
      <c r="AN28" s="680"/>
      <c r="AO28" s="680"/>
      <c r="AP28" s="680"/>
      <c r="AQ28" s="680"/>
      <c r="AR28" s="680"/>
      <c r="AS28" s="680"/>
      <c r="AT28" s="680"/>
      <c r="AU28" s="672" t="s">
        <v>2674</v>
      </c>
      <c r="AV28" s="674"/>
      <c r="AW28" s="674"/>
      <c r="AX28" s="674"/>
      <c r="AY28" s="674"/>
      <c r="AZ28" s="674"/>
      <c r="BA28" s="674"/>
      <c r="BB28" s="674"/>
      <c r="BC28" s="674"/>
      <c r="BD28" s="1358" t="s">
        <v>2181</v>
      </c>
      <c r="BE28" s="674"/>
      <c r="BF28" s="674"/>
      <c r="BG28" s="674"/>
      <c r="BH28" s="675" t="s">
        <v>1825</v>
      </c>
      <c r="BI28" s="674" t="s">
        <v>1826</v>
      </c>
    </row>
    <row r="29" spans="1:61" s="676" customFormat="1" ht="51.75">
      <c r="A29" s="724" t="s">
        <v>2675</v>
      </c>
      <c r="B29" s="725" t="s">
        <v>2640</v>
      </c>
      <c r="C29" s="726" t="s">
        <v>2641</v>
      </c>
      <c r="D29" s="724" t="s">
        <v>2676</v>
      </c>
      <c r="E29" s="724" t="s">
        <v>2677</v>
      </c>
      <c r="F29" s="727" t="s">
        <v>2678</v>
      </c>
      <c r="G29" s="724" t="s">
        <v>818</v>
      </c>
      <c r="H29" s="728"/>
      <c r="I29" s="728"/>
      <c r="J29" s="732"/>
      <c r="K29" s="724" t="s">
        <v>2679</v>
      </c>
      <c r="L29" s="732"/>
      <c r="M29" s="724" t="s">
        <v>2551</v>
      </c>
      <c r="N29" s="728"/>
      <c r="O29" s="724" t="s">
        <v>2555</v>
      </c>
      <c r="P29" s="728"/>
      <c r="Q29" s="729" t="s">
        <v>2680</v>
      </c>
      <c r="R29" s="728"/>
      <c r="S29" s="728"/>
      <c r="T29" s="724" t="s">
        <v>2555</v>
      </c>
      <c r="U29" s="724">
        <v>1</v>
      </c>
      <c r="V29" s="724" t="s">
        <v>2681</v>
      </c>
      <c r="W29" s="724"/>
      <c r="X29" s="724" t="s">
        <v>2682</v>
      </c>
      <c r="Y29" s="724" t="s">
        <v>2683</v>
      </c>
      <c r="Z29" s="724" t="s">
        <v>2684</v>
      </c>
      <c r="AA29" s="730"/>
      <c r="AB29" s="724" t="s">
        <v>2685</v>
      </c>
      <c r="AC29" s="728"/>
      <c r="AD29" s="728"/>
      <c r="AE29" s="724"/>
      <c r="AF29" s="724"/>
      <c r="AG29" s="732"/>
      <c r="AH29" s="728"/>
      <c r="AI29" s="727" t="s">
        <v>2686</v>
      </c>
      <c r="AJ29" s="732" t="s">
        <v>2557</v>
      </c>
      <c r="AK29" s="724" t="s">
        <v>2687</v>
      </c>
      <c r="AL29" s="724" t="s">
        <v>2688</v>
      </c>
      <c r="AM29" s="724" t="s">
        <v>2689</v>
      </c>
      <c r="AN29" s="724" t="s">
        <v>2690</v>
      </c>
      <c r="AO29" s="724" t="s">
        <v>2691</v>
      </c>
      <c r="AP29" s="736" t="s">
        <v>2191</v>
      </c>
      <c r="AQ29" s="724" t="s">
        <v>2692</v>
      </c>
      <c r="AR29" s="731" t="s">
        <v>2693</v>
      </c>
      <c r="AS29" s="724" t="s">
        <v>2194</v>
      </c>
      <c r="AT29" s="724"/>
      <c r="AU29" s="733"/>
      <c r="AV29" s="734" t="s">
        <v>2164</v>
      </c>
      <c r="AW29" s="734" t="s">
        <v>3342</v>
      </c>
      <c r="AX29" s="735" t="s">
        <v>2635</v>
      </c>
      <c r="AY29" s="734" t="s">
        <v>1969</v>
      </c>
      <c r="AZ29" s="734" t="s">
        <v>2695</v>
      </c>
      <c r="BA29" s="734" t="s">
        <v>2010</v>
      </c>
      <c r="BB29" s="733"/>
      <c r="BC29" s="734" t="s">
        <v>2315</v>
      </c>
      <c r="BD29" s="1373" t="s">
        <v>2696</v>
      </c>
      <c r="BE29" s="733"/>
      <c r="BF29" s="733"/>
      <c r="BG29" s="733" t="s">
        <v>1920</v>
      </c>
      <c r="BH29" s="733" t="s">
        <v>1825</v>
      </c>
      <c r="BI29" s="733" t="s">
        <v>1826</v>
      </c>
    </row>
    <row r="30" spans="1:61" s="676" customFormat="1" ht="30" customHeight="1">
      <c r="A30" s="666" t="s">
        <v>2697</v>
      </c>
      <c r="B30" s="665" t="s">
        <v>2547</v>
      </c>
      <c r="C30" s="645" t="s">
        <v>1809</v>
      </c>
      <c r="D30" s="666" t="s">
        <v>2697</v>
      </c>
      <c r="E30" s="666" t="s">
        <v>1856</v>
      </c>
      <c r="F30" s="666" t="s">
        <v>2548</v>
      </c>
      <c r="G30" s="666" t="s">
        <v>818</v>
      </c>
      <c r="H30" s="666" t="s">
        <v>1939</v>
      </c>
      <c r="I30" s="666" t="s">
        <v>2698</v>
      </c>
      <c r="J30" s="667">
        <v>41428</v>
      </c>
      <c r="K30" s="666" t="s">
        <v>2561</v>
      </c>
      <c r="L30" s="667">
        <v>40639</v>
      </c>
      <c r="M30" s="666" t="s">
        <v>2551</v>
      </c>
      <c r="N30" s="666" t="s">
        <v>2552</v>
      </c>
      <c r="O30" s="666" t="s">
        <v>2569</v>
      </c>
      <c r="P30" s="666" t="s">
        <v>2554</v>
      </c>
      <c r="Q30" s="668">
        <v>1</v>
      </c>
      <c r="R30" s="666">
        <v>3.2</v>
      </c>
      <c r="S30" s="669"/>
      <c r="T30" s="666" t="s">
        <v>2555</v>
      </c>
      <c r="U30" s="666">
        <v>1</v>
      </c>
      <c r="V30" s="666" t="s">
        <v>2556</v>
      </c>
      <c r="W30" s="669"/>
      <c r="X30" s="670"/>
      <c r="Y30" s="670"/>
      <c r="Z30" s="670"/>
      <c r="AA30" s="666"/>
      <c r="AB30" s="666">
        <v>30</v>
      </c>
      <c r="AC30" s="666" t="s">
        <v>2286</v>
      </c>
      <c r="AD30" s="666" t="s">
        <v>2587</v>
      </c>
      <c r="AE30" s="666"/>
      <c r="AF30" s="666"/>
      <c r="AG30" s="666" t="s">
        <v>22</v>
      </c>
      <c r="AH30" s="666" t="s">
        <v>22</v>
      </c>
      <c r="AI30" s="669"/>
      <c r="AJ30" s="671" t="s">
        <v>2557</v>
      </c>
      <c r="AK30" s="666"/>
      <c r="AL30" s="669"/>
      <c r="AM30" s="666" t="s">
        <v>2558</v>
      </c>
      <c r="AN30" s="669"/>
      <c r="AO30" s="669"/>
      <c r="AP30" s="669"/>
      <c r="AQ30" s="669"/>
      <c r="AR30" s="669"/>
      <c r="AS30" s="669"/>
      <c r="AT30" s="669"/>
      <c r="AU30" s="672" t="s">
        <v>2314</v>
      </c>
      <c r="AV30" s="674"/>
      <c r="AW30" s="674"/>
      <c r="AX30" s="674"/>
      <c r="AY30" s="674"/>
      <c r="AZ30" s="674"/>
      <c r="BA30" s="674"/>
      <c r="BB30" s="674"/>
      <c r="BC30" s="674"/>
      <c r="BD30" s="1358" t="s">
        <v>1981</v>
      </c>
      <c r="BE30" s="674"/>
      <c r="BF30" s="674"/>
      <c r="BG30" s="674"/>
      <c r="BH30" s="675" t="s">
        <v>1825</v>
      </c>
      <c r="BI30" s="674" t="s">
        <v>1826</v>
      </c>
    </row>
    <row r="31" spans="1:61" s="676" customFormat="1" ht="51.75">
      <c r="A31" s="677" t="s">
        <v>2699</v>
      </c>
      <c r="B31" s="665" t="s">
        <v>2547</v>
      </c>
      <c r="C31" s="645" t="s">
        <v>1809</v>
      </c>
      <c r="D31" s="677" t="s">
        <v>2699</v>
      </c>
      <c r="E31" s="677" t="s">
        <v>1856</v>
      </c>
      <c r="F31" s="677" t="s">
        <v>2548</v>
      </c>
      <c r="G31" s="677" t="s">
        <v>799</v>
      </c>
      <c r="H31" s="677" t="s">
        <v>1939</v>
      </c>
      <c r="I31" s="677" t="s">
        <v>2606</v>
      </c>
      <c r="J31" s="678">
        <v>41009</v>
      </c>
      <c r="K31" s="677" t="s">
        <v>2700</v>
      </c>
      <c r="L31" s="678">
        <v>40653</v>
      </c>
      <c r="M31" s="677" t="s">
        <v>2551</v>
      </c>
      <c r="N31" s="677" t="s">
        <v>2701</v>
      </c>
      <c r="O31" s="677" t="s">
        <v>2586</v>
      </c>
      <c r="P31" s="677" t="s">
        <v>2554</v>
      </c>
      <c r="Q31" s="679"/>
      <c r="R31" s="677">
        <v>7.5</v>
      </c>
      <c r="S31" s="680"/>
      <c r="T31" s="677">
        <v>3</v>
      </c>
      <c r="U31" s="677">
        <v>0</v>
      </c>
      <c r="V31" s="677" t="s">
        <v>2556</v>
      </c>
      <c r="W31" s="680"/>
      <c r="X31" s="681"/>
      <c r="Y31" s="681"/>
      <c r="Z31" s="681"/>
      <c r="AA31" s="677"/>
      <c r="AB31" s="677">
        <v>50</v>
      </c>
      <c r="AC31" s="677" t="s">
        <v>2286</v>
      </c>
      <c r="AD31" s="677" t="s">
        <v>2587</v>
      </c>
      <c r="AE31" s="677"/>
      <c r="AF31" s="677"/>
      <c r="AG31" s="677" t="s">
        <v>22</v>
      </c>
      <c r="AH31" s="677" t="s">
        <v>22</v>
      </c>
      <c r="AI31" s="680"/>
      <c r="AJ31" s="682" t="s">
        <v>2557</v>
      </c>
      <c r="AK31" s="677"/>
      <c r="AL31" s="680"/>
      <c r="AM31" s="677" t="s">
        <v>2558</v>
      </c>
      <c r="AN31" s="680"/>
      <c r="AO31" s="680"/>
      <c r="AP31" s="680"/>
      <c r="AQ31" s="680"/>
      <c r="AR31" s="680"/>
      <c r="AS31" s="680"/>
      <c r="AT31" s="680"/>
      <c r="AU31" s="672" t="s">
        <v>2702</v>
      </c>
      <c r="AV31" s="674"/>
      <c r="AW31" s="674"/>
      <c r="AX31" s="674"/>
      <c r="AY31" s="674"/>
      <c r="AZ31" s="674"/>
      <c r="BA31" s="674"/>
      <c r="BB31" s="674"/>
      <c r="BC31" s="674"/>
      <c r="BD31" s="1372" t="s">
        <v>2703</v>
      </c>
      <c r="BE31" s="674"/>
      <c r="BF31" s="674"/>
      <c r="BG31" s="674"/>
      <c r="BH31" s="675" t="s">
        <v>1825</v>
      </c>
      <c r="BI31" s="674" t="s">
        <v>1826</v>
      </c>
    </row>
    <row r="32" spans="1:61" s="676" customFormat="1" ht="30" customHeight="1">
      <c r="A32" s="666" t="s">
        <v>2704</v>
      </c>
      <c r="B32" s="665" t="s">
        <v>2547</v>
      </c>
      <c r="C32" s="645" t="s">
        <v>1809</v>
      </c>
      <c r="D32" s="666" t="s">
        <v>2704</v>
      </c>
      <c r="E32" s="666" t="s">
        <v>1856</v>
      </c>
      <c r="F32" s="666"/>
      <c r="G32" s="666" t="s">
        <v>818</v>
      </c>
      <c r="H32" s="666" t="s">
        <v>1939</v>
      </c>
      <c r="I32" s="666" t="s">
        <v>2606</v>
      </c>
      <c r="J32" s="667">
        <v>41172</v>
      </c>
      <c r="K32" s="666" t="s">
        <v>2638</v>
      </c>
      <c r="L32" s="667">
        <v>40717</v>
      </c>
      <c r="M32" s="666" t="s">
        <v>2551</v>
      </c>
      <c r="N32" s="666" t="s">
        <v>2552</v>
      </c>
      <c r="O32" s="666" t="s">
        <v>2569</v>
      </c>
      <c r="P32" s="666" t="s">
        <v>2554</v>
      </c>
      <c r="Q32" s="668">
        <v>1</v>
      </c>
      <c r="R32" s="666">
        <v>4</v>
      </c>
      <c r="S32" s="669"/>
      <c r="T32" s="666" t="s">
        <v>2555</v>
      </c>
      <c r="U32" s="666">
        <v>1</v>
      </c>
      <c r="V32" s="666" t="s">
        <v>2556</v>
      </c>
      <c r="W32" s="669"/>
      <c r="X32" s="670"/>
      <c r="Y32" s="670"/>
      <c r="Z32" s="670"/>
      <c r="AA32" s="670"/>
      <c r="AB32" s="666">
        <v>70</v>
      </c>
      <c r="AC32" s="666" t="s">
        <v>2286</v>
      </c>
      <c r="AD32" s="669"/>
      <c r="AE32" s="666"/>
      <c r="AF32" s="666" t="s">
        <v>2705</v>
      </c>
      <c r="AG32" s="666" t="s">
        <v>22</v>
      </c>
      <c r="AH32" s="666" t="s">
        <v>22</v>
      </c>
      <c r="AI32" s="666"/>
      <c r="AJ32" s="671" t="s">
        <v>2557</v>
      </c>
      <c r="AK32" s="666"/>
      <c r="AL32" s="669"/>
      <c r="AM32" s="666" t="s">
        <v>2558</v>
      </c>
      <c r="AN32" s="669"/>
      <c r="AO32" s="669"/>
      <c r="AP32" s="669"/>
      <c r="AQ32" s="669"/>
      <c r="AR32" s="669"/>
      <c r="AS32" s="669"/>
      <c r="AT32" s="669"/>
      <c r="AU32" s="672" t="s">
        <v>1910</v>
      </c>
      <c r="AV32" s="674"/>
      <c r="AW32" s="674"/>
      <c r="AX32" s="674"/>
      <c r="AY32" s="674"/>
      <c r="AZ32" s="674"/>
      <c r="BA32" s="674"/>
      <c r="BB32" s="674"/>
      <c r="BC32" s="674"/>
      <c r="BD32" s="1358" t="s">
        <v>2181</v>
      </c>
      <c r="BE32" s="674"/>
      <c r="BF32" s="674"/>
      <c r="BG32" s="674"/>
      <c r="BH32" s="675" t="s">
        <v>1825</v>
      </c>
      <c r="BI32" s="674" t="s">
        <v>1826</v>
      </c>
    </row>
    <row r="36" spans="3:4">
      <c r="C36" s="737"/>
      <c r="D36" s="738"/>
    </row>
    <row r="37" spans="3:4">
      <c r="C37" s="737"/>
      <c r="D37" s="738"/>
    </row>
    <row r="38" spans="3:4">
      <c r="C38" s="738"/>
      <c r="D38" s="738"/>
    </row>
    <row r="39" spans="3:4">
      <c r="C39" s="739"/>
      <c r="D39" s="738"/>
    </row>
    <row r="40" spans="3:4">
      <c r="C40" s="737"/>
      <c r="D40" s="738"/>
    </row>
  </sheetData>
  <mergeCells count="5">
    <mergeCell ref="A5:A6"/>
    <mergeCell ref="A8:A9"/>
    <mergeCell ref="A10:A11"/>
    <mergeCell ref="A14:A15"/>
    <mergeCell ref="A16:A17"/>
  </mergeCells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B9CA-F315-4DD9-8BD2-86DD3DD03752}">
  <dimension ref="A1:BC14"/>
  <sheetViews>
    <sheetView zoomScale="70" zoomScaleNormal="70" workbookViewId="0">
      <pane xSplit="5" ySplit="1" topLeftCell="AW2" activePane="bottomRight" state="frozen"/>
      <selection pane="topRight" activeCell="F1" sqref="F1"/>
      <selection pane="bottomLeft" activeCell="A2" sqref="A2"/>
      <selection pane="bottomRight" activeCell="AW23" sqref="AW23"/>
    </sheetView>
  </sheetViews>
  <sheetFormatPr baseColWidth="10" defaultColWidth="11" defaultRowHeight="15"/>
  <cols>
    <col min="1" max="1" width="10.625" style="163" bestFit="1" customWidth="1"/>
    <col min="2" max="2" width="15.375" style="163" customWidth="1"/>
    <col min="3" max="3" width="35.125" style="163" customWidth="1"/>
    <col min="4" max="4" width="18.375" style="163" bestFit="1" customWidth="1"/>
    <col min="5" max="5" width="13.125" style="163" bestFit="1" customWidth="1"/>
    <col min="6" max="6" width="13" style="658" bestFit="1" customWidth="1"/>
    <col min="7" max="7" width="7.75" style="658" customWidth="1"/>
    <col min="8" max="8" width="10.125" style="658" bestFit="1" customWidth="1"/>
    <col min="9" max="10" width="14.625" style="163" customWidth="1"/>
    <col min="11" max="11" width="17.875" style="659" customWidth="1"/>
    <col min="12" max="12" width="10.75" style="163" bestFit="1" customWidth="1"/>
    <col min="13" max="13" width="24.75" style="163" bestFit="1" customWidth="1"/>
    <col min="14" max="14" width="43.375" style="163" bestFit="1" customWidth="1"/>
    <col min="15" max="15" width="17.75" style="163" bestFit="1" customWidth="1"/>
    <col min="16" max="16" width="18.5" style="163" bestFit="1" customWidth="1"/>
    <col min="17" max="17" width="9.25" style="163" bestFit="1" customWidth="1"/>
    <col min="18" max="18" width="7.125" style="163" bestFit="1" customWidth="1"/>
    <col min="19" max="19" width="3.875" style="163" bestFit="1" customWidth="1"/>
    <col min="20" max="20" width="4" style="163" bestFit="1" customWidth="1"/>
    <col min="21" max="21" width="4.375" style="164" bestFit="1" customWidth="1"/>
    <col min="22" max="22" width="7.625" style="164" bestFit="1" customWidth="1"/>
    <col min="23" max="23" width="30.5" style="164" bestFit="1" customWidth="1"/>
    <col min="24" max="24" width="70" style="164" bestFit="1" customWidth="1"/>
    <col min="25" max="25" width="38.625" style="163" bestFit="1" customWidth="1"/>
    <col min="26" max="26" width="33" style="163" bestFit="1" customWidth="1"/>
    <col min="27" max="27" width="24.25" style="658" bestFit="1" customWidth="1"/>
    <col min="28" max="28" width="73" style="163" customWidth="1"/>
    <col min="29" max="29" width="24.5" style="163" customWidth="1"/>
    <col min="30" max="30" width="10.25" style="163" bestFit="1" customWidth="1"/>
    <col min="31" max="31" width="7.125" style="163" bestFit="1" customWidth="1"/>
    <col min="32" max="33" width="6.875" style="163" bestFit="1" customWidth="1"/>
    <col min="34" max="34" width="23.375" style="163" bestFit="1" customWidth="1"/>
    <col min="35" max="36" width="24.5" style="163" customWidth="1"/>
    <col min="37" max="37" width="24.5" style="658" customWidth="1"/>
    <col min="38" max="38" width="8" style="658" bestFit="1" customWidth="1"/>
    <col min="39" max="39" width="11.25" style="658" bestFit="1" customWidth="1"/>
    <col min="40" max="40" width="15.875" style="658" bestFit="1" customWidth="1"/>
    <col min="41" max="41" width="19.375" style="658" bestFit="1" customWidth="1"/>
    <col min="42" max="42" width="16.5" style="658" bestFit="1" customWidth="1"/>
    <col min="43" max="43" width="5.5" style="658" bestFit="1" customWidth="1"/>
    <col min="44" max="44" width="22.25" style="658" bestFit="1" customWidth="1"/>
    <col min="45" max="45" width="12.125" style="658" bestFit="1" customWidth="1"/>
    <col min="46" max="46" width="7.75" style="658" bestFit="1" customWidth="1"/>
    <col min="47" max="47" width="22.75" style="660" customWidth="1"/>
    <col min="48" max="48" width="38" style="163" customWidth="1"/>
    <col min="49" max="49" width="33.875" style="163" bestFit="1" customWidth="1"/>
    <col min="50" max="50" width="15.125" style="163" customWidth="1"/>
    <col min="51" max="51" width="30.25" style="163" bestFit="1" customWidth="1"/>
    <col min="52" max="52" width="27.625" style="163" bestFit="1" customWidth="1"/>
    <col min="53" max="53" width="27.625" style="1367" customWidth="1"/>
    <col min="54" max="54" width="57.25" style="163" bestFit="1" customWidth="1"/>
    <col min="55" max="55" width="29.75" style="163" customWidth="1"/>
    <col min="56" max="16384" width="11" style="163"/>
  </cols>
  <sheetData>
    <row r="1" spans="1:55" ht="30.75" thickBot="1">
      <c r="B1" s="521" t="s">
        <v>1759</v>
      </c>
      <c r="C1" s="522" t="s">
        <v>2706</v>
      </c>
      <c r="D1" s="522" t="s">
        <v>1764</v>
      </c>
      <c r="E1" s="522" t="s">
        <v>1762</v>
      </c>
      <c r="F1" s="523" t="s">
        <v>2253</v>
      </c>
      <c r="G1" s="522" t="s">
        <v>8</v>
      </c>
      <c r="H1" s="522" t="s">
        <v>1763</v>
      </c>
      <c r="I1" s="523" t="s">
        <v>2254</v>
      </c>
      <c r="J1" s="523" t="s">
        <v>2255</v>
      </c>
      <c r="K1" s="523" t="s">
        <v>1762</v>
      </c>
      <c r="L1" s="523" t="s">
        <v>2531</v>
      </c>
      <c r="M1" s="522" t="s">
        <v>2707</v>
      </c>
      <c r="N1" s="523" t="s">
        <v>2259</v>
      </c>
      <c r="O1" s="522" t="s">
        <v>1766</v>
      </c>
      <c r="P1" s="522" t="s">
        <v>2534</v>
      </c>
      <c r="Q1" s="523" t="s">
        <v>2261</v>
      </c>
      <c r="R1" s="522" t="s">
        <v>1767</v>
      </c>
      <c r="S1" s="522" t="s">
        <v>2535</v>
      </c>
      <c r="T1" s="522" t="s">
        <v>2536</v>
      </c>
      <c r="U1" s="522" t="s">
        <v>2537</v>
      </c>
      <c r="V1" s="524" t="s">
        <v>1768</v>
      </c>
      <c r="W1" s="522" t="s">
        <v>1775</v>
      </c>
      <c r="X1" s="522" t="s">
        <v>1776</v>
      </c>
      <c r="Y1" s="523" t="s">
        <v>2263</v>
      </c>
      <c r="Z1" s="523" t="s">
        <v>1779</v>
      </c>
      <c r="AA1" s="523" t="s">
        <v>1780</v>
      </c>
      <c r="AB1" s="523" t="s">
        <v>1781</v>
      </c>
      <c r="AC1" s="525" t="s">
        <v>2708</v>
      </c>
      <c r="AD1" s="525" t="s">
        <v>2709</v>
      </c>
      <c r="AE1" s="525" t="s">
        <v>2710</v>
      </c>
      <c r="AF1" s="525" t="s">
        <v>2711</v>
      </c>
      <c r="AG1" s="525" t="s">
        <v>2712</v>
      </c>
      <c r="AH1" s="525" t="s">
        <v>2713</v>
      </c>
      <c r="AI1" s="525" t="s">
        <v>2714</v>
      </c>
      <c r="AJ1" s="525" t="s">
        <v>2715</v>
      </c>
      <c r="AK1" s="526" t="s">
        <v>2716</v>
      </c>
      <c r="AL1" s="527" t="s">
        <v>2717</v>
      </c>
      <c r="AM1" s="527" t="s">
        <v>2718</v>
      </c>
      <c r="AN1" s="527" t="s">
        <v>2719</v>
      </c>
      <c r="AO1" s="527" t="s">
        <v>2720</v>
      </c>
      <c r="AP1" s="527" t="s">
        <v>2721</v>
      </c>
      <c r="AQ1" s="527" t="s">
        <v>2722</v>
      </c>
      <c r="AR1" s="527" t="s">
        <v>2723</v>
      </c>
      <c r="AS1" s="527" t="s">
        <v>2724</v>
      </c>
      <c r="AT1" s="527" t="s">
        <v>2725</v>
      </c>
      <c r="AU1" s="522" t="s">
        <v>2266</v>
      </c>
      <c r="AV1" s="522" t="s">
        <v>2268</v>
      </c>
      <c r="AW1" s="522" t="s">
        <v>1791</v>
      </c>
      <c r="AX1" s="522" t="s">
        <v>1792</v>
      </c>
      <c r="AY1" s="522" t="s">
        <v>1793</v>
      </c>
      <c r="AZ1" s="522" t="s">
        <v>1794</v>
      </c>
      <c r="BA1" s="522" t="s">
        <v>1803</v>
      </c>
      <c r="BB1" s="522" t="s">
        <v>1805</v>
      </c>
      <c r="BC1" s="522" t="s">
        <v>1806</v>
      </c>
    </row>
    <row r="2" spans="1:55" ht="25.5">
      <c r="A2" s="1606" t="s">
        <v>2726</v>
      </c>
      <c r="B2" s="528" t="s">
        <v>2727</v>
      </c>
      <c r="C2" s="529" t="s">
        <v>2728</v>
      </c>
      <c r="D2" s="530" t="s">
        <v>2729</v>
      </c>
      <c r="E2" s="530" t="s">
        <v>2730</v>
      </c>
      <c r="F2" s="531">
        <v>77</v>
      </c>
      <c r="G2" s="531" t="s">
        <v>20</v>
      </c>
      <c r="H2" s="531" t="s">
        <v>45</v>
      </c>
      <c r="I2" s="532"/>
      <c r="J2" s="530"/>
      <c r="K2" s="533"/>
      <c r="L2" s="532"/>
      <c r="M2" s="530" t="s">
        <v>2731</v>
      </c>
      <c r="N2" s="530"/>
      <c r="O2" s="530"/>
      <c r="P2" s="530"/>
      <c r="Q2" s="532"/>
      <c r="R2" s="532"/>
      <c r="S2" s="530">
        <v>1</v>
      </c>
      <c r="T2" s="530">
        <v>0</v>
      </c>
      <c r="U2" s="530" t="s">
        <v>2286</v>
      </c>
      <c r="V2" s="532"/>
      <c r="W2" s="530" t="s">
        <v>2732</v>
      </c>
      <c r="X2" s="530" t="s">
        <v>2732</v>
      </c>
      <c r="Y2" s="532"/>
      <c r="Z2" s="532"/>
      <c r="AA2" s="531"/>
      <c r="AB2" s="530" t="s">
        <v>2733</v>
      </c>
      <c r="AC2" s="530"/>
      <c r="AD2" s="530"/>
      <c r="AE2" s="530"/>
      <c r="AF2" s="530"/>
      <c r="AG2" s="530"/>
      <c r="AH2" s="530"/>
      <c r="AI2" s="530"/>
      <c r="AJ2" s="530"/>
      <c r="AK2" s="531"/>
      <c r="AL2" s="531"/>
      <c r="AM2" s="531"/>
      <c r="AN2" s="531"/>
      <c r="AO2" s="534"/>
      <c r="AP2" s="534"/>
      <c r="AQ2" s="534"/>
      <c r="AR2" s="534"/>
      <c r="AS2" s="534"/>
      <c r="AT2" s="534"/>
      <c r="AU2" s="535" t="s">
        <v>1874</v>
      </c>
      <c r="AV2" s="536" t="s">
        <v>2734</v>
      </c>
      <c r="AW2" s="537"/>
      <c r="AX2" s="537"/>
      <c r="AY2" s="538" t="s">
        <v>2168</v>
      </c>
      <c r="AZ2" s="537"/>
      <c r="BA2" s="1366" t="s">
        <v>2181</v>
      </c>
      <c r="BB2" s="539" t="s">
        <v>1825</v>
      </c>
      <c r="BC2" s="540" t="s">
        <v>1826</v>
      </c>
    </row>
    <row r="3" spans="1:55" ht="26.25" thickBot="1">
      <c r="A3" s="1607"/>
      <c r="B3" s="541" t="s">
        <v>2735</v>
      </c>
      <c r="C3" s="542" t="s">
        <v>1866</v>
      </c>
      <c r="D3" s="543" t="s">
        <v>2729</v>
      </c>
      <c r="E3" s="544" t="s">
        <v>2730</v>
      </c>
      <c r="F3" s="545">
        <v>77</v>
      </c>
      <c r="G3" s="545" t="s">
        <v>20</v>
      </c>
      <c r="H3" s="545" t="s">
        <v>45</v>
      </c>
      <c r="I3" s="546"/>
      <c r="J3" s="547"/>
      <c r="K3" s="548" t="s">
        <v>1867</v>
      </c>
      <c r="L3" s="546"/>
      <c r="M3" s="544" t="s">
        <v>2731</v>
      </c>
      <c r="N3" s="544"/>
      <c r="O3" s="544"/>
      <c r="P3" s="544"/>
      <c r="Q3" s="546"/>
      <c r="R3" s="546"/>
      <c r="S3" s="544">
        <v>1</v>
      </c>
      <c r="T3" s="544">
        <v>0</v>
      </c>
      <c r="U3" s="544" t="s">
        <v>2286</v>
      </c>
      <c r="V3" s="549"/>
      <c r="W3" s="543" t="s">
        <v>2736</v>
      </c>
      <c r="X3" s="543" t="s">
        <v>2736</v>
      </c>
      <c r="Y3" s="546"/>
      <c r="Z3" s="546"/>
      <c r="AA3" s="550"/>
      <c r="AB3" s="543" t="s">
        <v>2737</v>
      </c>
      <c r="AC3" s="543"/>
      <c r="AD3" s="543"/>
      <c r="AE3" s="543"/>
      <c r="AF3" s="543"/>
      <c r="AG3" s="543"/>
      <c r="AH3" s="543"/>
      <c r="AI3" s="543"/>
      <c r="AJ3" s="543"/>
      <c r="AK3" s="550"/>
      <c r="AL3" s="550"/>
      <c r="AM3" s="550"/>
      <c r="AN3" s="550"/>
      <c r="AO3" s="551"/>
      <c r="AP3" s="551"/>
      <c r="AQ3" s="551"/>
      <c r="AR3" s="551"/>
      <c r="AS3" s="551"/>
      <c r="AT3" s="551"/>
      <c r="AU3" s="552" t="s">
        <v>1874</v>
      </c>
      <c r="AV3" s="553"/>
      <c r="AW3" s="554"/>
      <c r="AX3" s="554"/>
      <c r="AY3" s="555" t="s">
        <v>1988</v>
      </c>
      <c r="AZ3" s="555" t="s">
        <v>2131</v>
      </c>
      <c r="BA3" s="1375" t="s">
        <v>1891</v>
      </c>
      <c r="BB3" s="556" t="s">
        <v>1825</v>
      </c>
      <c r="BC3" s="557" t="s">
        <v>1826</v>
      </c>
    </row>
    <row r="4" spans="1:55" ht="30.75" thickBot="1">
      <c r="A4" s="558" t="s">
        <v>2738</v>
      </c>
      <c r="B4" s="559" t="s">
        <v>2739</v>
      </c>
      <c r="C4" s="560" t="s">
        <v>1809</v>
      </c>
      <c r="D4" s="558" t="s">
        <v>2738</v>
      </c>
      <c r="E4" s="561" t="s">
        <v>1810</v>
      </c>
      <c r="F4" s="562">
        <v>75</v>
      </c>
      <c r="G4" s="563" t="s">
        <v>20</v>
      </c>
      <c r="H4" s="563" t="s">
        <v>45</v>
      </c>
      <c r="I4" s="562" t="s">
        <v>1939</v>
      </c>
      <c r="J4" s="561"/>
      <c r="K4" s="560"/>
      <c r="L4" s="560"/>
      <c r="M4" s="558" t="s">
        <v>2740</v>
      </c>
      <c r="N4" s="561" t="s">
        <v>2741</v>
      </c>
      <c r="O4" s="564"/>
      <c r="P4" s="565"/>
      <c r="Q4" s="561"/>
      <c r="R4" s="560"/>
      <c r="S4" s="566">
        <v>2</v>
      </c>
      <c r="T4" s="567">
        <v>0</v>
      </c>
      <c r="U4" s="564">
        <v>0</v>
      </c>
      <c r="V4" s="568"/>
      <c r="W4" s="565"/>
      <c r="X4" s="565"/>
      <c r="Y4" s="569" t="s">
        <v>2742</v>
      </c>
      <c r="Z4" s="561"/>
      <c r="AA4" s="566"/>
      <c r="AB4" s="561"/>
      <c r="AC4" s="562">
        <v>4.0999999999999996</v>
      </c>
      <c r="AD4" s="562">
        <v>150000</v>
      </c>
      <c r="AE4" s="562">
        <v>307</v>
      </c>
      <c r="AF4" s="562">
        <v>258</v>
      </c>
      <c r="AG4" s="562">
        <v>303</v>
      </c>
      <c r="AH4" s="562">
        <v>85</v>
      </c>
      <c r="AI4" s="562" t="s">
        <v>2743</v>
      </c>
      <c r="AJ4" s="561" t="s">
        <v>2744</v>
      </c>
      <c r="AK4" s="564"/>
      <c r="AL4" s="564"/>
      <c r="AM4" s="564"/>
      <c r="AN4" s="564"/>
      <c r="AO4" s="564"/>
      <c r="AP4" s="564"/>
      <c r="AQ4" s="564"/>
      <c r="AR4" s="564"/>
      <c r="AS4" s="564"/>
      <c r="AT4" s="564"/>
      <c r="AU4" s="570" t="s">
        <v>22</v>
      </c>
      <c r="AV4" s="568"/>
      <c r="AW4" s="571" t="s">
        <v>2168</v>
      </c>
      <c r="AX4" s="572"/>
      <c r="AY4" s="572"/>
      <c r="AZ4" s="573"/>
      <c r="BA4" s="1376" t="s">
        <v>1836</v>
      </c>
      <c r="BB4" s="574" t="s">
        <v>1825</v>
      </c>
      <c r="BC4" s="575" t="s">
        <v>1826</v>
      </c>
    </row>
    <row r="5" spans="1:55" ht="45">
      <c r="A5" s="1608" t="s">
        <v>2745</v>
      </c>
      <c r="B5" s="576" t="s">
        <v>2739</v>
      </c>
      <c r="C5" s="577" t="s">
        <v>1809</v>
      </c>
      <c r="D5" s="578" t="s">
        <v>2746</v>
      </c>
      <c r="E5" s="579" t="s">
        <v>1810</v>
      </c>
      <c r="F5" s="580">
        <v>71</v>
      </c>
      <c r="G5" s="581" t="s">
        <v>20</v>
      </c>
      <c r="H5" s="581" t="s">
        <v>45</v>
      </c>
      <c r="I5" s="580" t="s">
        <v>1939</v>
      </c>
      <c r="J5" s="579"/>
      <c r="K5" s="577"/>
      <c r="L5" s="577"/>
      <c r="M5" s="582" t="s">
        <v>2747</v>
      </c>
      <c r="N5" s="579" t="s">
        <v>2741</v>
      </c>
      <c r="O5" s="583"/>
      <c r="P5" s="584"/>
      <c r="Q5" s="579"/>
      <c r="R5" s="577"/>
      <c r="S5" s="585">
        <v>2</v>
      </c>
      <c r="T5" s="586" t="s">
        <v>2556</v>
      </c>
      <c r="U5" s="583">
        <v>0</v>
      </c>
      <c r="V5" s="587"/>
      <c r="W5" s="584"/>
      <c r="X5" s="584" t="s">
        <v>2748</v>
      </c>
      <c r="Y5" s="588" t="s">
        <v>2749</v>
      </c>
      <c r="Z5" s="579"/>
      <c r="AA5" s="585"/>
      <c r="AB5" s="579" t="s">
        <v>2750</v>
      </c>
      <c r="AC5" s="580">
        <v>5.16</v>
      </c>
      <c r="AD5" s="580">
        <v>212</v>
      </c>
      <c r="AE5" s="580">
        <v>39</v>
      </c>
      <c r="AF5" s="580">
        <v>67</v>
      </c>
      <c r="AG5" s="580">
        <v>173</v>
      </c>
      <c r="AH5" s="580">
        <v>73</v>
      </c>
      <c r="AI5" s="580" t="s">
        <v>2751</v>
      </c>
      <c r="AJ5" s="579" t="s">
        <v>2286</v>
      </c>
      <c r="AK5" s="583" t="s">
        <v>2752</v>
      </c>
      <c r="AL5" s="589">
        <v>0.92</v>
      </c>
      <c r="AM5" s="589"/>
      <c r="AN5" s="583">
        <v>0.37</v>
      </c>
      <c r="AO5" s="583">
        <v>0.08</v>
      </c>
      <c r="AP5" s="583" t="s">
        <v>2753</v>
      </c>
      <c r="AQ5" s="583" t="s">
        <v>2754</v>
      </c>
      <c r="AR5" s="583" t="s">
        <v>2286</v>
      </c>
      <c r="AS5" s="583" t="s">
        <v>2286</v>
      </c>
      <c r="AT5" s="583"/>
      <c r="AU5" s="590" t="s">
        <v>22</v>
      </c>
      <c r="AV5" s="587"/>
      <c r="AW5" s="591" t="s">
        <v>2582</v>
      </c>
      <c r="AX5" s="592"/>
      <c r="AY5" s="592"/>
      <c r="AZ5" s="593"/>
      <c r="BA5" s="1377" t="s">
        <v>1836</v>
      </c>
      <c r="BB5" s="594" t="s">
        <v>1825</v>
      </c>
      <c r="BC5" s="595" t="s">
        <v>1826</v>
      </c>
    </row>
    <row r="6" spans="1:55" ht="26.25" thickBot="1">
      <c r="A6" s="1609"/>
      <c r="B6" s="541" t="s">
        <v>2735</v>
      </c>
      <c r="C6" s="542" t="s">
        <v>1866</v>
      </c>
      <c r="D6" s="543" t="s">
        <v>2755</v>
      </c>
      <c r="E6" s="543" t="s">
        <v>2730</v>
      </c>
      <c r="F6" s="545">
        <v>71</v>
      </c>
      <c r="G6" s="550" t="s">
        <v>20</v>
      </c>
      <c r="H6" s="550" t="s">
        <v>45</v>
      </c>
      <c r="I6" s="546"/>
      <c r="J6" s="596"/>
      <c r="K6" s="548" t="s">
        <v>1867</v>
      </c>
      <c r="L6" s="546"/>
      <c r="M6" s="543" t="s">
        <v>2747</v>
      </c>
      <c r="N6" s="543" t="s">
        <v>2756</v>
      </c>
      <c r="O6" s="543"/>
      <c r="P6" s="543">
        <v>3</v>
      </c>
      <c r="Q6" s="546"/>
      <c r="R6" s="546"/>
      <c r="S6" s="543"/>
      <c r="T6" s="543"/>
      <c r="U6" s="543"/>
      <c r="V6" s="549"/>
      <c r="W6" s="543" t="s">
        <v>2736</v>
      </c>
      <c r="X6" s="543" t="s">
        <v>2736</v>
      </c>
      <c r="Y6" s="546"/>
      <c r="Z6" s="546"/>
      <c r="AA6" s="550"/>
      <c r="AB6" s="543" t="s">
        <v>2757</v>
      </c>
      <c r="AC6" s="543"/>
      <c r="AD6" s="543"/>
      <c r="AE6" s="543"/>
      <c r="AF6" s="543"/>
      <c r="AG6" s="543"/>
      <c r="AH6" s="543"/>
      <c r="AI6" s="543"/>
      <c r="AJ6" s="543"/>
      <c r="AK6" s="550"/>
      <c r="AL6" s="550"/>
      <c r="AM6" s="550"/>
      <c r="AN6" s="550"/>
      <c r="AO6" s="551"/>
      <c r="AP6" s="551"/>
      <c r="AQ6" s="551"/>
      <c r="AR6" s="551"/>
      <c r="AS6" s="551"/>
      <c r="AT6" s="551"/>
      <c r="AU6" s="552" t="s">
        <v>1874</v>
      </c>
      <c r="AV6" s="553"/>
      <c r="AW6" s="554"/>
      <c r="AX6" s="554"/>
      <c r="AY6" s="555" t="s">
        <v>1884</v>
      </c>
      <c r="AZ6" s="597"/>
      <c r="BA6" s="1375" t="s">
        <v>1891</v>
      </c>
      <c r="BB6" s="556" t="s">
        <v>1825</v>
      </c>
      <c r="BC6" s="557" t="s">
        <v>1826</v>
      </c>
    </row>
    <row r="7" spans="1:55" ht="30">
      <c r="A7" s="1610" t="s">
        <v>2758</v>
      </c>
      <c r="B7" s="598" t="s">
        <v>2739</v>
      </c>
      <c r="C7" s="599" t="s">
        <v>1809</v>
      </c>
      <c r="D7" s="600" t="s">
        <v>2758</v>
      </c>
      <c r="E7" s="601" t="s">
        <v>1810</v>
      </c>
      <c r="F7" s="602">
        <v>36</v>
      </c>
      <c r="G7" s="603" t="s">
        <v>27</v>
      </c>
      <c r="H7" s="603" t="s">
        <v>45</v>
      </c>
      <c r="I7" s="602" t="s">
        <v>1939</v>
      </c>
      <c r="J7" s="601"/>
      <c r="K7" s="599"/>
      <c r="L7" s="599"/>
      <c r="M7" s="600" t="s">
        <v>2759</v>
      </c>
      <c r="N7" s="601"/>
      <c r="O7" s="604"/>
      <c r="P7" s="605"/>
      <c r="Q7" s="601"/>
      <c r="R7" s="599"/>
      <c r="S7" s="604"/>
      <c r="T7" s="606"/>
      <c r="U7" s="604"/>
      <c r="V7" s="607"/>
      <c r="W7" s="605"/>
      <c r="X7" s="605"/>
      <c r="Y7" s="608" t="s">
        <v>2760</v>
      </c>
      <c r="Z7" s="601"/>
      <c r="AA7" s="604"/>
      <c r="AB7" s="601" t="s">
        <v>2756</v>
      </c>
      <c r="AC7" s="602">
        <v>2.7</v>
      </c>
      <c r="AD7" s="602">
        <v>369</v>
      </c>
      <c r="AE7" s="602">
        <v>19</v>
      </c>
      <c r="AF7" s="602">
        <v>13</v>
      </c>
      <c r="AG7" s="602">
        <v>66</v>
      </c>
      <c r="AH7" s="602">
        <v>37</v>
      </c>
      <c r="AI7" s="602" t="s">
        <v>2761</v>
      </c>
      <c r="AJ7" s="601" t="s">
        <v>2286</v>
      </c>
      <c r="AK7" s="604"/>
      <c r="AL7" s="604"/>
      <c r="AM7" s="604"/>
      <c r="AN7" s="604"/>
      <c r="AO7" s="604"/>
      <c r="AP7" s="604"/>
      <c r="AQ7" s="604"/>
      <c r="AR7" s="604"/>
      <c r="AS7" s="604"/>
      <c r="AT7" s="604"/>
      <c r="AU7" s="609" t="s">
        <v>22</v>
      </c>
      <c r="AV7" s="607"/>
      <c r="AW7" s="591" t="s">
        <v>1884</v>
      </c>
      <c r="AX7" s="592"/>
      <c r="AY7" s="592"/>
      <c r="AZ7" s="593"/>
      <c r="BA7" s="1376" t="s">
        <v>1836</v>
      </c>
      <c r="BB7" s="594" t="s">
        <v>1825</v>
      </c>
      <c r="BC7" s="595" t="s">
        <v>1826</v>
      </c>
    </row>
    <row r="8" spans="1:55" ht="26.25" thickBot="1">
      <c r="A8" s="1611"/>
      <c r="B8" s="541" t="s">
        <v>2735</v>
      </c>
      <c r="C8" s="542" t="s">
        <v>1866</v>
      </c>
      <c r="D8" s="543" t="s">
        <v>2762</v>
      </c>
      <c r="E8" s="543" t="s">
        <v>2730</v>
      </c>
      <c r="F8" s="545">
        <v>36</v>
      </c>
      <c r="G8" s="550" t="s">
        <v>27</v>
      </c>
      <c r="H8" s="550" t="s">
        <v>45</v>
      </c>
      <c r="I8" s="546"/>
      <c r="J8" s="596"/>
      <c r="K8" s="548" t="s">
        <v>1867</v>
      </c>
      <c r="L8" s="546"/>
      <c r="M8" s="543" t="s">
        <v>2763</v>
      </c>
      <c r="N8" s="543" t="s">
        <v>2756</v>
      </c>
      <c r="O8" s="543"/>
      <c r="P8" s="543"/>
      <c r="Q8" s="546"/>
      <c r="R8" s="546"/>
      <c r="S8" s="543"/>
      <c r="T8" s="543"/>
      <c r="U8" s="543"/>
      <c r="V8" s="549"/>
      <c r="W8" s="543"/>
      <c r="X8" s="543"/>
      <c r="Y8" s="546"/>
      <c r="Z8" s="546"/>
      <c r="AA8" s="550"/>
      <c r="AB8" s="543" t="s">
        <v>2764</v>
      </c>
      <c r="AC8" s="543"/>
      <c r="AD8" s="543"/>
      <c r="AE8" s="543"/>
      <c r="AF8" s="543"/>
      <c r="AG8" s="543"/>
      <c r="AH8" s="543"/>
      <c r="AI8" s="543"/>
      <c r="AJ8" s="543"/>
      <c r="AK8" s="550"/>
      <c r="AL8" s="550"/>
      <c r="AM8" s="550"/>
      <c r="AN8" s="550"/>
      <c r="AO8" s="551"/>
      <c r="AP8" s="551"/>
      <c r="AQ8" s="551"/>
      <c r="AR8" s="551"/>
      <c r="AS8" s="551"/>
      <c r="AT8" s="551"/>
      <c r="AU8" s="552" t="s">
        <v>1874</v>
      </c>
      <c r="AV8" s="553"/>
      <c r="AW8" s="554"/>
      <c r="AX8" s="554"/>
      <c r="AY8" s="555" t="s">
        <v>1988</v>
      </c>
      <c r="AZ8" s="597"/>
      <c r="BA8" s="1375" t="s">
        <v>1891</v>
      </c>
      <c r="BB8" s="556" t="s">
        <v>1825</v>
      </c>
      <c r="BC8" s="557" t="s">
        <v>1826</v>
      </c>
    </row>
    <row r="9" spans="1:55" ht="30">
      <c r="A9" s="558" t="s">
        <v>2765</v>
      </c>
      <c r="B9" s="611" t="s">
        <v>2739</v>
      </c>
      <c r="C9" s="610" t="s">
        <v>1809</v>
      </c>
      <c r="D9" s="558" t="s">
        <v>2765</v>
      </c>
      <c r="E9" s="613" t="s">
        <v>1810</v>
      </c>
      <c r="F9" s="562">
        <v>67</v>
      </c>
      <c r="G9" s="563" t="s">
        <v>20</v>
      </c>
      <c r="H9" s="563" t="s">
        <v>45</v>
      </c>
      <c r="I9" s="562" t="s">
        <v>1939</v>
      </c>
      <c r="J9" s="561" t="s">
        <v>2766</v>
      </c>
      <c r="K9" s="560"/>
      <c r="L9" s="560"/>
      <c r="M9" s="558" t="s">
        <v>2767</v>
      </c>
      <c r="N9" s="561"/>
      <c r="O9" s="617"/>
      <c r="P9" s="565"/>
      <c r="Q9" s="561"/>
      <c r="R9" s="560"/>
      <c r="S9" s="566"/>
      <c r="T9" s="567"/>
      <c r="U9" s="617"/>
      <c r="V9" s="568"/>
      <c r="W9" s="565"/>
      <c r="X9" s="565" t="s">
        <v>2768</v>
      </c>
      <c r="Y9" s="569" t="s">
        <v>2769</v>
      </c>
      <c r="Z9" s="561" t="s">
        <v>2286</v>
      </c>
      <c r="AA9" s="566"/>
      <c r="AB9" s="569" t="s">
        <v>2770</v>
      </c>
      <c r="AC9" s="562">
        <v>7.29</v>
      </c>
      <c r="AD9" s="562">
        <v>128</v>
      </c>
      <c r="AE9" s="562">
        <v>48</v>
      </c>
      <c r="AF9" s="562">
        <v>56</v>
      </c>
      <c r="AG9" s="562">
        <v>112</v>
      </c>
      <c r="AH9" s="562"/>
      <c r="AI9" s="562"/>
      <c r="AJ9" s="561"/>
      <c r="AK9" s="617" t="s">
        <v>2752</v>
      </c>
      <c r="AL9" s="618">
        <v>0.83</v>
      </c>
      <c r="AM9" s="617"/>
      <c r="AN9" s="617">
        <v>35.9</v>
      </c>
      <c r="AO9" s="617">
        <v>7.5</v>
      </c>
      <c r="AP9" s="617"/>
      <c r="AQ9" s="617"/>
      <c r="AR9" s="617"/>
      <c r="AS9" s="617"/>
      <c r="AT9" s="617" t="s">
        <v>2286</v>
      </c>
      <c r="AU9" s="619" t="s">
        <v>2771</v>
      </c>
      <c r="AV9" s="568"/>
      <c r="AW9" s="620" t="s">
        <v>1884</v>
      </c>
      <c r="AX9" s="621"/>
      <c r="AY9" s="621"/>
      <c r="AZ9" s="614"/>
      <c r="BA9" s="1378"/>
      <c r="BB9" s="615" t="s">
        <v>1825</v>
      </c>
      <c r="BC9" s="616" t="s">
        <v>1826</v>
      </c>
    </row>
    <row r="10" spans="1:55" ht="18" thickBot="1">
      <c r="A10" s="622" t="s">
        <v>2772</v>
      </c>
      <c r="B10" s="623" t="s">
        <v>2739</v>
      </c>
      <c r="C10" s="560" t="s">
        <v>1809</v>
      </c>
      <c r="D10" s="622" t="s">
        <v>2772</v>
      </c>
      <c r="E10" s="624" t="s">
        <v>1810</v>
      </c>
      <c r="F10" s="625">
        <v>84</v>
      </c>
      <c r="G10" s="626" t="s">
        <v>20</v>
      </c>
      <c r="H10" s="627" t="s">
        <v>70</v>
      </c>
      <c r="I10" s="625"/>
      <c r="J10" s="624"/>
      <c r="K10" s="628"/>
      <c r="L10" s="628"/>
      <c r="M10" s="622" t="s">
        <v>2767</v>
      </c>
      <c r="N10" s="624" t="s">
        <v>2741</v>
      </c>
      <c r="O10" s="629"/>
      <c r="P10" s="630"/>
      <c r="Q10" s="624"/>
      <c r="R10" s="628"/>
      <c r="S10" s="631"/>
      <c r="T10" s="632"/>
      <c r="U10" s="629"/>
      <c r="V10" s="633"/>
      <c r="W10" s="630"/>
      <c r="X10" s="630"/>
      <c r="Y10" s="634" t="s">
        <v>2773</v>
      </c>
      <c r="Z10" s="624"/>
      <c r="AA10" s="631"/>
      <c r="AB10" s="624" t="s">
        <v>2774</v>
      </c>
      <c r="AC10" s="625">
        <v>1.8</v>
      </c>
      <c r="AD10" s="625">
        <v>206000</v>
      </c>
      <c r="AE10" s="625">
        <v>37</v>
      </c>
      <c r="AF10" s="625">
        <v>30</v>
      </c>
      <c r="AG10" s="625">
        <v>34</v>
      </c>
      <c r="AH10" s="625">
        <v>99</v>
      </c>
      <c r="AI10" s="625" t="s">
        <v>2775</v>
      </c>
      <c r="AJ10" s="624" t="s">
        <v>2776</v>
      </c>
      <c r="AK10" s="629" t="s">
        <v>2752</v>
      </c>
      <c r="AL10" s="635">
        <v>0.85</v>
      </c>
      <c r="AM10" s="635">
        <v>1.03</v>
      </c>
      <c r="AN10" s="629">
        <v>42</v>
      </c>
      <c r="AO10" s="629">
        <v>9</v>
      </c>
      <c r="AP10" s="636" t="s">
        <v>2753</v>
      </c>
      <c r="AQ10" s="629">
        <v>1.1200000000000001</v>
      </c>
      <c r="AR10" s="629" t="s">
        <v>2286</v>
      </c>
      <c r="AS10" s="629" t="s">
        <v>2286</v>
      </c>
      <c r="AT10" s="629" t="s">
        <v>2286</v>
      </c>
      <c r="AU10" s="637" t="s">
        <v>22</v>
      </c>
      <c r="AV10" s="633"/>
      <c r="AW10" s="638" t="s">
        <v>1988</v>
      </c>
      <c r="AX10" s="639"/>
      <c r="AY10" s="639"/>
      <c r="AZ10" s="640"/>
      <c r="BA10" s="1376" t="s">
        <v>1836</v>
      </c>
      <c r="BB10" s="641" t="s">
        <v>1825</v>
      </c>
      <c r="BC10" s="642" t="s">
        <v>1826</v>
      </c>
    </row>
    <row r="11" spans="1:55" ht="25.5">
      <c r="A11" s="1374" t="s">
        <v>2777</v>
      </c>
      <c r="B11" s="528" t="s">
        <v>2727</v>
      </c>
      <c r="C11" s="529" t="s">
        <v>2728</v>
      </c>
      <c r="D11" s="530" t="s">
        <v>2778</v>
      </c>
      <c r="E11" s="530" t="s">
        <v>2730</v>
      </c>
      <c r="F11" s="531">
        <v>66</v>
      </c>
      <c r="G11" s="531" t="s">
        <v>27</v>
      </c>
      <c r="H11" s="531" t="s">
        <v>2779</v>
      </c>
      <c r="I11" s="532"/>
      <c r="J11" s="530"/>
      <c r="K11" s="533"/>
      <c r="L11" s="532"/>
      <c r="M11" s="530" t="s">
        <v>1993</v>
      </c>
      <c r="N11" s="530"/>
      <c r="O11" s="530"/>
      <c r="P11" s="530"/>
      <c r="Q11" s="532"/>
      <c r="R11" s="532"/>
      <c r="S11" s="530">
        <v>3</v>
      </c>
      <c r="T11" s="530">
        <v>2</v>
      </c>
      <c r="U11" s="530" t="s">
        <v>2286</v>
      </c>
      <c r="V11" s="532"/>
      <c r="W11" s="530" t="s">
        <v>2780</v>
      </c>
      <c r="X11" s="530" t="s">
        <v>2732</v>
      </c>
      <c r="Y11" s="532"/>
      <c r="Z11" s="532"/>
      <c r="AA11" s="531"/>
      <c r="AB11" s="530" t="s">
        <v>2781</v>
      </c>
      <c r="AC11" s="530"/>
      <c r="AD11" s="530"/>
      <c r="AE11" s="530"/>
      <c r="AF11" s="530"/>
      <c r="AG11" s="530"/>
      <c r="AH11" s="530"/>
      <c r="AI11" s="530"/>
      <c r="AJ11" s="530"/>
      <c r="AK11" s="531"/>
      <c r="AL11" s="531"/>
      <c r="AM11" s="531"/>
      <c r="AN11" s="531"/>
      <c r="AO11" s="534"/>
      <c r="AP11" s="534"/>
      <c r="AQ11" s="534"/>
      <c r="AR11" s="534"/>
      <c r="AS11" s="534"/>
      <c r="AT11" s="534"/>
      <c r="AU11" s="535" t="s">
        <v>1874</v>
      </c>
      <c r="AV11" s="536" t="s">
        <v>2734</v>
      </c>
      <c r="AW11" s="537"/>
      <c r="AX11" s="538" t="s">
        <v>1835</v>
      </c>
      <c r="AY11" s="538" t="s">
        <v>1969</v>
      </c>
      <c r="AZ11" s="538" t="s">
        <v>2080</v>
      </c>
      <c r="BA11" s="1366" t="s">
        <v>2181</v>
      </c>
      <c r="BB11" s="539" t="s">
        <v>1825</v>
      </c>
      <c r="BC11" s="540" t="s">
        <v>1826</v>
      </c>
    </row>
    <row r="12" spans="1:55" ht="90.75" thickBot="1">
      <c r="A12" s="612" t="s">
        <v>2782</v>
      </c>
      <c r="B12" s="611" t="s">
        <v>2739</v>
      </c>
      <c r="C12" s="610" t="s">
        <v>1809</v>
      </c>
      <c r="D12" s="612" t="s">
        <v>2782</v>
      </c>
      <c r="E12" s="613" t="s">
        <v>1810</v>
      </c>
      <c r="F12" s="643">
        <v>75</v>
      </c>
      <c r="G12" s="644" t="s">
        <v>20</v>
      </c>
      <c r="H12" s="644" t="s">
        <v>45</v>
      </c>
      <c r="I12" s="643"/>
      <c r="J12" s="613"/>
      <c r="K12" s="645"/>
      <c r="L12" s="645"/>
      <c r="M12" s="612" t="s">
        <v>2783</v>
      </c>
      <c r="N12" s="613" t="s">
        <v>2741</v>
      </c>
      <c r="O12" s="650"/>
      <c r="P12" s="650"/>
      <c r="Q12" s="613"/>
      <c r="R12" s="645"/>
      <c r="S12" s="646"/>
      <c r="T12" s="646"/>
      <c r="U12" s="650"/>
      <c r="V12" s="647"/>
      <c r="W12" s="648"/>
      <c r="X12" s="648" t="s">
        <v>2784</v>
      </c>
      <c r="Y12" s="649" t="s">
        <v>2785</v>
      </c>
      <c r="Z12" s="613"/>
      <c r="AA12" s="646"/>
      <c r="AB12" s="613" t="s">
        <v>2786</v>
      </c>
      <c r="AC12" s="643">
        <v>4.7</v>
      </c>
      <c r="AD12" s="643">
        <v>673000</v>
      </c>
      <c r="AE12" s="643">
        <v>55</v>
      </c>
      <c r="AF12" s="643">
        <v>56</v>
      </c>
      <c r="AG12" s="643">
        <v>162</v>
      </c>
      <c r="AH12" s="643">
        <v>81</v>
      </c>
      <c r="AI12" s="643" t="s">
        <v>2787</v>
      </c>
      <c r="AJ12" s="613" t="s">
        <v>2286</v>
      </c>
      <c r="AK12" s="650" t="s">
        <v>2752</v>
      </c>
      <c r="AL12" s="651">
        <v>0.8</v>
      </c>
      <c r="AM12" s="650"/>
      <c r="AN12" s="650">
        <v>39</v>
      </c>
      <c r="AO12" s="650">
        <v>6.7</v>
      </c>
      <c r="AP12" s="650"/>
      <c r="AQ12" s="650">
        <v>1.1599999999999999</v>
      </c>
      <c r="AR12" s="650"/>
      <c r="AS12" s="650"/>
      <c r="AT12" s="650"/>
      <c r="AU12" s="619" t="s">
        <v>22</v>
      </c>
      <c r="AV12" s="645"/>
      <c r="AW12" s="620" t="s">
        <v>1835</v>
      </c>
      <c r="AX12" s="621"/>
      <c r="AY12" s="621"/>
      <c r="AZ12" s="621"/>
      <c r="BA12" s="1376" t="s">
        <v>1836</v>
      </c>
      <c r="BB12" s="615" t="s">
        <v>1825</v>
      </c>
      <c r="BC12" s="616" t="s">
        <v>1826</v>
      </c>
    </row>
    <row r="13" spans="1:55" ht="26.25" thickBot="1">
      <c r="A13" s="1374" t="s">
        <v>2788</v>
      </c>
      <c r="B13" s="541" t="s">
        <v>2735</v>
      </c>
      <c r="C13" s="542" t="s">
        <v>1866</v>
      </c>
      <c r="D13" s="543" t="s">
        <v>2789</v>
      </c>
      <c r="E13" s="543" t="s">
        <v>2730</v>
      </c>
      <c r="F13" s="545">
        <v>72</v>
      </c>
      <c r="G13" s="550" t="s">
        <v>27</v>
      </c>
      <c r="H13" s="550" t="s">
        <v>45</v>
      </c>
      <c r="I13" s="546"/>
      <c r="J13" s="596"/>
      <c r="K13" s="548" t="s">
        <v>1867</v>
      </c>
      <c r="L13" s="546"/>
      <c r="M13" s="543" t="s">
        <v>2790</v>
      </c>
      <c r="N13" s="543"/>
      <c r="O13" s="543"/>
      <c r="P13" s="543"/>
      <c r="Q13" s="546"/>
      <c r="R13" s="546"/>
      <c r="S13" s="543"/>
      <c r="T13" s="543"/>
      <c r="U13" s="543"/>
      <c r="V13" s="546"/>
      <c r="W13" s="544" t="s">
        <v>2732</v>
      </c>
      <c r="X13" s="543" t="s">
        <v>2732</v>
      </c>
      <c r="Y13" s="546"/>
      <c r="Z13" s="546"/>
      <c r="AA13" s="550"/>
      <c r="AB13" s="543" t="s">
        <v>2791</v>
      </c>
      <c r="AC13" s="543"/>
      <c r="AD13" s="543"/>
      <c r="AE13" s="543"/>
      <c r="AF13" s="543"/>
      <c r="AG13" s="543"/>
      <c r="AH13" s="543"/>
      <c r="AI13" s="543"/>
      <c r="AJ13" s="543"/>
      <c r="AK13" s="550"/>
      <c r="AL13" s="550"/>
      <c r="AM13" s="550"/>
      <c r="AN13" s="550"/>
      <c r="AO13" s="551"/>
      <c r="AP13" s="551"/>
      <c r="AQ13" s="551"/>
      <c r="AR13" s="551"/>
      <c r="AS13" s="551"/>
      <c r="AT13" s="551"/>
      <c r="AU13" s="552" t="s">
        <v>1874</v>
      </c>
      <c r="AV13" s="543"/>
      <c r="AW13" s="554"/>
      <c r="AX13" s="554"/>
      <c r="AY13" s="555" t="s">
        <v>2010</v>
      </c>
      <c r="AZ13" s="597"/>
      <c r="BA13" s="1379" t="s">
        <v>1875</v>
      </c>
      <c r="BB13" s="556" t="s">
        <v>1825</v>
      </c>
      <c r="BC13" s="557" t="s">
        <v>1826</v>
      </c>
    </row>
    <row r="14" spans="1:55" ht="34.5">
      <c r="A14" s="612" t="s">
        <v>2792</v>
      </c>
      <c r="B14" s="611" t="s">
        <v>2574</v>
      </c>
      <c r="C14" s="645" t="s">
        <v>1809</v>
      </c>
      <c r="D14" s="612" t="s">
        <v>2792</v>
      </c>
      <c r="E14" s="613" t="s">
        <v>1856</v>
      </c>
      <c r="F14" s="643"/>
      <c r="G14" s="644" t="s">
        <v>20</v>
      </c>
      <c r="H14" s="644"/>
      <c r="I14" s="643" t="s">
        <v>1939</v>
      </c>
      <c r="J14" s="613"/>
      <c r="K14" s="645"/>
      <c r="L14" s="645"/>
      <c r="M14" s="648"/>
      <c r="N14" s="613" t="s">
        <v>2741</v>
      </c>
      <c r="O14" s="650"/>
      <c r="P14" s="643">
        <v>3</v>
      </c>
      <c r="Q14" s="613" t="s">
        <v>2793</v>
      </c>
      <c r="R14" s="645"/>
      <c r="S14" s="646"/>
      <c r="T14" s="657"/>
      <c r="U14" s="650"/>
      <c r="V14" s="647"/>
      <c r="W14" s="643"/>
      <c r="X14" s="648"/>
      <c r="Y14" s="649" t="s">
        <v>2794</v>
      </c>
      <c r="Z14" s="613" t="s">
        <v>2286</v>
      </c>
      <c r="AA14" s="646"/>
      <c r="AB14" s="649" t="s">
        <v>2795</v>
      </c>
      <c r="AC14" s="648"/>
      <c r="AD14" s="648"/>
      <c r="AE14" s="648"/>
      <c r="AF14" s="648"/>
      <c r="AG14" s="648"/>
      <c r="AH14" s="648"/>
      <c r="AI14" s="648"/>
      <c r="AJ14" s="613"/>
      <c r="AK14" s="650"/>
      <c r="AL14" s="650"/>
      <c r="AM14" s="650"/>
      <c r="AN14" s="650"/>
      <c r="AO14" s="650"/>
      <c r="AP14" s="650"/>
      <c r="AQ14" s="650"/>
      <c r="AR14" s="650"/>
      <c r="AS14" s="650"/>
      <c r="AT14" s="650"/>
      <c r="AU14" s="619" t="s">
        <v>22</v>
      </c>
      <c r="AV14" s="645"/>
      <c r="AW14" s="620" t="s">
        <v>2796</v>
      </c>
      <c r="AX14" s="614"/>
      <c r="AY14" s="614"/>
      <c r="AZ14" s="614"/>
      <c r="BA14" s="1377" t="s">
        <v>2797</v>
      </c>
      <c r="BB14" s="615" t="s">
        <v>1825</v>
      </c>
      <c r="BC14" s="616" t="s">
        <v>1826</v>
      </c>
    </row>
  </sheetData>
  <mergeCells count="3">
    <mergeCell ref="A2:A3"/>
    <mergeCell ref="A5:A6"/>
    <mergeCell ref="A7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3E42-5B01-478C-9ABB-96B3C7A31569}">
  <dimension ref="A1:CA8"/>
  <sheetViews>
    <sheetView zoomScale="70" zoomScaleNormal="70" workbookViewId="0">
      <pane xSplit="4" topLeftCell="AT1" activePane="topRight" state="frozen"/>
      <selection pane="topRight" activeCell="AX23" sqref="AX23"/>
    </sheetView>
  </sheetViews>
  <sheetFormatPr baseColWidth="10" defaultColWidth="11" defaultRowHeight="15"/>
  <cols>
    <col min="1" max="1" width="13.625" style="659" bestFit="1" customWidth="1"/>
    <col min="2" max="2" width="14.375" style="163" customWidth="1"/>
    <col min="3" max="3" width="17.25" style="163" bestFit="1" customWidth="1"/>
    <col min="4" max="4" width="17.25" style="659" customWidth="1"/>
    <col min="5" max="5" width="25.875" style="163" bestFit="1" customWidth="1"/>
    <col min="6" max="6" width="13" style="658" bestFit="1" customWidth="1"/>
    <col min="7" max="7" width="8.125" style="163" bestFit="1" customWidth="1"/>
    <col min="8" max="8" width="10.25" style="163" bestFit="1" customWidth="1"/>
    <col min="9" max="9" width="11.5" style="163" customWidth="1"/>
    <col min="10" max="10" width="11.375" style="163" bestFit="1" customWidth="1"/>
    <col min="11" max="11" width="14.375" style="163" bestFit="1" customWidth="1"/>
    <col min="12" max="12" width="20.625" style="163" bestFit="1" customWidth="1"/>
    <col min="13" max="13" width="20.625" style="163" customWidth="1"/>
    <col min="14" max="14" width="9.375" style="163" bestFit="1" customWidth="1"/>
    <col min="15" max="15" width="10.25" style="163" bestFit="1" customWidth="1"/>
    <col min="16" max="16" width="13.75" style="163" bestFit="1" customWidth="1"/>
    <col min="17" max="17" width="12.125" style="163" bestFit="1" customWidth="1"/>
    <col min="18" max="18" width="10.25" style="658" bestFit="1" customWidth="1"/>
    <col min="19" max="19" width="56.875" style="163" customWidth="1"/>
    <col min="20" max="20" width="7.125" style="163" bestFit="1" customWidth="1"/>
    <col min="21" max="21" width="3.875" style="163" bestFit="1" customWidth="1"/>
    <col min="22" max="23" width="4" style="163" bestFit="1" customWidth="1"/>
    <col min="24" max="24" width="7.125" style="163" bestFit="1" customWidth="1"/>
    <col min="25" max="25" width="46.375" style="163" customWidth="1"/>
    <col min="26" max="26" width="57.75" style="163" bestFit="1" customWidth="1"/>
    <col min="27" max="27" width="66.5" style="659" bestFit="1" customWidth="1"/>
    <col min="28" max="28" width="13.875" style="163" bestFit="1" customWidth="1"/>
    <col min="29" max="29" width="15.875" style="164" bestFit="1" customWidth="1"/>
    <col min="30" max="30" width="29" style="164" bestFit="1" customWidth="1"/>
    <col min="31" max="31" width="42.375" style="164" customWidth="1"/>
    <col min="32" max="32" width="19" style="164" bestFit="1" customWidth="1"/>
    <col min="33" max="33" width="82.75" style="164" customWidth="1"/>
    <col min="34" max="34" width="30.5" style="163" bestFit="1" customWidth="1"/>
    <col min="35" max="35" width="27.125" style="659" customWidth="1"/>
    <col min="36" max="36" width="33.25" style="163" customWidth="1"/>
    <col min="37" max="37" width="65" style="163" bestFit="1" customWidth="1"/>
    <col min="38" max="38" width="55.625" style="163" bestFit="1" customWidth="1"/>
    <col min="39" max="39" width="17.875" style="163" customWidth="1"/>
    <col min="40" max="40" width="29.5" style="163" customWidth="1"/>
    <col min="41" max="42" width="15" style="163" customWidth="1"/>
    <col min="43" max="43" width="33.875" style="163" customWidth="1"/>
    <col min="44" max="45" width="13.75" style="163" customWidth="1"/>
    <col min="46" max="46" width="19.875" style="163" bestFit="1" customWidth="1"/>
    <col min="47" max="47" width="36.75" style="163" customWidth="1"/>
    <col min="48" max="48" width="14.875" style="163" bestFit="1" customWidth="1"/>
    <col min="49" max="49" width="15.75" style="163" bestFit="1" customWidth="1"/>
    <col min="50" max="52" width="14.5" style="163" bestFit="1" customWidth="1"/>
    <col min="53" max="53" width="10.125" style="163" bestFit="1" customWidth="1"/>
    <col min="54" max="55" width="14.5" style="163" bestFit="1" customWidth="1"/>
    <col min="56" max="56" width="14.5" style="1367" customWidth="1"/>
    <col min="57" max="57" width="24.875" style="163" customWidth="1"/>
    <col min="58" max="58" width="48.25" style="163" bestFit="1" customWidth="1"/>
    <col min="59" max="59" width="35.125" style="163" customWidth="1"/>
    <col min="60" max="16384" width="11" style="163"/>
  </cols>
  <sheetData>
    <row r="1" spans="1:79" ht="15.75" thickBot="1"/>
    <row r="2" spans="1:79" ht="39" thickBot="1">
      <c r="A2" s="522" t="s">
        <v>1761</v>
      </c>
      <c r="B2" s="522" t="s">
        <v>1759</v>
      </c>
      <c r="C2" s="522" t="s">
        <v>2706</v>
      </c>
      <c r="D2" s="522" t="s">
        <v>1761</v>
      </c>
      <c r="E2" s="522" t="s">
        <v>1762</v>
      </c>
      <c r="F2" s="523" t="s">
        <v>2253</v>
      </c>
      <c r="G2" s="522" t="s">
        <v>8</v>
      </c>
      <c r="H2" s="523" t="s">
        <v>2254</v>
      </c>
      <c r="I2" s="523" t="s">
        <v>2255</v>
      </c>
      <c r="J2" s="523" t="s">
        <v>2530</v>
      </c>
      <c r="K2" s="522" t="s">
        <v>1777</v>
      </c>
      <c r="L2" s="523" t="s">
        <v>1762</v>
      </c>
      <c r="M2" s="523" t="s">
        <v>2798</v>
      </c>
      <c r="N2" s="522" t="s">
        <v>2707</v>
      </c>
      <c r="O2" s="523" t="s">
        <v>2532</v>
      </c>
      <c r="P2" s="522" t="s">
        <v>1766</v>
      </c>
      <c r="Q2" s="523" t="s">
        <v>2533</v>
      </c>
      <c r="R2" s="522" t="s">
        <v>2534</v>
      </c>
      <c r="S2" s="523" t="s">
        <v>2261</v>
      </c>
      <c r="T2" s="522" t="s">
        <v>1767</v>
      </c>
      <c r="U2" s="522" t="s">
        <v>2535</v>
      </c>
      <c r="V2" s="522" t="s">
        <v>2536</v>
      </c>
      <c r="W2" s="522" t="s">
        <v>2537</v>
      </c>
      <c r="X2" s="524" t="s">
        <v>1768</v>
      </c>
      <c r="Y2" s="522" t="s">
        <v>1775</v>
      </c>
      <c r="Z2" s="662" t="s">
        <v>2262</v>
      </c>
      <c r="AA2" s="522" t="s">
        <v>1776</v>
      </c>
      <c r="AB2" s="522" t="s">
        <v>2538</v>
      </c>
      <c r="AC2" s="526" t="s">
        <v>2539</v>
      </c>
      <c r="AD2" s="523" t="s">
        <v>2263</v>
      </c>
      <c r="AE2" s="523" t="s">
        <v>1778</v>
      </c>
      <c r="AF2" s="523" t="s">
        <v>1779</v>
      </c>
      <c r="AG2" s="523" t="s">
        <v>1781</v>
      </c>
      <c r="AH2" s="523" t="s">
        <v>2264</v>
      </c>
      <c r="AI2" s="522" t="s">
        <v>2266</v>
      </c>
      <c r="AJ2" s="522" t="s">
        <v>1783</v>
      </c>
      <c r="AK2" s="522" t="s">
        <v>2267</v>
      </c>
      <c r="AL2" s="522" t="s">
        <v>2268</v>
      </c>
      <c r="AM2" s="522" t="s">
        <v>2269</v>
      </c>
      <c r="AN2" s="522" t="s">
        <v>1784</v>
      </c>
      <c r="AO2" s="522" t="s">
        <v>1785</v>
      </c>
      <c r="AP2" s="522" t="s">
        <v>1786</v>
      </c>
      <c r="AQ2" s="522" t="s">
        <v>1787</v>
      </c>
      <c r="AR2" s="522" t="s">
        <v>1788</v>
      </c>
      <c r="AS2" s="522" t="s">
        <v>1789</v>
      </c>
      <c r="AT2" s="522" t="s">
        <v>1790</v>
      </c>
      <c r="AU2" s="522" t="s">
        <v>1791</v>
      </c>
      <c r="AV2" s="522" t="s">
        <v>1792</v>
      </c>
      <c r="AW2" s="522" t="s">
        <v>1793</v>
      </c>
      <c r="AX2" s="522" t="s">
        <v>1794</v>
      </c>
      <c r="AY2" s="522" t="s">
        <v>1795</v>
      </c>
      <c r="AZ2" s="522" t="s">
        <v>1796</v>
      </c>
      <c r="BA2" s="522" t="s">
        <v>1797</v>
      </c>
      <c r="BB2" s="522" t="s">
        <v>1798</v>
      </c>
      <c r="BC2" s="522" t="s">
        <v>1799</v>
      </c>
      <c r="BD2" s="522" t="s">
        <v>1803</v>
      </c>
      <c r="BE2" s="522" t="s">
        <v>1804</v>
      </c>
      <c r="BF2" s="522" t="s">
        <v>1805</v>
      </c>
      <c r="BG2" s="742" t="s">
        <v>1806</v>
      </c>
    </row>
    <row r="3" spans="1:79" ht="15.75">
      <c r="A3" s="743" t="s">
        <v>2799</v>
      </c>
      <c r="B3" s="744" t="s">
        <v>2800</v>
      </c>
      <c r="C3" s="671" t="s">
        <v>1809</v>
      </c>
      <c r="D3" s="666" t="s">
        <v>2801</v>
      </c>
      <c r="E3" s="666"/>
      <c r="F3" s="668"/>
      <c r="G3" s="666"/>
      <c r="H3" s="666"/>
      <c r="I3" s="666"/>
      <c r="J3" s="667"/>
      <c r="K3" s="666"/>
      <c r="L3" s="666"/>
      <c r="M3" s="666"/>
      <c r="N3" s="666"/>
      <c r="O3" s="666"/>
      <c r="P3" s="745"/>
      <c r="Q3" s="666"/>
      <c r="R3" s="668" t="s">
        <v>2294</v>
      </c>
      <c r="S3" s="666"/>
      <c r="T3" s="669"/>
      <c r="U3" s="666"/>
      <c r="V3" s="666"/>
      <c r="W3" s="745"/>
      <c r="X3" s="669"/>
      <c r="Y3" s="666"/>
      <c r="Z3" s="669"/>
      <c r="AA3" s="666" t="s">
        <v>2802</v>
      </c>
      <c r="AB3" s="666"/>
      <c r="AC3" s="666"/>
      <c r="AD3" s="666"/>
      <c r="AE3" s="666"/>
      <c r="AF3" s="666"/>
      <c r="AG3" s="666"/>
      <c r="AH3" s="666"/>
      <c r="AI3" s="744"/>
      <c r="AJ3" s="666"/>
      <c r="AK3" s="669"/>
      <c r="AL3" s="669"/>
      <c r="AM3" s="666"/>
      <c r="AN3" s="670"/>
      <c r="AO3" s="670"/>
      <c r="AP3" s="670"/>
      <c r="AQ3" s="670"/>
      <c r="AR3" s="670"/>
      <c r="AS3" s="670"/>
      <c r="AT3" s="670"/>
      <c r="AU3" s="746" t="s">
        <v>2803</v>
      </c>
      <c r="AV3" s="674"/>
      <c r="AW3" s="674"/>
      <c r="AX3" s="674"/>
      <c r="AY3" s="674"/>
      <c r="AZ3" s="674"/>
      <c r="BA3" s="674"/>
      <c r="BB3" s="674"/>
      <c r="BC3" s="674"/>
      <c r="BD3" s="1380" t="s">
        <v>2565</v>
      </c>
      <c r="BE3" s="674"/>
      <c r="BF3" s="747"/>
      <c r="BG3" s="747"/>
    </row>
    <row r="4" spans="1:79" ht="38.25">
      <c r="A4" s="1612" t="s">
        <v>2804</v>
      </c>
      <c r="B4" s="748" t="s">
        <v>2805</v>
      </c>
      <c r="C4" s="653" t="s">
        <v>2806</v>
      </c>
      <c r="D4" s="652" t="s">
        <v>2807</v>
      </c>
      <c r="E4" s="652" t="s">
        <v>2808</v>
      </c>
      <c r="F4" s="654">
        <v>63</v>
      </c>
      <c r="G4" s="652" t="s">
        <v>818</v>
      </c>
      <c r="H4" s="749" t="s">
        <v>1939</v>
      </c>
      <c r="I4" s="750"/>
      <c r="J4" s="750"/>
      <c r="K4" s="652" t="s">
        <v>2809</v>
      </c>
      <c r="L4" s="652" t="s">
        <v>2184</v>
      </c>
      <c r="M4" s="652"/>
      <c r="N4" s="652"/>
      <c r="O4" s="652"/>
      <c r="P4" s="652"/>
      <c r="Q4" s="652" t="s">
        <v>22</v>
      </c>
      <c r="R4" s="654"/>
      <c r="S4" s="652" t="s">
        <v>22</v>
      </c>
      <c r="T4" s="751"/>
      <c r="U4" s="652"/>
      <c r="V4" s="652"/>
      <c r="W4" s="652"/>
      <c r="X4" s="751"/>
      <c r="Y4" s="652"/>
      <c r="Z4" s="652" t="s">
        <v>2810</v>
      </c>
      <c r="AA4" s="752" t="s">
        <v>2811</v>
      </c>
      <c r="AB4" s="753"/>
      <c r="AC4" s="754"/>
      <c r="AD4" s="755" t="s">
        <v>2812</v>
      </c>
      <c r="AE4" s="756" t="s">
        <v>2813</v>
      </c>
      <c r="AF4" s="755"/>
      <c r="AG4" s="756" t="s">
        <v>2814</v>
      </c>
      <c r="AH4" s="751"/>
      <c r="AI4" s="757" t="s">
        <v>2815</v>
      </c>
      <c r="AJ4" s="652" t="s">
        <v>2816</v>
      </c>
      <c r="AK4" s="652" t="s">
        <v>2817</v>
      </c>
      <c r="AL4" s="652" t="s">
        <v>2818</v>
      </c>
      <c r="AM4" s="652"/>
      <c r="AN4" s="655" t="s">
        <v>2819</v>
      </c>
      <c r="AO4" s="655" t="s">
        <v>2820</v>
      </c>
      <c r="AP4" s="655"/>
      <c r="AQ4" s="655" t="s">
        <v>2821</v>
      </c>
      <c r="AR4" s="655"/>
      <c r="AS4" s="655"/>
      <c r="AT4" s="655"/>
      <c r="AU4" s="758"/>
      <c r="AV4" s="759"/>
      <c r="AW4" s="656"/>
      <c r="AX4" s="760" t="s">
        <v>2822</v>
      </c>
      <c r="AY4" s="760" t="s">
        <v>2823</v>
      </c>
      <c r="AZ4" s="656"/>
      <c r="BA4" s="656"/>
      <c r="BB4" s="761"/>
      <c r="BC4" s="761"/>
      <c r="BD4" s="1381" t="s">
        <v>2824</v>
      </c>
      <c r="BE4" s="656" t="s">
        <v>1920</v>
      </c>
      <c r="BF4" s="759" t="s">
        <v>1825</v>
      </c>
      <c r="BG4" s="762" t="s">
        <v>1826</v>
      </c>
      <c r="BH4" s="763"/>
      <c r="BI4" s="763"/>
      <c r="BJ4" s="763"/>
      <c r="BK4" s="763"/>
    </row>
    <row r="5" spans="1:79" ht="26.25" thickBot="1">
      <c r="A5" s="1613"/>
      <c r="B5" s="764" t="s">
        <v>2800</v>
      </c>
      <c r="C5" s="765" t="s">
        <v>1809</v>
      </c>
      <c r="D5" s="766" t="s">
        <v>2807</v>
      </c>
      <c r="E5" s="766"/>
      <c r="F5" s="767">
        <v>63</v>
      </c>
      <c r="G5" s="766" t="s">
        <v>818</v>
      </c>
      <c r="H5" s="766" t="s">
        <v>1939</v>
      </c>
      <c r="I5" s="766"/>
      <c r="J5" s="768"/>
      <c r="K5" s="766" t="s">
        <v>2809</v>
      </c>
      <c r="L5" s="766"/>
      <c r="M5" s="766"/>
      <c r="N5" s="766"/>
      <c r="O5" s="766"/>
      <c r="P5" s="769"/>
      <c r="Q5" s="766"/>
      <c r="R5" s="767"/>
      <c r="S5" s="766"/>
      <c r="T5" s="770"/>
      <c r="U5" s="766"/>
      <c r="V5" s="766"/>
      <c r="W5" s="769"/>
      <c r="X5" s="770"/>
      <c r="Y5" s="766"/>
      <c r="Z5" s="770" t="s">
        <v>2810</v>
      </c>
      <c r="AA5" s="766" t="s">
        <v>2811</v>
      </c>
      <c r="AB5" s="766"/>
      <c r="AC5" s="766"/>
      <c r="AD5" s="766"/>
      <c r="AE5" s="771" t="s">
        <v>2813</v>
      </c>
      <c r="AF5" s="766"/>
      <c r="AG5" s="766"/>
      <c r="AH5" s="771"/>
      <c r="AI5" s="772"/>
      <c r="AJ5" s="766"/>
      <c r="AK5" s="770"/>
      <c r="AL5" s="770"/>
      <c r="AM5" s="766"/>
      <c r="AN5" s="773"/>
      <c r="AO5" s="773"/>
      <c r="AP5" s="773"/>
      <c r="AQ5" s="773" t="s">
        <v>2825</v>
      </c>
      <c r="AR5" s="773"/>
      <c r="AS5" s="773"/>
      <c r="AT5" s="773"/>
      <c r="AU5" s="774" t="s">
        <v>2826</v>
      </c>
      <c r="AV5" s="775"/>
      <c r="AW5" s="775"/>
      <c r="AX5" s="775"/>
      <c r="AY5" s="775"/>
      <c r="AZ5" s="775"/>
      <c r="BA5" s="775"/>
      <c r="BB5" s="775"/>
      <c r="BC5" s="775"/>
      <c r="BD5" s="1382" t="s">
        <v>2827</v>
      </c>
      <c r="BE5" s="775"/>
      <c r="BF5" s="776"/>
      <c r="BG5" s="776"/>
    </row>
    <row r="6" spans="1:79" ht="15.75">
      <c r="A6" s="743" t="s">
        <v>2828</v>
      </c>
      <c r="B6" s="744"/>
      <c r="C6" s="671"/>
      <c r="D6" s="666" t="s">
        <v>2829</v>
      </c>
      <c r="E6" s="666"/>
      <c r="F6" s="668"/>
      <c r="G6" s="666"/>
      <c r="H6" s="666" t="s">
        <v>1939</v>
      </c>
      <c r="I6" s="666"/>
      <c r="J6" s="667"/>
      <c r="K6" s="666" t="s">
        <v>2809</v>
      </c>
      <c r="L6" s="666"/>
      <c r="M6" s="666"/>
      <c r="N6" s="666"/>
      <c r="O6" s="666"/>
      <c r="P6" s="745"/>
      <c r="Q6" s="666"/>
      <c r="R6" s="668"/>
      <c r="S6" s="666"/>
      <c r="T6" s="669"/>
      <c r="U6" s="666"/>
      <c r="V6" s="666"/>
      <c r="W6" s="745"/>
      <c r="X6" s="669"/>
      <c r="Y6" s="666"/>
      <c r="Z6" s="669"/>
      <c r="AA6" s="666"/>
      <c r="AB6" s="666"/>
      <c r="AC6" s="666"/>
      <c r="AD6" s="666"/>
      <c r="AE6" s="666"/>
      <c r="AF6" s="666"/>
      <c r="AG6" s="666"/>
      <c r="AH6" s="666"/>
      <c r="AI6" s="744"/>
      <c r="AJ6" s="666"/>
      <c r="AK6" s="669"/>
      <c r="AL6" s="669"/>
      <c r="AM6" s="666"/>
      <c r="AN6" s="670"/>
      <c r="AO6" s="670"/>
      <c r="AP6" s="670"/>
      <c r="AQ6" s="670"/>
      <c r="AR6" s="670"/>
      <c r="AS6" s="670"/>
      <c r="AT6" s="670"/>
      <c r="AU6" s="777" t="s">
        <v>2830</v>
      </c>
      <c r="AV6" s="778" t="s">
        <v>2831</v>
      </c>
      <c r="AW6" s="674"/>
      <c r="AX6" s="674"/>
      <c r="AY6" s="674"/>
      <c r="AZ6" s="674"/>
      <c r="BA6" s="674"/>
      <c r="BB6" s="674"/>
      <c r="BC6" s="674"/>
      <c r="BD6" s="1380" t="s">
        <v>2574</v>
      </c>
      <c r="BE6" s="674"/>
      <c r="BF6" s="747"/>
      <c r="BG6" s="747"/>
      <c r="BH6" s="659"/>
      <c r="BI6" s="659"/>
      <c r="BJ6" s="659"/>
      <c r="BK6" s="659"/>
      <c r="BL6" s="659"/>
      <c r="BM6" s="659"/>
      <c r="BU6" s="763"/>
      <c r="BV6" s="763"/>
      <c r="BW6" s="763"/>
      <c r="CA6" s="779"/>
    </row>
    <row r="7" spans="1:79">
      <c r="A7" s="522"/>
      <c r="B7" s="522"/>
      <c r="C7" s="522"/>
      <c r="D7" s="522"/>
      <c r="E7" s="522"/>
      <c r="F7" s="523"/>
      <c r="G7" s="522"/>
      <c r="H7" s="523"/>
      <c r="I7" s="523"/>
      <c r="J7" s="523"/>
      <c r="K7" s="522"/>
      <c r="L7" s="523"/>
      <c r="M7" s="523"/>
      <c r="N7" s="522"/>
      <c r="O7" s="523"/>
      <c r="P7" s="522"/>
      <c r="Q7" s="523"/>
      <c r="R7" s="522"/>
      <c r="S7" s="523"/>
      <c r="T7" s="522"/>
      <c r="U7" s="522"/>
      <c r="V7" s="522"/>
      <c r="W7" s="522"/>
      <c r="X7" s="524"/>
      <c r="Y7" s="522"/>
      <c r="Z7" s="662"/>
      <c r="AA7" s="522"/>
      <c r="AB7" s="522"/>
      <c r="AC7" s="523"/>
      <c r="AD7" s="523"/>
      <c r="AE7" s="523"/>
      <c r="AF7" s="523"/>
      <c r="AG7" s="523"/>
      <c r="AH7" s="523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2"/>
      <c r="AY7" s="522"/>
      <c r="AZ7" s="522"/>
      <c r="BA7" s="522"/>
      <c r="BB7" s="522"/>
      <c r="BC7" s="522"/>
      <c r="BD7" s="522"/>
      <c r="BE7" s="522"/>
      <c r="BF7" s="522"/>
      <c r="BG7" s="522"/>
    </row>
    <row r="8" spans="1:79">
      <c r="A8" s="522"/>
      <c r="B8" s="522"/>
      <c r="C8" s="522"/>
      <c r="D8" s="522"/>
      <c r="E8" s="522"/>
      <c r="F8" s="523"/>
      <c r="G8" s="522"/>
      <c r="H8" s="523"/>
      <c r="I8" s="523"/>
      <c r="J8" s="523"/>
      <c r="K8" s="522"/>
      <c r="L8" s="523"/>
      <c r="M8" s="523"/>
      <c r="N8" s="522"/>
      <c r="O8" s="523"/>
      <c r="P8" s="522"/>
      <c r="Q8" s="523"/>
      <c r="R8" s="522"/>
      <c r="S8" s="523"/>
      <c r="T8" s="522"/>
      <c r="U8" s="522"/>
      <c r="V8" s="522"/>
      <c r="W8" s="522"/>
      <c r="X8" s="524"/>
      <c r="Y8" s="522"/>
      <c r="Z8" s="662"/>
      <c r="AA8" s="522"/>
      <c r="AB8" s="522"/>
      <c r="AC8" s="523"/>
      <c r="AD8" s="523"/>
      <c r="AE8" s="523"/>
      <c r="AF8" s="523"/>
      <c r="AG8" s="523"/>
      <c r="AH8" s="523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2"/>
      <c r="AU8" s="522"/>
      <c r="AV8" s="522"/>
      <c r="AW8" s="522"/>
      <c r="AX8" s="522"/>
      <c r="AY8" s="522"/>
      <c r="AZ8" s="522"/>
      <c r="BA8" s="522"/>
      <c r="BB8" s="522"/>
      <c r="BC8" s="522"/>
      <c r="BD8" s="522"/>
      <c r="BE8" s="522"/>
      <c r="BF8" s="522"/>
      <c r="BG8" s="522"/>
    </row>
  </sheetData>
  <mergeCells count="1">
    <mergeCell ref="A4:A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2280-BEDC-47BD-B972-1E9AD80A5EC8}">
  <dimension ref="A1:BK36"/>
  <sheetViews>
    <sheetView zoomScale="80" zoomScaleNormal="80" workbookViewId="0">
      <pane xSplit="4" topLeftCell="AT1" activePane="topRight" state="frozen"/>
      <selection pane="topRight" activeCell="AX25" sqref="AX25"/>
    </sheetView>
  </sheetViews>
  <sheetFormatPr baseColWidth="10" defaultColWidth="11" defaultRowHeight="15"/>
  <cols>
    <col min="1" max="1" width="13.625" style="659" bestFit="1" customWidth="1"/>
    <col min="2" max="2" width="14.375" style="163" customWidth="1"/>
    <col min="3" max="3" width="15.875" style="163" bestFit="1" customWidth="1"/>
    <col min="4" max="4" width="13.625" style="659" bestFit="1" customWidth="1"/>
    <col min="5" max="5" width="25.875" style="163" bestFit="1" customWidth="1"/>
    <col min="6" max="6" width="13" style="658" bestFit="1" customWidth="1"/>
    <col min="7" max="7" width="8.125" style="163" bestFit="1" customWidth="1"/>
    <col min="8" max="8" width="10.25" style="163" bestFit="1" customWidth="1"/>
    <col min="9" max="9" width="11.5" style="163" customWidth="1"/>
    <col min="10" max="10" width="11.375" style="163" bestFit="1" customWidth="1"/>
    <col min="11" max="11" width="14.375" style="163" bestFit="1" customWidth="1"/>
    <col min="12" max="12" width="20.625" style="163" bestFit="1" customWidth="1"/>
    <col min="13" max="13" width="20.625" style="163" customWidth="1"/>
    <col min="14" max="14" width="9.375" style="163" bestFit="1" customWidth="1"/>
    <col min="15" max="15" width="10.25" style="163" bestFit="1" customWidth="1"/>
    <col min="16" max="16" width="13.75" style="1425" bestFit="1" customWidth="1"/>
    <col min="17" max="17" width="12.125" style="1425" bestFit="1" customWidth="1"/>
    <col min="18" max="18" width="10.25" style="658" bestFit="1" customWidth="1"/>
    <col min="19" max="19" width="56.875" style="163" customWidth="1"/>
    <col min="20" max="20" width="7.125" style="163" bestFit="1" customWidth="1"/>
    <col min="21" max="21" width="3.875" style="163" bestFit="1" customWidth="1"/>
    <col min="22" max="23" width="4" style="163" bestFit="1" customWidth="1"/>
    <col min="24" max="24" width="7.125" style="163" bestFit="1" customWidth="1"/>
    <col min="25" max="25" width="46.375" style="163" customWidth="1"/>
    <col min="26" max="26" width="57.75" style="163" bestFit="1" customWidth="1"/>
    <col min="27" max="27" width="66.5" style="659" bestFit="1" customWidth="1"/>
    <col min="28" max="28" width="13.875" style="163" bestFit="1" customWidth="1"/>
    <col min="29" max="29" width="15.875" style="164" bestFit="1" customWidth="1"/>
    <col min="30" max="30" width="29" style="164" bestFit="1" customWidth="1"/>
    <col min="31" max="31" width="17.25" style="164" bestFit="1" customWidth="1"/>
    <col min="32" max="32" width="19" style="164" bestFit="1" customWidth="1"/>
    <col min="33" max="33" width="22.125" style="164" bestFit="1" customWidth="1"/>
    <col min="34" max="34" width="30.5" style="163" bestFit="1" customWidth="1"/>
    <col min="35" max="35" width="27.125" style="659" customWidth="1"/>
    <col min="36" max="36" width="33.25" style="163" customWidth="1"/>
    <col min="37" max="37" width="65" style="163" bestFit="1" customWidth="1"/>
    <col min="38" max="38" width="55.625" style="163" bestFit="1" customWidth="1"/>
    <col min="39" max="39" width="17.875" style="163" customWidth="1"/>
    <col min="40" max="40" width="29.5" style="163" customWidth="1"/>
    <col min="41" max="41" width="15" style="163" customWidth="1"/>
    <col min="42" max="42" width="16.375" style="163" bestFit="1" customWidth="1"/>
    <col min="43" max="43" width="33.875" style="163" customWidth="1"/>
    <col min="44" max="45" width="13.75" style="163" customWidth="1"/>
    <col min="46" max="46" width="19.875" style="163" bestFit="1" customWidth="1"/>
    <col min="47" max="47" width="29.875" style="163" bestFit="1" customWidth="1"/>
    <col min="48" max="48" width="14.875" style="163" bestFit="1" customWidth="1"/>
    <col min="49" max="49" width="15.75" style="163" bestFit="1" customWidth="1"/>
    <col min="50" max="52" width="14.5" style="163" bestFit="1" customWidth="1"/>
    <col min="53" max="53" width="10.125" style="163" bestFit="1" customWidth="1"/>
    <col min="54" max="55" width="14.5" style="163" bestFit="1" customWidth="1"/>
    <col min="56" max="57" width="14.5" style="163" customWidth="1"/>
    <col min="58" max="58" width="15.375" style="163" bestFit="1" customWidth="1"/>
    <col min="59" max="59" width="15.75" style="163" bestFit="1" customWidth="1"/>
    <col min="60" max="60" width="15.75" style="1367" customWidth="1"/>
    <col min="61" max="61" width="24.875" style="163" customWidth="1"/>
    <col min="62" max="62" width="48.25" style="163" bestFit="1" customWidth="1"/>
    <col min="63" max="63" width="35.125" style="163" customWidth="1"/>
    <col min="64" max="16384" width="11" style="163"/>
  </cols>
  <sheetData>
    <row r="1" spans="1:63" ht="39" thickBot="1">
      <c r="A1" s="522" t="s">
        <v>1761</v>
      </c>
      <c r="B1" s="522" t="s">
        <v>1759</v>
      </c>
      <c r="C1" s="522" t="s">
        <v>2706</v>
      </c>
      <c r="D1" s="522" t="s">
        <v>1761</v>
      </c>
      <c r="E1" s="522" t="s">
        <v>1762</v>
      </c>
      <c r="F1" s="523" t="s">
        <v>2253</v>
      </c>
      <c r="G1" s="522" t="s">
        <v>8</v>
      </c>
      <c r="H1" s="523" t="s">
        <v>2254</v>
      </c>
      <c r="I1" s="523" t="s">
        <v>2255</v>
      </c>
      <c r="J1" s="523" t="s">
        <v>2530</v>
      </c>
      <c r="K1" s="522" t="s">
        <v>1777</v>
      </c>
      <c r="L1" s="523" t="s">
        <v>1762</v>
      </c>
      <c r="M1" s="523" t="s">
        <v>2798</v>
      </c>
      <c r="N1" s="522" t="s">
        <v>2707</v>
      </c>
      <c r="O1" s="523" t="s">
        <v>2532</v>
      </c>
      <c r="P1" s="522" t="s">
        <v>1766</v>
      </c>
      <c r="Q1" s="523" t="s">
        <v>2533</v>
      </c>
      <c r="R1" s="522" t="s">
        <v>2534</v>
      </c>
      <c r="S1" s="523" t="s">
        <v>2261</v>
      </c>
      <c r="T1" s="522" t="s">
        <v>1767</v>
      </c>
      <c r="U1" s="522" t="s">
        <v>2535</v>
      </c>
      <c r="V1" s="522" t="s">
        <v>2536</v>
      </c>
      <c r="W1" s="522" t="s">
        <v>2537</v>
      </c>
      <c r="X1" s="524" t="s">
        <v>1768</v>
      </c>
      <c r="Y1" s="522" t="s">
        <v>1775</v>
      </c>
      <c r="Z1" s="662" t="s">
        <v>2262</v>
      </c>
      <c r="AA1" s="522" t="s">
        <v>1776</v>
      </c>
      <c r="AB1" s="522" t="s">
        <v>2538</v>
      </c>
      <c r="AC1" s="526" t="s">
        <v>2539</v>
      </c>
      <c r="AD1" s="523" t="s">
        <v>2263</v>
      </c>
      <c r="AE1" s="523" t="s">
        <v>1778</v>
      </c>
      <c r="AF1" s="523" t="s">
        <v>1779</v>
      </c>
      <c r="AG1" s="523" t="s">
        <v>1781</v>
      </c>
      <c r="AH1" s="523" t="s">
        <v>2264</v>
      </c>
      <c r="AI1" s="780" t="s">
        <v>2266</v>
      </c>
      <c r="AJ1" s="522" t="s">
        <v>1783</v>
      </c>
      <c r="AK1" s="522" t="s">
        <v>2267</v>
      </c>
      <c r="AL1" s="522" t="s">
        <v>2268</v>
      </c>
      <c r="AM1" s="522" t="s">
        <v>2269</v>
      </c>
      <c r="AN1" s="522" t="s">
        <v>1784</v>
      </c>
      <c r="AO1" s="522" t="s">
        <v>1785</v>
      </c>
      <c r="AP1" s="522" t="s">
        <v>1786</v>
      </c>
      <c r="AQ1" s="522" t="s">
        <v>1787</v>
      </c>
      <c r="AR1" s="522" t="s">
        <v>1788</v>
      </c>
      <c r="AS1" s="522" t="s">
        <v>1789</v>
      </c>
      <c r="AT1" s="522" t="s">
        <v>1790</v>
      </c>
      <c r="AU1" s="522" t="s">
        <v>1791</v>
      </c>
      <c r="AV1" s="522" t="s">
        <v>1792</v>
      </c>
      <c r="AW1" s="522" t="s">
        <v>1793</v>
      </c>
      <c r="AX1" s="522" t="s">
        <v>1794</v>
      </c>
      <c r="AY1" s="522" t="s">
        <v>1795</v>
      </c>
      <c r="AZ1" s="522" t="s">
        <v>1796</v>
      </c>
      <c r="BA1" s="522" t="s">
        <v>1797</v>
      </c>
      <c r="BB1" s="522" t="s">
        <v>1798</v>
      </c>
      <c r="BC1" s="522" t="s">
        <v>1799</v>
      </c>
      <c r="BD1" s="522" t="s">
        <v>1800</v>
      </c>
      <c r="BE1" s="522" t="s">
        <v>1801</v>
      </c>
      <c r="BF1" s="522" t="s">
        <v>1802</v>
      </c>
      <c r="BG1" s="522" t="s">
        <v>2832</v>
      </c>
      <c r="BH1" s="522" t="s">
        <v>1803</v>
      </c>
      <c r="BI1" s="522" t="s">
        <v>1804</v>
      </c>
      <c r="BJ1" s="522" t="s">
        <v>1805</v>
      </c>
      <c r="BK1" s="522" t="s">
        <v>1806</v>
      </c>
    </row>
    <row r="2" spans="1:63" ht="40.5">
      <c r="A2" s="1616" t="s">
        <v>2833</v>
      </c>
      <c r="B2" s="911" t="s">
        <v>2834</v>
      </c>
      <c r="C2" s="529" t="s">
        <v>2806</v>
      </c>
      <c r="D2" s="530" t="s">
        <v>2835</v>
      </c>
      <c r="E2" s="530" t="s">
        <v>2836</v>
      </c>
      <c r="F2" s="531">
        <v>61</v>
      </c>
      <c r="G2" s="530" t="s">
        <v>818</v>
      </c>
      <c r="H2" s="912"/>
      <c r="I2" s="913"/>
      <c r="J2" s="913"/>
      <c r="K2" s="530" t="s">
        <v>2837</v>
      </c>
      <c r="L2" s="530" t="s">
        <v>2838</v>
      </c>
      <c r="M2" s="530" t="s">
        <v>2839</v>
      </c>
      <c r="N2" s="530"/>
      <c r="O2" s="530"/>
      <c r="P2" s="531" t="s">
        <v>2570</v>
      </c>
      <c r="Q2" s="531"/>
      <c r="R2" s="531" t="s">
        <v>2680</v>
      </c>
      <c r="S2" s="530" t="s">
        <v>2840</v>
      </c>
      <c r="T2" s="912"/>
      <c r="U2" s="530">
        <v>3</v>
      </c>
      <c r="V2" s="530">
        <v>0</v>
      </c>
      <c r="W2" s="530" t="s">
        <v>2681</v>
      </c>
      <c r="X2" s="912"/>
      <c r="Y2" s="530" t="s">
        <v>2841</v>
      </c>
      <c r="Z2" s="530" t="s">
        <v>2842</v>
      </c>
      <c r="AA2" s="897" t="s">
        <v>2843</v>
      </c>
      <c r="AB2" s="914" t="s">
        <v>2844</v>
      </c>
      <c r="AC2" s="895"/>
      <c r="AD2" s="915"/>
      <c r="AE2" s="915"/>
      <c r="AF2" s="915"/>
      <c r="AG2" s="915"/>
      <c r="AH2" s="912"/>
      <c r="AI2" s="916" t="s">
        <v>2476</v>
      </c>
      <c r="AJ2" s="530" t="s">
        <v>2845</v>
      </c>
      <c r="AK2" s="530" t="s">
        <v>2846</v>
      </c>
      <c r="AL2" s="530" t="s">
        <v>2847</v>
      </c>
      <c r="AM2" s="530" t="s">
        <v>2480</v>
      </c>
      <c r="AN2" s="533" t="s">
        <v>2848</v>
      </c>
      <c r="AO2" s="533" t="s">
        <v>2005</v>
      </c>
      <c r="AP2" s="533" t="s">
        <v>2191</v>
      </c>
      <c r="AQ2" s="533" t="s">
        <v>2849</v>
      </c>
      <c r="AR2" s="533" t="s">
        <v>2850</v>
      </c>
      <c r="AS2" s="533" t="s">
        <v>2005</v>
      </c>
      <c r="AT2" s="533" t="s">
        <v>1939</v>
      </c>
      <c r="AU2" s="917"/>
      <c r="AV2" s="918" t="s">
        <v>1930</v>
      </c>
      <c r="AW2" s="538" t="s">
        <v>1940</v>
      </c>
      <c r="AX2" s="537"/>
      <c r="AY2" s="537"/>
      <c r="AZ2" s="537"/>
      <c r="BA2" s="537"/>
      <c r="BB2" s="919" t="s">
        <v>2851</v>
      </c>
      <c r="BC2" s="920"/>
      <c r="BD2" s="920"/>
      <c r="BE2" s="920"/>
      <c r="BF2" s="920"/>
      <c r="BG2" s="920"/>
      <c r="BH2" s="1383" t="s">
        <v>2011</v>
      </c>
      <c r="BI2" s="537" t="s">
        <v>1920</v>
      </c>
      <c r="BJ2" s="901" t="s">
        <v>1825</v>
      </c>
      <c r="BK2" s="921" t="s">
        <v>1826</v>
      </c>
    </row>
    <row r="3" spans="1:63" ht="30.75" thickBot="1">
      <c r="A3" s="1617"/>
      <c r="B3" s="764" t="s">
        <v>2852</v>
      </c>
      <c r="C3" s="765" t="s">
        <v>1809</v>
      </c>
      <c r="D3" s="766" t="s">
        <v>2833</v>
      </c>
      <c r="E3" s="766" t="s">
        <v>1856</v>
      </c>
      <c r="F3" s="767">
        <v>61</v>
      </c>
      <c r="G3" s="766" t="s">
        <v>818</v>
      </c>
      <c r="H3" s="766" t="s">
        <v>1939</v>
      </c>
      <c r="I3" s="766" t="s">
        <v>2299</v>
      </c>
      <c r="J3" s="768">
        <v>41579</v>
      </c>
      <c r="K3" s="766" t="s">
        <v>2853</v>
      </c>
      <c r="L3" s="766" t="s">
        <v>2854</v>
      </c>
      <c r="M3" s="766" t="s">
        <v>2839</v>
      </c>
      <c r="N3" s="766"/>
      <c r="O3" s="766" t="s">
        <v>22</v>
      </c>
      <c r="P3" s="767" t="s">
        <v>2570</v>
      </c>
      <c r="Q3" s="767" t="s">
        <v>2554</v>
      </c>
      <c r="R3" s="767" t="s">
        <v>2680</v>
      </c>
      <c r="S3" s="766">
        <v>2</v>
      </c>
      <c r="T3" s="770"/>
      <c r="U3" s="766">
        <v>3</v>
      </c>
      <c r="V3" s="766">
        <v>0</v>
      </c>
      <c r="W3" s="769" t="s">
        <v>2286</v>
      </c>
      <c r="X3" s="770"/>
      <c r="Y3" s="766"/>
      <c r="Z3" s="770"/>
      <c r="AA3" s="766" t="s">
        <v>2855</v>
      </c>
      <c r="AB3" s="766"/>
      <c r="AC3" s="766">
        <v>80</v>
      </c>
      <c r="AD3" s="766"/>
      <c r="AE3" s="766" t="s">
        <v>2286</v>
      </c>
      <c r="AF3" s="766"/>
      <c r="AG3" s="766"/>
      <c r="AH3" s="771" t="s">
        <v>2856</v>
      </c>
      <c r="AI3" s="772" t="s">
        <v>2857</v>
      </c>
      <c r="AJ3" s="766"/>
      <c r="AK3" s="770"/>
      <c r="AL3" s="770"/>
      <c r="AM3" s="766"/>
      <c r="AN3" s="773"/>
      <c r="AO3" s="773"/>
      <c r="AP3" s="773"/>
      <c r="AQ3" s="773"/>
      <c r="AR3" s="773"/>
      <c r="AS3" s="773"/>
      <c r="AT3" s="773"/>
      <c r="AU3" s="774" t="s">
        <v>2858</v>
      </c>
      <c r="AV3" s="775"/>
      <c r="AW3" s="775"/>
      <c r="AX3" s="775"/>
      <c r="AY3" s="775"/>
      <c r="AZ3" s="775"/>
      <c r="BA3" s="775"/>
      <c r="BB3" s="775"/>
      <c r="BC3" s="775"/>
      <c r="BD3" s="775"/>
      <c r="BE3" s="775"/>
      <c r="BF3" s="775"/>
      <c r="BG3" s="775"/>
      <c r="BH3" s="1384" t="s">
        <v>2521</v>
      </c>
      <c r="BI3" s="775"/>
      <c r="BJ3" s="776" t="s">
        <v>1825</v>
      </c>
      <c r="BK3" s="776" t="s">
        <v>1826</v>
      </c>
    </row>
    <row r="4" spans="1:63" ht="15.75">
      <c r="A4" s="677" t="s">
        <v>2859</v>
      </c>
      <c r="B4" s="922" t="s">
        <v>2852</v>
      </c>
      <c r="C4" s="682" t="s">
        <v>1809</v>
      </c>
      <c r="D4" s="677" t="s">
        <v>2859</v>
      </c>
      <c r="E4" s="677" t="s">
        <v>1856</v>
      </c>
      <c r="F4" s="679">
        <v>87</v>
      </c>
      <c r="G4" s="677" t="s">
        <v>818</v>
      </c>
      <c r="H4" s="677" t="s">
        <v>1939</v>
      </c>
      <c r="I4" s="677" t="s">
        <v>2860</v>
      </c>
      <c r="J4" s="678">
        <v>42143</v>
      </c>
      <c r="K4" s="677" t="s">
        <v>2861</v>
      </c>
      <c r="L4" s="677" t="s">
        <v>2854</v>
      </c>
      <c r="M4" s="677" t="s">
        <v>2839</v>
      </c>
      <c r="N4" s="677"/>
      <c r="O4" s="677" t="s">
        <v>2286</v>
      </c>
      <c r="P4" s="679" t="s">
        <v>2555</v>
      </c>
      <c r="Q4" s="679" t="s">
        <v>2554</v>
      </c>
      <c r="R4" s="679" t="s">
        <v>2862</v>
      </c>
      <c r="S4" s="677">
        <v>1.8</v>
      </c>
      <c r="T4" s="680"/>
      <c r="U4" s="677">
        <v>3</v>
      </c>
      <c r="V4" s="677">
        <v>0</v>
      </c>
      <c r="W4" s="923" t="s">
        <v>2286</v>
      </c>
      <c r="X4" s="680"/>
      <c r="Y4" s="677"/>
      <c r="Z4" s="680"/>
      <c r="AA4" s="677" t="s">
        <v>2863</v>
      </c>
      <c r="AB4" s="677"/>
      <c r="AC4" s="677">
        <v>80</v>
      </c>
      <c r="AD4" s="677"/>
      <c r="AE4" s="677" t="s">
        <v>2286</v>
      </c>
      <c r="AF4" s="677" t="s">
        <v>2864</v>
      </c>
      <c r="AG4" s="677"/>
      <c r="AH4" s="677" t="s">
        <v>2865</v>
      </c>
      <c r="AI4" s="924" t="s">
        <v>2557</v>
      </c>
      <c r="AJ4" s="677"/>
      <c r="AK4" s="680"/>
      <c r="AL4" s="680"/>
      <c r="AM4" s="677"/>
      <c r="AN4" s="681"/>
      <c r="AO4" s="681"/>
      <c r="AP4" s="681"/>
      <c r="AQ4" s="681"/>
      <c r="AR4" s="681"/>
      <c r="AS4" s="681"/>
      <c r="AT4" s="681"/>
      <c r="AU4" s="860" t="s">
        <v>2039</v>
      </c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1385" t="s">
        <v>1981</v>
      </c>
      <c r="BI4" s="709"/>
      <c r="BJ4" s="925" t="s">
        <v>1825</v>
      </c>
      <c r="BK4" s="925" t="s">
        <v>1826</v>
      </c>
    </row>
    <row r="5" spans="1:63" ht="15.75">
      <c r="A5" s="666" t="s">
        <v>2866</v>
      </c>
      <c r="B5" s="924" t="s">
        <v>2852</v>
      </c>
      <c r="C5" s="671" t="s">
        <v>1809</v>
      </c>
      <c r="D5" s="666" t="s">
        <v>2866</v>
      </c>
      <c r="E5" s="666" t="s">
        <v>1856</v>
      </c>
      <c r="F5" s="668">
        <v>73</v>
      </c>
      <c r="G5" s="666" t="s">
        <v>818</v>
      </c>
      <c r="H5" s="666" t="s">
        <v>1939</v>
      </c>
      <c r="I5" s="666" t="s">
        <v>2299</v>
      </c>
      <c r="J5" s="667">
        <v>41228</v>
      </c>
      <c r="K5" s="666" t="s">
        <v>2861</v>
      </c>
      <c r="L5" s="666" t="s">
        <v>2854</v>
      </c>
      <c r="M5" s="666" t="s">
        <v>2839</v>
      </c>
      <c r="N5" s="666"/>
      <c r="O5" s="666" t="s">
        <v>22</v>
      </c>
      <c r="P5" s="668" t="s">
        <v>2570</v>
      </c>
      <c r="Q5" s="668" t="s">
        <v>2554</v>
      </c>
      <c r="R5" s="668"/>
      <c r="S5" s="666">
        <v>4</v>
      </c>
      <c r="T5" s="669"/>
      <c r="U5" s="666">
        <v>3</v>
      </c>
      <c r="V5" s="666">
        <v>1</v>
      </c>
      <c r="W5" s="745" t="s">
        <v>2286</v>
      </c>
      <c r="X5" s="669"/>
      <c r="Y5" s="666"/>
      <c r="Z5" s="669"/>
      <c r="AA5" s="666" t="s">
        <v>2867</v>
      </c>
      <c r="AB5" s="666"/>
      <c r="AC5" s="666">
        <v>80</v>
      </c>
      <c r="AD5" s="666"/>
      <c r="AE5" s="666" t="s">
        <v>2286</v>
      </c>
      <c r="AF5" s="666" t="s">
        <v>2864</v>
      </c>
      <c r="AG5" s="666"/>
      <c r="AH5" s="666" t="s">
        <v>2868</v>
      </c>
      <c r="AI5" s="744" t="s">
        <v>2476</v>
      </c>
      <c r="AJ5" s="666"/>
      <c r="AK5" s="669"/>
      <c r="AL5" s="669"/>
      <c r="AM5" s="666"/>
      <c r="AN5" s="670"/>
      <c r="AO5" s="670"/>
      <c r="AP5" s="670"/>
      <c r="AQ5" s="670"/>
      <c r="AR5" s="670"/>
      <c r="AS5" s="670"/>
      <c r="AT5" s="670"/>
      <c r="AU5" s="746" t="s">
        <v>2869</v>
      </c>
      <c r="AV5" s="674"/>
      <c r="AW5" s="674"/>
      <c r="AX5" s="674"/>
      <c r="AY5" s="674"/>
      <c r="AZ5" s="674"/>
      <c r="BA5" s="674"/>
      <c r="BB5" s="674"/>
      <c r="BC5" s="674"/>
      <c r="BD5" s="674"/>
      <c r="BE5" s="674"/>
      <c r="BF5" s="674"/>
      <c r="BG5" s="674"/>
      <c r="BH5" s="1386" t="s">
        <v>1981</v>
      </c>
      <c r="BI5" s="674"/>
      <c r="BJ5" s="747" t="s">
        <v>1825</v>
      </c>
      <c r="BK5" s="747" t="s">
        <v>1826</v>
      </c>
    </row>
    <row r="6" spans="1:63" ht="26.25" thickBot="1">
      <c r="A6" s="677" t="s">
        <v>2870</v>
      </c>
      <c r="B6" s="926" t="s">
        <v>2852</v>
      </c>
      <c r="C6" s="682" t="s">
        <v>1809</v>
      </c>
      <c r="D6" s="677" t="s">
        <v>2870</v>
      </c>
      <c r="E6" s="677" t="s">
        <v>1856</v>
      </c>
      <c r="F6" s="679">
        <v>51</v>
      </c>
      <c r="G6" s="677" t="s">
        <v>799</v>
      </c>
      <c r="H6" s="677" t="s">
        <v>1939</v>
      </c>
      <c r="I6" s="677" t="s">
        <v>2299</v>
      </c>
      <c r="J6" s="678">
        <v>41704</v>
      </c>
      <c r="K6" s="677" t="s">
        <v>2853</v>
      </c>
      <c r="L6" s="677" t="s">
        <v>2854</v>
      </c>
      <c r="M6" s="677" t="s">
        <v>2839</v>
      </c>
      <c r="N6" s="677"/>
      <c r="O6" s="677" t="s">
        <v>2286</v>
      </c>
      <c r="P6" s="679" t="s">
        <v>2570</v>
      </c>
      <c r="Q6" s="679" t="s">
        <v>2554</v>
      </c>
      <c r="R6" s="679" t="s">
        <v>2871</v>
      </c>
      <c r="S6" s="677">
        <v>4</v>
      </c>
      <c r="T6" s="680"/>
      <c r="U6" s="677">
        <v>3</v>
      </c>
      <c r="V6" s="677">
        <v>1</v>
      </c>
      <c r="W6" s="923" t="s">
        <v>2286</v>
      </c>
      <c r="X6" s="680"/>
      <c r="Y6" s="677"/>
      <c r="Z6" s="680"/>
      <c r="AA6" s="677" t="s">
        <v>2872</v>
      </c>
      <c r="AB6" s="677"/>
      <c r="AC6" s="677">
        <v>80</v>
      </c>
      <c r="AD6" s="677"/>
      <c r="AE6" s="677" t="s">
        <v>2286</v>
      </c>
      <c r="AF6" s="677" t="s">
        <v>2864</v>
      </c>
      <c r="AG6" s="677"/>
      <c r="AH6" s="872" t="s">
        <v>2873</v>
      </c>
      <c r="AI6" s="924" t="s">
        <v>2857</v>
      </c>
      <c r="AJ6" s="677"/>
      <c r="AK6" s="680"/>
      <c r="AL6" s="680"/>
      <c r="AM6" s="677"/>
      <c r="AN6" s="681"/>
      <c r="AO6" s="681"/>
      <c r="AP6" s="681"/>
      <c r="AQ6" s="681"/>
      <c r="AR6" s="681"/>
      <c r="AS6" s="681"/>
      <c r="AT6" s="681"/>
      <c r="AU6" s="869" t="s">
        <v>2874</v>
      </c>
      <c r="AV6" s="713"/>
      <c r="AW6" s="713"/>
      <c r="AX6" s="713"/>
      <c r="AY6" s="713"/>
      <c r="AZ6" s="713"/>
      <c r="BA6" s="713"/>
      <c r="BB6" s="713"/>
      <c r="BC6" s="713"/>
      <c r="BD6" s="713"/>
      <c r="BE6" s="713"/>
      <c r="BF6" s="713"/>
      <c r="BG6" s="713"/>
      <c r="BH6" s="1387" t="s">
        <v>1981</v>
      </c>
      <c r="BI6" s="713"/>
      <c r="BJ6" s="927" t="s">
        <v>1825</v>
      </c>
      <c r="BK6" s="927" t="s">
        <v>1826</v>
      </c>
    </row>
    <row r="7" spans="1:63" ht="25.5">
      <c r="A7" s="1616" t="s">
        <v>2875</v>
      </c>
      <c r="B7" s="928" t="s">
        <v>2834</v>
      </c>
      <c r="C7" s="529" t="s">
        <v>2806</v>
      </c>
      <c r="D7" s="530" t="s">
        <v>2876</v>
      </c>
      <c r="E7" s="530" t="s">
        <v>2877</v>
      </c>
      <c r="F7" s="531">
        <v>57</v>
      </c>
      <c r="G7" s="530" t="s">
        <v>818</v>
      </c>
      <c r="H7" s="912"/>
      <c r="I7" s="913"/>
      <c r="J7" s="913"/>
      <c r="K7" s="530" t="s">
        <v>2878</v>
      </c>
      <c r="L7" s="530" t="s">
        <v>2879</v>
      </c>
      <c r="M7" s="530" t="s">
        <v>2839</v>
      </c>
      <c r="N7" s="530" t="s">
        <v>2880</v>
      </c>
      <c r="O7" s="530"/>
      <c r="P7" s="531" t="s">
        <v>2570</v>
      </c>
      <c r="Q7" s="531"/>
      <c r="R7" s="531" t="s">
        <v>2451</v>
      </c>
      <c r="S7" s="530" t="s">
        <v>2881</v>
      </c>
      <c r="T7" s="912"/>
      <c r="U7" s="530">
        <v>3</v>
      </c>
      <c r="V7" s="530">
        <v>1</v>
      </c>
      <c r="W7" s="530" t="s">
        <v>2681</v>
      </c>
      <c r="X7" s="912"/>
      <c r="Y7" s="530"/>
      <c r="Z7" s="530"/>
      <c r="AA7" s="897" t="s">
        <v>2882</v>
      </c>
      <c r="AB7" s="914" t="s">
        <v>2883</v>
      </c>
      <c r="AC7" s="533"/>
      <c r="AD7" s="912"/>
      <c r="AE7" s="912"/>
      <c r="AF7" s="912"/>
      <c r="AG7" s="912"/>
      <c r="AH7" s="912"/>
      <c r="AI7" s="916" t="s">
        <v>2476</v>
      </c>
      <c r="AJ7" s="530" t="s">
        <v>2884</v>
      </c>
      <c r="AK7" s="530"/>
      <c r="AL7" s="530" t="s">
        <v>2885</v>
      </c>
      <c r="AM7" s="530"/>
      <c r="AN7" s="533"/>
      <c r="AO7" s="533" t="s">
        <v>2886</v>
      </c>
      <c r="AP7" s="533"/>
      <c r="AQ7" s="533"/>
      <c r="AR7" s="533"/>
      <c r="AS7" s="533" t="s">
        <v>2005</v>
      </c>
      <c r="AT7" s="533" t="s">
        <v>2887</v>
      </c>
      <c r="AU7" s="917"/>
      <c r="AV7" s="537"/>
      <c r="AW7" s="537"/>
      <c r="AX7" s="537"/>
      <c r="AY7" s="537"/>
      <c r="AZ7" s="537"/>
      <c r="BA7" s="537"/>
      <c r="BB7" s="537"/>
      <c r="BC7" s="919" t="s">
        <v>2888</v>
      </c>
      <c r="BD7" s="919" t="s">
        <v>2889</v>
      </c>
      <c r="BE7" s="919" t="s">
        <v>1979</v>
      </c>
      <c r="BF7" s="920"/>
      <c r="BG7" s="920"/>
      <c r="BH7" s="1388" t="s">
        <v>1981</v>
      </c>
      <c r="BI7" s="537" t="s">
        <v>1920</v>
      </c>
      <c r="BJ7" s="921" t="s">
        <v>1825</v>
      </c>
      <c r="BK7" s="921" t="s">
        <v>1826</v>
      </c>
    </row>
    <row r="8" spans="1:63" ht="26.25" thickBot="1">
      <c r="A8" s="1617"/>
      <c r="B8" s="772" t="s">
        <v>2852</v>
      </c>
      <c r="C8" s="792" t="s">
        <v>1809</v>
      </c>
      <c r="D8" s="799" t="s">
        <v>2875</v>
      </c>
      <c r="E8" s="799" t="s">
        <v>1856</v>
      </c>
      <c r="F8" s="929">
        <v>57</v>
      </c>
      <c r="G8" s="799" t="s">
        <v>818</v>
      </c>
      <c r="H8" s="799" t="s">
        <v>1939</v>
      </c>
      <c r="I8" s="799" t="s">
        <v>2299</v>
      </c>
      <c r="J8" s="930">
        <v>41062</v>
      </c>
      <c r="K8" s="799" t="s">
        <v>2890</v>
      </c>
      <c r="L8" s="799" t="s">
        <v>2854</v>
      </c>
      <c r="M8" s="799" t="s">
        <v>2839</v>
      </c>
      <c r="N8" s="799"/>
      <c r="O8" s="799" t="s">
        <v>2558</v>
      </c>
      <c r="P8" s="929" t="s">
        <v>2570</v>
      </c>
      <c r="Q8" s="929" t="s">
        <v>2554</v>
      </c>
      <c r="R8" s="929"/>
      <c r="S8" s="799">
        <v>3.5</v>
      </c>
      <c r="T8" s="932"/>
      <c r="U8" s="799">
        <v>3</v>
      </c>
      <c r="V8" s="799">
        <v>1</v>
      </c>
      <c r="W8" s="931" t="s">
        <v>2286</v>
      </c>
      <c r="X8" s="932"/>
      <c r="Y8" s="799"/>
      <c r="Z8" s="932"/>
      <c r="AA8" s="799" t="s">
        <v>2882</v>
      </c>
      <c r="AB8" s="799"/>
      <c r="AC8" s="799">
        <v>80</v>
      </c>
      <c r="AD8" s="799"/>
      <c r="AE8" s="799" t="s">
        <v>2286</v>
      </c>
      <c r="AF8" s="799" t="s">
        <v>2891</v>
      </c>
      <c r="AG8" s="799"/>
      <c r="AH8" s="873" t="s">
        <v>2892</v>
      </c>
      <c r="AI8" s="764" t="s">
        <v>2476</v>
      </c>
      <c r="AJ8" s="799"/>
      <c r="AK8" s="932"/>
      <c r="AL8" s="932"/>
      <c r="AM8" s="799"/>
      <c r="AN8" s="933"/>
      <c r="AO8" s="933"/>
      <c r="AP8" s="933"/>
      <c r="AQ8" s="933"/>
      <c r="AR8" s="933"/>
      <c r="AS8" s="933"/>
      <c r="AT8" s="933"/>
      <c r="AU8" s="774" t="s">
        <v>2893</v>
      </c>
      <c r="AV8" s="775"/>
      <c r="AW8" s="775"/>
      <c r="AX8" s="775"/>
      <c r="AY8" s="775"/>
      <c r="AZ8" s="775"/>
      <c r="BA8" s="775"/>
      <c r="BB8" s="775"/>
      <c r="BC8" s="775"/>
      <c r="BD8" s="775"/>
      <c r="BE8" s="775"/>
      <c r="BF8" s="775"/>
      <c r="BG8" s="775"/>
      <c r="BH8" s="1389" t="s">
        <v>2244</v>
      </c>
      <c r="BI8" s="775"/>
      <c r="BJ8" s="776" t="s">
        <v>1825</v>
      </c>
      <c r="BK8" s="776" t="s">
        <v>1826</v>
      </c>
    </row>
    <row r="9" spans="1:63" ht="25.5">
      <c r="A9" s="1616" t="s">
        <v>2894</v>
      </c>
      <c r="B9" s="911" t="s">
        <v>2834</v>
      </c>
      <c r="C9" s="529" t="s">
        <v>2806</v>
      </c>
      <c r="D9" s="530" t="s">
        <v>2895</v>
      </c>
      <c r="E9" s="530" t="s">
        <v>2896</v>
      </c>
      <c r="F9" s="531">
        <v>58</v>
      </c>
      <c r="G9" s="530" t="s">
        <v>818</v>
      </c>
      <c r="H9" s="912"/>
      <c r="I9" s="913"/>
      <c r="J9" s="913"/>
      <c r="K9" s="530" t="s">
        <v>2890</v>
      </c>
      <c r="L9" s="530" t="s">
        <v>2879</v>
      </c>
      <c r="M9" s="530" t="s">
        <v>2839</v>
      </c>
      <c r="N9" s="530"/>
      <c r="O9" s="530"/>
      <c r="P9" s="531" t="s">
        <v>2570</v>
      </c>
      <c r="Q9" s="531"/>
      <c r="R9" s="531" t="s">
        <v>2680</v>
      </c>
      <c r="S9" s="530" t="s">
        <v>2897</v>
      </c>
      <c r="T9" s="912"/>
      <c r="U9" s="530">
        <v>3</v>
      </c>
      <c r="V9" s="530">
        <v>1</v>
      </c>
      <c r="W9" s="530" t="s">
        <v>2681</v>
      </c>
      <c r="X9" s="912"/>
      <c r="Y9" s="530"/>
      <c r="Z9" s="530"/>
      <c r="AA9" s="897" t="s">
        <v>2855</v>
      </c>
      <c r="AB9" s="914" t="s">
        <v>2883</v>
      </c>
      <c r="AC9" s="533"/>
      <c r="AD9" s="915"/>
      <c r="AE9" s="915"/>
      <c r="AF9" s="915"/>
      <c r="AG9" s="915"/>
      <c r="AH9" s="912"/>
      <c r="AI9" s="916" t="s">
        <v>2476</v>
      </c>
      <c r="AJ9" s="530" t="s">
        <v>2898</v>
      </c>
      <c r="AK9" s="530" t="s">
        <v>2899</v>
      </c>
      <c r="AL9" s="530"/>
      <c r="AM9" s="530"/>
      <c r="AN9" s="533"/>
      <c r="AO9" s="533" t="s">
        <v>2900</v>
      </c>
      <c r="AP9" s="533"/>
      <c r="AQ9" s="533"/>
      <c r="AR9" s="533"/>
      <c r="AS9" s="533" t="s">
        <v>2005</v>
      </c>
      <c r="AT9" s="533" t="s">
        <v>2901</v>
      </c>
      <c r="AU9" s="917"/>
      <c r="AV9" s="537"/>
      <c r="AW9" s="537"/>
      <c r="AX9" s="537"/>
      <c r="AY9" s="538" t="s">
        <v>2019</v>
      </c>
      <c r="AZ9" s="538" t="s">
        <v>2009</v>
      </c>
      <c r="BA9" s="538" t="s">
        <v>2010</v>
      </c>
      <c r="BB9" s="537"/>
      <c r="BC9" s="537"/>
      <c r="BD9" s="537"/>
      <c r="BE9" s="537"/>
      <c r="BF9" s="537"/>
      <c r="BG9" s="537"/>
      <c r="BH9" s="1388" t="s">
        <v>1981</v>
      </c>
      <c r="BI9" s="537"/>
      <c r="BJ9" s="921" t="s">
        <v>1825</v>
      </c>
      <c r="BK9" s="921" t="s">
        <v>1826</v>
      </c>
    </row>
    <row r="10" spans="1:63" ht="30.75" thickBot="1">
      <c r="A10" s="1617"/>
      <c r="B10" s="764" t="s">
        <v>2852</v>
      </c>
      <c r="C10" s="765" t="s">
        <v>1809</v>
      </c>
      <c r="D10" s="766" t="s">
        <v>2894</v>
      </c>
      <c r="E10" s="766" t="s">
        <v>1856</v>
      </c>
      <c r="F10" s="767">
        <v>58</v>
      </c>
      <c r="G10" s="766" t="s">
        <v>818</v>
      </c>
      <c r="H10" s="766" t="s">
        <v>1939</v>
      </c>
      <c r="I10" s="766" t="s">
        <v>2299</v>
      </c>
      <c r="J10" s="768">
        <v>41737</v>
      </c>
      <c r="K10" s="766" t="s">
        <v>2890</v>
      </c>
      <c r="L10" s="766" t="s">
        <v>2854</v>
      </c>
      <c r="M10" s="766" t="s">
        <v>2839</v>
      </c>
      <c r="N10" s="766"/>
      <c r="O10" s="766" t="s">
        <v>22</v>
      </c>
      <c r="P10" s="767" t="s">
        <v>2570</v>
      </c>
      <c r="Q10" s="767" t="s">
        <v>2554</v>
      </c>
      <c r="R10" s="767" t="s">
        <v>2680</v>
      </c>
      <c r="S10" s="766"/>
      <c r="T10" s="770"/>
      <c r="U10" s="766">
        <v>3</v>
      </c>
      <c r="V10" s="766">
        <v>1</v>
      </c>
      <c r="W10" s="769" t="s">
        <v>2286</v>
      </c>
      <c r="X10" s="770"/>
      <c r="Y10" s="766"/>
      <c r="Z10" s="770"/>
      <c r="AA10" s="766" t="s">
        <v>2855</v>
      </c>
      <c r="AB10" s="766"/>
      <c r="AC10" s="766">
        <v>80</v>
      </c>
      <c r="AD10" s="766"/>
      <c r="AE10" s="766" t="s">
        <v>2286</v>
      </c>
      <c r="AF10" s="766" t="s">
        <v>2864</v>
      </c>
      <c r="AG10" s="766"/>
      <c r="AH10" s="766" t="s">
        <v>2902</v>
      </c>
      <c r="AI10" s="772" t="s">
        <v>2557</v>
      </c>
      <c r="AJ10" s="766"/>
      <c r="AK10" s="770"/>
      <c r="AL10" s="770"/>
      <c r="AM10" s="766"/>
      <c r="AN10" s="773"/>
      <c r="AO10" s="773"/>
      <c r="AP10" s="773"/>
      <c r="AQ10" s="773"/>
      <c r="AR10" s="773"/>
      <c r="AS10" s="773"/>
      <c r="AT10" s="773"/>
      <c r="AU10" s="774" t="s">
        <v>2903</v>
      </c>
      <c r="AV10" s="775"/>
      <c r="AW10" s="775"/>
      <c r="AX10" s="775"/>
      <c r="AY10" s="775"/>
      <c r="AZ10" s="775"/>
      <c r="BA10" s="775"/>
      <c r="BB10" s="775"/>
      <c r="BC10" s="775"/>
      <c r="BD10" s="775"/>
      <c r="BE10" s="775"/>
      <c r="BF10" s="775"/>
      <c r="BG10" s="775"/>
      <c r="BH10" s="1390" t="s">
        <v>2011</v>
      </c>
      <c r="BI10" s="775"/>
      <c r="BJ10" s="776" t="s">
        <v>1825</v>
      </c>
      <c r="BK10" s="776" t="s">
        <v>1826</v>
      </c>
    </row>
    <row r="11" spans="1:63" ht="16.5" thickBot="1">
      <c r="A11" s="677" t="s">
        <v>2904</v>
      </c>
      <c r="B11" s="924" t="s">
        <v>2852</v>
      </c>
      <c r="C11" s="682" t="s">
        <v>1809</v>
      </c>
      <c r="D11" s="677" t="s">
        <v>2904</v>
      </c>
      <c r="E11" s="677" t="s">
        <v>1856</v>
      </c>
      <c r="F11" s="679">
        <v>57</v>
      </c>
      <c r="G11" s="677" t="s">
        <v>818</v>
      </c>
      <c r="H11" s="677" t="s">
        <v>1939</v>
      </c>
      <c r="I11" s="677"/>
      <c r="J11" s="678">
        <v>41671</v>
      </c>
      <c r="K11" s="677" t="s">
        <v>2890</v>
      </c>
      <c r="L11" s="677" t="s">
        <v>2854</v>
      </c>
      <c r="M11" s="677" t="s">
        <v>2839</v>
      </c>
      <c r="N11" s="677"/>
      <c r="O11" s="677" t="s">
        <v>2558</v>
      </c>
      <c r="P11" s="679" t="s">
        <v>2570</v>
      </c>
      <c r="Q11" s="679" t="s">
        <v>2554</v>
      </c>
      <c r="R11" s="679" t="s">
        <v>2862</v>
      </c>
      <c r="S11" s="677">
        <v>2.5</v>
      </c>
      <c r="T11" s="680"/>
      <c r="U11" s="677">
        <v>3</v>
      </c>
      <c r="V11" s="677">
        <v>1</v>
      </c>
      <c r="W11" s="923" t="s">
        <v>2286</v>
      </c>
      <c r="X11" s="680"/>
      <c r="Y11" s="677"/>
      <c r="Z11" s="680"/>
      <c r="AA11" s="677" t="s">
        <v>2863</v>
      </c>
      <c r="AB11" s="677"/>
      <c r="AC11" s="677">
        <v>80</v>
      </c>
      <c r="AD11" s="677"/>
      <c r="AE11" s="677" t="s">
        <v>2286</v>
      </c>
      <c r="AF11" s="677" t="s">
        <v>2864</v>
      </c>
      <c r="AG11" s="677"/>
      <c r="AH11" s="677" t="s">
        <v>2905</v>
      </c>
      <c r="AI11" s="924" t="s">
        <v>2557</v>
      </c>
      <c r="AJ11" s="677"/>
      <c r="AK11" s="680"/>
      <c r="AL11" s="680"/>
      <c r="AM11" s="677"/>
      <c r="AN11" s="681"/>
      <c r="AO11" s="681"/>
      <c r="AP11" s="681"/>
      <c r="AQ11" s="681"/>
      <c r="AR11" s="681"/>
      <c r="AS11" s="681"/>
      <c r="AT11" s="681"/>
      <c r="AU11" s="812" t="s">
        <v>2172</v>
      </c>
      <c r="AV11" s="934"/>
      <c r="AW11" s="934"/>
      <c r="AX11" s="934"/>
      <c r="AY11" s="934"/>
      <c r="AZ11" s="934"/>
      <c r="BA11" s="934"/>
      <c r="BB11" s="934"/>
      <c r="BC11" s="934"/>
      <c r="BD11" s="934"/>
      <c r="BE11" s="934"/>
      <c r="BF11" s="934"/>
      <c r="BG11" s="934"/>
      <c r="BH11" s="1391" t="s">
        <v>2181</v>
      </c>
      <c r="BI11" s="934"/>
      <c r="BJ11" s="935" t="s">
        <v>1825</v>
      </c>
      <c r="BK11" s="935" t="s">
        <v>1826</v>
      </c>
    </row>
    <row r="12" spans="1:63" ht="25.5">
      <c r="A12" s="1616" t="s">
        <v>2906</v>
      </c>
      <c r="B12" s="911" t="s">
        <v>2834</v>
      </c>
      <c r="C12" s="529" t="s">
        <v>2806</v>
      </c>
      <c r="D12" s="530" t="s">
        <v>2907</v>
      </c>
      <c r="E12" s="530" t="s">
        <v>2908</v>
      </c>
      <c r="F12" s="531">
        <v>41</v>
      </c>
      <c r="G12" s="530" t="s">
        <v>818</v>
      </c>
      <c r="H12" s="912"/>
      <c r="I12" s="913"/>
      <c r="J12" s="913"/>
      <c r="K12" s="530" t="s">
        <v>2861</v>
      </c>
      <c r="L12" s="530" t="s">
        <v>2838</v>
      </c>
      <c r="M12" s="530" t="s">
        <v>2839</v>
      </c>
      <c r="N12" s="530" t="s">
        <v>2880</v>
      </c>
      <c r="O12" s="530"/>
      <c r="P12" s="531">
        <v>4</v>
      </c>
      <c r="Q12" s="531"/>
      <c r="R12" s="531" t="s">
        <v>2451</v>
      </c>
      <c r="S12" s="530" t="s">
        <v>2909</v>
      </c>
      <c r="T12" s="912"/>
      <c r="U12" s="530" t="s">
        <v>2451</v>
      </c>
      <c r="V12" s="530" t="s">
        <v>2451</v>
      </c>
      <c r="W12" s="530" t="s">
        <v>2910</v>
      </c>
      <c r="X12" s="912"/>
      <c r="Y12" s="530" t="s">
        <v>2911</v>
      </c>
      <c r="Z12" s="530" t="s">
        <v>2912</v>
      </c>
      <c r="AA12" s="897" t="s">
        <v>2867</v>
      </c>
      <c r="AB12" s="914" t="s">
        <v>2844</v>
      </c>
      <c r="AC12" s="533">
        <v>358</v>
      </c>
      <c r="AD12" s="915"/>
      <c r="AE12" s="915"/>
      <c r="AF12" s="915"/>
      <c r="AG12" s="915"/>
      <c r="AH12" s="912"/>
      <c r="AI12" s="916" t="s">
        <v>2857</v>
      </c>
      <c r="AJ12" s="530" t="s">
        <v>2913</v>
      </c>
      <c r="AK12" s="530" t="s">
        <v>2899</v>
      </c>
      <c r="AL12" s="530" t="s">
        <v>22</v>
      </c>
      <c r="AM12" s="530"/>
      <c r="AN12" s="533" t="s">
        <v>2914</v>
      </c>
      <c r="AO12" s="533" t="s">
        <v>2915</v>
      </c>
      <c r="AP12" s="533" t="s">
        <v>2191</v>
      </c>
      <c r="AQ12" s="533" t="s">
        <v>2916</v>
      </c>
      <c r="AR12" s="533" t="s">
        <v>2917</v>
      </c>
      <c r="AS12" s="533" t="s">
        <v>2005</v>
      </c>
      <c r="AT12" s="533" t="s">
        <v>1939</v>
      </c>
      <c r="AU12" s="917"/>
      <c r="AV12" s="537"/>
      <c r="AW12" s="538" t="s">
        <v>2918</v>
      </c>
      <c r="AX12" s="538" t="s">
        <v>2218</v>
      </c>
      <c r="AY12" s="538" t="s">
        <v>2315</v>
      </c>
      <c r="AZ12" s="537"/>
      <c r="BA12" s="537"/>
      <c r="BB12" s="537"/>
      <c r="BC12" s="537"/>
      <c r="BD12" s="537"/>
      <c r="BE12" s="537"/>
      <c r="BF12" s="537"/>
      <c r="BG12" s="537"/>
      <c r="BH12" s="1388" t="s">
        <v>1981</v>
      </c>
      <c r="BI12" s="537" t="s">
        <v>1920</v>
      </c>
      <c r="BJ12" s="921" t="s">
        <v>1825</v>
      </c>
      <c r="BK12" s="921" t="s">
        <v>1826</v>
      </c>
    </row>
    <row r="13" spans="1:63" ht="16.5" thickBot="1">
      <c r="A13" s="1617"/>
      <c r="B13" s="764" t="s">
        <v>2852</v>
      </c>
      <c r="C13" s="765" t="s">
        <v>1809</v>
      </c>
      <c r="D13" s="766" t="s">
        <v>2906</v>
      </c>
      <c r="E13" s="766" t="s">
        <v>1856</v>
      </c>
      <c r="F13" s="767">
        <v>41</v>
      </c>
      <c r="G13" s="766" t="s">
        <v>818</v>
      </c>
      <c r="H13" s="766" t="s">
        <v>1939</v>
      </c>
      <c r="I13" s="766" t="s">
        <v>2299</v>
      </c>
      <c r="J13" s="768">
        <v>41497</v>
      </c>
      <c r="K13" s="766" t="s">
        <v>2861</v>
      </c>
      <c r="L13" s="766" t="s">
        <v>2854</v>
      </c>
      <c r="M13" s="766" t="s">
        <v>2839</v>
      </c>
      <c r="N13" s="766"/>
      <c r="O13" s="766" t="s">
        <v>2558</v>
      </c>
      <c r="P13" s="767">
        <v>4</v>
      </c>
      <c r="Q13" s="767" t="s">
        <v>2554</v>
      </c>
      <c r="R13" s="767"/>
      <c r="S13" s="766"/>
      <c r="T13" s="770"/>
      <c r="U13" s="766"/>
      <c r="V13" s="766"/>
      <c r="W13" s="769" t="s">
        <v>2558</v>
      </c>
      <c r="X13" s="770"/>
      <c r="Y13" s="766"/>
      <c r="Z13" s="770"/>
      <c r="AA13" s="766" t="s">
        <v>2867</v>
      </c>
      <c r="AB13" s="766"/>
      <c r="AC13" s="766">
        <v>80</v>
      </c>
      <c r="AD13" s="766"/>
      <c r="AE13" s="766" t="s">
        <v>2286</v>
      </c>
      <c r="AF13" s="766" t="s">
        <v>2919</v>
      </c>
      <c r="AG13" s="766"/>
      <c r="AH13" s="766" t="s">
        <v>22</v>
      </c>
      <c r="AI13" s="772" t="s">
        <v>2857</v>
      </c>
      <c r="AJ13" s="766"/>
      <c r="AK13" s="770"/>
      <c r="AL13" s="770"/>
      <c r="AM13" s="766"/>
      <c r="AN13" s="773"/>
      <c r="AO13" s="773"/>
      <c r="AP13" s="773"/>
      <c r="AQ13" s="773"/>
      <c r="AR13" s="773"/>
      <c r="AS13" s="773"/>
      <c r="AT13" s="773"/>
      <c r="AU13" s="774" t="s">
        <v>2072</v>
      </c>
      <c r="AV13" s="775"/>
      <c r="AW13" s="775"/>
      <c r="AX13" s="775"/>
      <c r="AY13" s="775"/>
      <c r="AZ13" s="775"/>
      <c r="BA13" s="775"/>
      <c r="BB13" s="775"/>
      <c r="BC13" s="775"/>
      <c r="BD13" s="775"/>
      <c r="BE13" s="775"/>
      <c r="BF13" s="775"/>
      <c r="BG13" s="775"/>
      <c r="BH13" s="1392" t="s">
        <v>1981</v>
      </c>
      <c r="BI13" s="775"/>
      <c r="BJ13" s="776" t="s">
        <v>1825</v>
      </c>
      <c r="BK13" s="776" t="s">
        <v>1826</v>
      </c>
    </row>
    <row r="14" spans="1:63" ht="38.25">
      <c r="A14" s="1616" t="s">
        <v>2920</v>
      </c>
      <c r="B14" s="928" t="s">
        <v>2834</v>
      </c>
      <c r="C14" s="529" t="s">
        <v>2806</v>
      </c>
      <c r="D14" s="530" t="s">
        <v>2921</v>
      </c>
      <c r="E14" s="530" t="s">
        <v>2922</v>
      </c>
      <c r="F14" s="531">
        <v>72</v>
      </c>
      <c r="G14" s="530" t="s">
        <v>818</v>
      </c>
      <c r="H14" s="912"/>
      <c r="I14" s="913"/>
      <c r="J14" s="913"/>
      <c r="K14" s="530" t="s">
        <v>2861</v>
      </c>
      <c r="L14" s="530" t="s">
        <v>2838</v>
      </c>
      <c r="M14" s="530" t="s">
        <v>2839</v>
      </c>
      <c r="N14" s="530"/>
      <c r="O14" s="530"/>
      <c r="P14" s="531" t="s">
        <v>2570</v>
      </c>
      <c r="Q14" s="531"/>
      <c r="R14" s="531" t="s">
        <v>2680</v>
      </c>
      <c r="S14" s="530" t="s">
        <v>2923</v>
      </c>
      <c r="T14" s="912"/>
      <c r="U14" s="530">
        <v>3</v>
      </c>
      <c r="V14" s="530">
        <v>1</v>
      </c>
      <c r="W14" s="530" t="s">
        <v>2681</v>
      </c>
      <c r="X14" s="912"/>
      <c r="Y14" s="530" t="s">
        <v>2924</v>
      </c>
      <c r="Z14" s="530" t="s">
        <v>2925</v>
      </c>
      <c r="AA14" s="530" t="s">
        <v>2855</v>
      </c>
      <c r="AB14" s="530" t="s">
        <v>2844</v>
      </c>
      <c r="AC14" s="895"/>
      <c r="AD14" s="912"/>
      <c r="AE14" s="912"/>
      <c r="AF14" s="912"/>
      <c r="AG14" s="912"/>
      <c r="AH14" s="912"/>
      <c r="AI14" s="916" t="s">
        <v>2476</v>
      </c>
      <c r="AJ14" s="530" t="s">
        <v>2926</v>
      </c>
      <c r="AK14" s="530" t="s">
        <v>2846</v>
      </c>
      <c r="AL14" s="530" t="s">
        <v>22</v>
      </c>
      <c r="AM14" s="530" t="s">
        <v>2480</v>
      </c>
      <c r="AN14" s="533" t="s">
        <v>2927</v>
      </c>
      <c r="AO14" s="533" t="s">
        <v>2005</v>
      </c>
      <c r="AP14" s="533" t="s">
        <v>2191</v>
      </c>
      <c r="AQ14" s="533" t="s">
        <v>2928</v>
      </c>
      <c r="AR14" s="533" t="s">
        <v>2929</v>
      </c>
      <c r="AS14" s="533" t="s">
        <v>2005</v>
      </c>
      <c r="AT14" s="533" t="s">
        <v>1939</v>
      </c>
      <c r="AU14" s="917"/>
      <c r="AV14" s="538" t="s">
        <v>2019</v>
      </c>
      <c r="AW14" s="538" t="s">
        <v>2930</v>
      </c>
      <c r="AX14" s="538" t="s">
        <v>2931</v>
      </c>
      <c r="AY14" s="919" t="s">
        <v>2932</v>
      </c>
      <c r="AZ14" s="919" t="s">
        <v>1988</v>
      </c>
      <c r="BA14" s="920"/>
      <c r="BB14" s="919" t="s">
        <v>2933</v>
      </c>
      <c r="BC14" s="920"/>
      <c r="BD14" s="920"/>
      <c r="BE14" s="920"/>
      <c r="BF14" s="920"/>
      <c r="BG14" s="920"/>
      <c r="BH14" s="1383" t="s">
        <v>2011</v>
      </c>
      <c r="BI14" s="537" t="s">
        <v>1920</v>
      </c>
      <c r="BJ14" s="921" t="s">
        <v>1825</v>
      </c>
      <c r="BK14" s="921" t="s">
        <v>1826</v>
      </c>
    </row>
    <row r="15" spans="1:63" ht="16.5" thickBot="1">
      <c r="A15" s="1617"/>
      <c r="B15" s="772" t="s">
        <v>2852</v>
      </c>
      <c r="C15" s="765" t="s">
        <v>1809</v>
      </c>
      <c r="D15" s="766" t="s">
        <v>2920</v>
      </c>
      <c r="E15" s="766" t="s">
        <v>1856</v>
      </c>
      <c r="F15" s="767">
        <v>72</v>
      </c>
      <c r="G15" s="766" t="s">
        <v>818</v>
      </c>
      <c r="H15" s="766" t="s">
        <v>1939</v>
      </c>
      <c r="I15" s="766" t="s">
        <v>2860</v>
      </c>
      <c r="J15" s="768">
        <v>42442</v>
      </c>
      <c r="K15" s="766" t="s">
        <v>2861</v>
      </c>
      <c r="L15" s="766" t="s">
        <v>2854</v>
      </c>
      <c r="M15" s="766" t="s">
        <v>2839</v>
      </c>
      <c r="N15" s="766"/>
      <c r="O15" s="766" t="s">
        <v>22</v>
      </c>
      <c r="P15" s="767" t="s">
        <v>2570</v>
      </c>
      <c r="Q15" s="767" t="s">
        <v>2554</v>
      </c>
      <c r="R15" s="767" t="s">
        <v>2680</v>
      </c>
      <c r="S15" s="766"/>
      <c r="T15" s="770"/>
      <c r="U15" s="766">
        <v>3</v>
      </c>
      <c r="V15" s="766">
        <v>1</v>
      </c>
      <c r="W15" s="769" t="s">
        <v>2286</v>
      </c>
      <c r="X15" s="770"/>
      <c r="Y15" s="766"/>
      <c r="Z15" s="770"/>
      <c r="AA15" s="766" t="s">
        <v>2855</v>
      </c>
      <c r="AB15" s="766"/>
      <c r="AC15" s="766">
        <v>80</v>
      </c>
      <c r="AD15" s="766"/>
      <c r="AE15" s="766" t="s">
        <v>2286</v>
      </c>
      <c r="AF15" s="766" t="s">
        <v>2864</v>
      </c>
      <c r="AG15" s="766"/>
      <c r="AH15" s="766" t="s">
        <v>2865</v>
      </c>
      <c r="AI15" s="772" t="s">
        <v>2476</v>
      </c>
      <c r="AJ15" s="766"/>
      <c r="AK15" s="770"/>
      <c r="AL15" s="770"/>
      <c r="AM15" s="766"/>
      <c r="AN15" s="773"/>
      <c r="AO15" s="773"/>
      <c r="AP15" s="773"/>
      <c r="AQ15" s="773"/>
      <c r="AR15" s="773"/>
      <c r="AS15" s="773"/>
      <c r="AT15" s="773"/>
      <c r="AU15" s="774" t="s">
        <v>2934</v>
      </c>
      <c r="AV15" s="775"/>
      <c r="AW15" s="775"/>
      <c r="AX15" s="775"/>
      <c r="AY15" s="775"/>
      <c r="AZ15" s="775"/>
      <c r="BA15" s="775"/>
      <c r="BB15" s="775"/>
      <c r="BC15" s="775"/>
      <c r="BD15" s="775"/>
      <c r="BE15" s="775"/>
      <c r="BF15" s="775"/>
      <c r="BG15" s="775"/>
      <c r="BH15" s="1389" t="s">
        <v>2181</v>
      </c>
      <c r="BI15" s="775"/>
      <c r="BJ15" s="776" t="s">
        <v>1825</v>
      </c>
      <c r="BK15" s="776" t="s">
        <v>1826</v>
      </c>
    </row>
    <row r="16" spans="1:63" ht="16.5" thickBot="1">
      <c r="A16" s="677" t="s">
        <v>2935</v>
      </c>
      <c r="B16" s="924" t="s">
        <v>2852</v>
      </c>
      <c r="C16" s="682" t="s">
        <v>1809</v>
      </c>
      <c r="D16" s="677" t="s">
        <v>2935</v>
      </c>
      <c r="E16" s="677" t="s">
        <v>1856</v>
      </c>
      <c r="F16" s="679">
        <v>66</v>
      </c>
      <c r="G16" s="677" t="s">
        <v>818</v>
      </c>
      <c r="H16" s="677" t="s">
        <v>1939</v>
      </c>
      <c r="I16" s="677" t="s">
        <v>2299</v>
      </c>
      <c r="J16" s="678">
        <v>41230</v>
      </c>
      <c r="K16" s="677" t="s">
        <v>2890</v>
      </c>
      <c r="L16" s="677" t="s">
        <v>2854</v>
      </c>
      <c r="M16" s="677" t="s">
        <v>2839</v>
      </c>
      <c r="N16" s="677"/>
      <c r="O16" s="677" t="s">
        <v>2558</v>
      </c>
      <c r="P16" s="679">
        <v>4</v>
      </c>
      <c r="Q16" s="679" t="s">
        <v>2554</v>
      </c>
      <c r="R16" s="679"/>
      <c r="S16" s="677"/>
      <c r="T16" s="680"/>
      <c r="U16" s="677"/>
      <c r="V16" s="677"/>
      <c r="W16" s="923" t="s">
        <v>2558</v>
      </c>
      <c r="X16" s="680"/>
      <c r="Y16" s="677"/>
      <c r="Z16" s="680"/>
      <c r="AA16" s="677" t="s">
        <v>2867</v>
      </c>
      <c r="AB16" s="677"/>
      <c r="AC16" s="677">
        <v>80</v>
      </c>
      <c r="AD16" s="677"/>
      <c r="AE16" s="677" t="s">
        <v>2286</v>
      </c>
      <c r="AF16" s="677" t="s">
        <v>2919</v>
      </c>
      <c r="AG16" s="677"/>
      <c r="AH16" s="677" t="s">
        <v>22</v>
      </c>
      <c r="AI16" s="924" t="s">
        <v>2857</v>
      </c>
      <c r="AJ16" s="677"/>
      <c r="AK16" s="680"/>
      <c r="AL16" s="680"/>
      <c r="AM16" s="677"/>
      <c r="AN16" s="681"/>
      <c r="AO16" s="681"/>
      <c r="AP16" s="681"/>
      <c r="AQ16" s="681"/>
      <c r="AR16" s="681"/>
      <c r="AS16" s="681"/>
      <c r="AT16" s="681"/>
      <c r="AU16" s="812" t="s">
        <v>2918</v>
      </c>
      <c r="AV16" s="934"/>
      <c r="AW16" s="934"/>
      <c r="AX16" s="934"/>
      <c r="AY16" s="934"/>
      <c r="AZ16" s="934"/>
      <c r="BA16" s="934"/>
      <c r="BB16" s="934"/>
      <c r="BC16" s="934"/>
      <c r="BD16" s="934"/>
      <c r="BE16" s="934"/>
      <c r="BF16" s="934"/>
      <c r="BG16" s="934"/>
      <c r="BH16" s="1391" t="s">
        <v>1981</v>
      </c>
      <c r="BI16" s="934"/>
      <c r="BJ16" s="935" t="s">
        <v>1825</v>
      </c>
      <c r="BK16" s="935" t="s">
        <v>1826</v>
      </c>
    </row>
    <row r="17" spans="1:63" ht="16.5" thickBot="1">
      <c r="A17" s="936" t="s">
        <v>2936</v>
      </c>
      <c r="B17" s="764" t="s">
        <v>2852</v>
      </c>
      <c r="C17" s="792" t="s">
        <v>1809</v>
      </c>
      <c r="D17" s="799" t="s">
        <v>2936</v>
      </c>
      <c r="E17" s="799" t="s">
        <v>1856</v>
      </c>
      <c r="F17" s="929">
        <v>52</v>
      </c>
      <c r="G17" s="799" t="s">
        <v>799</v>
      </c>
      <c r="H17" s="799" t="s">
        <v>1939</v>
      </c>
      <c r="I17" s="799" t="s">
        <v>2299</v>
      </c>
      <c r="J17" s="930">
        <v>40687</v>
      </c>
      <c r="K17" s="799" t="s">
        <v>2937</v>
      </c>
      <c r="L17" s="799" t="s">
        <v>2854</v>
      </c>
      <c r="M17" s="799" t="s">
        <v>2839</v>
      </c>
      <c r="N17" s="799"/>
      <c r="O17" s="799" t="s">
        <v>22</v>
      </c>
      <c r="P17" s="929">
        <v>4</v>
      </c>
      <c r="Q17" s="929" t="s">
        <v>20</v>
      </c>
      <c r="R17" s="929"/>
      <c r="S17" s="799"/>
      <c r="T17" s="932"/>
      <c r="U17" s="799"/>
      <c r="V17" s="799"/>
      <c r="W17" s="931" t="s">
        <v>2558</v>
      </c>
      <c r="X17" s="932"/>
      <c r="Y17" s="799"/>
      <c r="Z17" s="932"/>
      <c r="AA17" s="799" t="s">
        <v>2867</v>
      </c>
      <c r="AB17" s="799"/>
      <c r="AC17" s="799">
        <v>80</v>
      </c>
      <c r="AD17" s="799"/>
      <c r="AE17" s="799" t="s">
        <v>2286</v>
      </c>
      <c r="AF17" s="799" t="s">
        <v>2919</v>
      </c>
      <c r="AG17" s="799"/>
      <c r="AH17" s="799" t="s">
        <v>22</v>
      </c>
      <c r="AI17" s="764" t="s">
        <v>2476</v>
      </c>
      <c r="AJ17" s="799"/>
      <c r="AK17" s="932"/>
      <c r="AL17" s="932"/>
      <c r="AM17" s="799"/>
      <c r="AN17" s="933"/>
      <c r="AO17" s="933"/>
      <c r="AP17" s="933"/>
      <c r="AQ17" s="933"/>
      <c r="AR17" s="933"/>
      <c r="AS17" s="933"/>
      <c r="AT17" s="933"/>
      <c r="AU17" s="774" t="s">
        <v>2660</v>
      </c>
      <c r="AV17" s="775"/>
      <c r="AW17" s="775"/>
      <c r="AX17" s="775"/>
      <c r="AY17" s="775"/>
      <c r="AZ17" s="775"/>
      <c r="BA17" s="775"/>
      <c r="BB17" s="775"/>
      <c r="BC17" s="775"/>
      <c r="BD17" s="775"/>
      <c r="BE17" s="775"/>
      <c r="BF17" s="775"/>
      <c r="BG17" s="775"/>
      <c r="BH17" s="1389" t="s">
        <v>1981</v>
      </c>
      <c r="BI17" s="775"/>
      <c r="BJ17" s="776" t="s">
        <v>1825</v>
      </c>
      <c r="BK17" s="776" t="s">
        <v>1826</v>
      </c>
    </row>
    <row r="18" spans="1:63" ht="16.5" thickBot="1">
      <c r="A18" s="677" t="s">
        <v>2938</v>
      </c>
      <c r="B18" s="924" t="s">
        <v>2852</v>
      </c>
      <c r="C18" s="682" t="s">
        <v>1809</v>
      </c>
      <c r="D18" s="677" t="s">
        <v>2938</v>
      </c>
      <c r="E18" s="677" t="s">
        <v>1856</v>
      </c>
      <c r="F18" s="679">
        <v>67</v>
      </c>
      <c r="G18" s="677" t="s">
        <v>818</v>
      </c>
      <c r="H18" s="677" t="s">
        <v>1939</v>
      </c>
      <c r="I18" s="677" t="s">
        <v>2299</v>
      </c>
      <c r="J18" s="678">
        <v>41796</v>
      </c>
      <c r="K18" s="677" t="s">
        <v>2890</v>
      </c>
      <c r="L18" s="677" t="s">
        <v>2854</v>
      </c>
      <c r="M18" s="677" t="s">
        <v>2839</v>
      </c>
      <c r="N18" s="677"/>
      <c r="O18" s="677" t="s">
        <v>22</v>
      </c>
      <c r="P18" s="679">
        <v>4</v>
      </c>
      <c r="Q18" s="679" t="s">
        <v>2554</v>
      </c>
      <c r="R18" s="679"/>
      <c r="S18" s="677">
        <v>4</v>
      </c>
      <c r="T18" s="680"/>
      <c r="U18" s="677"/>
      <c r="V18" s="677"/>
      <c r="W18" s="923" t="s">
        <v>2558</v>
      </c>
      <c r="X18" s="680"/>
      <c r="Y18" s="677"/>
      <c r="Z18" s="680"/>
      <c r="AA18" s="677" t="s">
        <v>2867</v>
      </c>
      <c r="AB18" s="677"/>
      <c r="AC18" s="677">
        <v>80</v>
      </c>
      <c r="AD18" s="677"/>
      <c r="AE18" s="677" t="s">
        <v>2286</v>
      </c>
      <c r="AF18" s="677" t="s">
        <v>2919</v>
      </c>
      <c r="AG18" s="677"/>
      <c r="AH18" s="677" t="s">
        <v>22</v>
      </c>
      <c r="AI18" s="924" t="s">
        <v>2557</v>
      </c>
      <c r="AJ18" s="677"/>
      <c r="AK18" s="680"/>
      <c r="AL18" s="680"/>
      <c r="AM18" s="677"/>
      <c r="AN18" s="681"/>
      <c r="AO18" s="681"/>
      <c r="AP18" s="681"/>
      <c r="AQ18" s="681"/>
      <c r="AR18" s="681"/>
      <c r="AS18" s="681"/>
      <c r="AT18" s="681"/>
      <c r="AU18" s="812" t="s">
        <v>1969</v>
      </c>
      <c r="AV18" s="934"/>
      <c r="AW18" s="934"/>
      <c r="AX18" s="934"/>
      <c r="AY18" s="934"/>
      <c r="AZ18" s="934"/>
      <c r="BA18" s="934"/>
      <c r="BB18" s="934"/>
      <c r="BC18" s="934"/>
      <c r="BD18" s="934"/>
      <c r="BE18" s="934"/>
      <c r="BF18" s="934"/>
      <c r="BG18" s="934"/>
      <c r="BH18" s="1391" t="s">
        <v>2181</v>
      </c>
      <c r="BI18" s="934"/>
      <c r="BJ18" s="935" t="s">
        <v>1825</v>
      </c>
      <c r="BK18" s="935" t="s">
        <v>1826</v>
      </c>
    </row>
    <row r="19" spans="1:63" ht="25.5">
      <c r="A19" s="1616" t="s">
        <v>2939</v>
      </c>
      <c r="B19" s="911" t="s">
        <v>2834</v>
      </c>
      <c r="C19" s="529" t="s">
        <v>2806</v>
      </c>
      <c r="D19" s="530" t="s">
        <v>2940</v>
      </c>
      <c r="E19" s="530" t="s">
        <v>2941</v>
      </c>
      <c r="F19" s="531">
        <v>65</v>
      </c>
      <c r="G19" s="530" t="s">
        <v>799</v>
      </c>
      <c r="H19" s="912"/>
      <c r="I19" s="913"/>
      <c r="J19" s="913"/>
      <c r="K19" s="530" t="s">
        <v>2890</v>
      </c>
      <c r="L19" s="530" t="s">
        <v>2879</v>
      </c>
      <c r="M19" s="530" t="s">
        <v>2839</v>
      </c>
      <c r="N19" s="530" t="s">
        <v>2880</v>
      </c>
      <c r="O19" s="530"/>
      <c r="P19" s="531" t="s">
        <v>2451</v>
      </c>
      <c r="Q19" s="531" t="s">
        <v>2554</v>
      </c>
      <c r="R19" s="531" t="s">
        <v>2680</v>
      </c>
      <c r="S19" s="530" t="s">
        <v>2909</v>
      </c>
      <c r="T19" s="912"/>
      <c r="U19" s="530">
        <v>3</v>
      </c>
      <c r="V19" s="530">
        <v>1</v>
      </c>
      <c r="W19" s="530" t="s">
        <v>2910</v>
      </c>
      <c r="X19" s="912"/>
      <c r="Y19" s="530"/>
      <c r="Z19" s="530"/>
      <c r="AA19" s="897" t="s">
        <v>2942</v>
      </c>
      <c r="AB19" s="914" t="s">
        <v>2883</v>
      </c>
      <c r="AC19" s="533"/>
      <c r="AD19" s="915"/>
      <c r="AE19" s="915"/>
      <c r="AF19" s="915"/>
      <c r="AG19" s="915"/>
      <c r="AH19" s="912"/>
      <c r="AI19" s="916" t="s">
        <v>2476</v>
      </c>
      <c r="AJ19" s="530" t="s">
        <v>2943</v>
      </c>
      <c r="AK19" s="530"/>
      <c r="AL19" s="530" t="s">
        <v>22</v>
      </c>
      <c r="AM19" s="530"/>
      <c r="AN19" s="533" t="s">
        <v>2944</v>
      </c>
      <c r="AO19" s="533" t="s">
        <v>2945</v>
      </c>
      <c r="AP19" s="533" t="s">
        <v>2191</v>
      </c>
      <c r="AQ19" s="533" t="s">
        <v>2946</v>
      </c>
      <c r="AR19" s="533" t="s">
        <v>2947</v>
      </c>
      <c r="AS19" s="533" t="s">
        <v>2005</v>
      </c>
      <c r="AT19" s="533"/>
      <c r="AU19" s="917"/>
      <c r="AV19" s="537"/>
      <c r="AW19" s="537"/>
      <c r="AX19" s="537"/>
      <c r="AY19" s="537"/>
      <c r="AZ19" s="538" t="s">
        <v>2948</v>
      </c>
      <c r="BA19" s="538" t="s">
        <v>2949</v>
      </c>
      <c r="BB19" s="538" t="s">
        <v>2009</v>
      </c>
      <c r="BC19" s="537"/>
      <c r="BD19" s="537"/>
      <c r="BE19" s="537"/>
      <c r="BF19" s="537"/>
      <c r="BG19" s="537"/>
      <c r="BH19" s="1388" t="s">
        <v>1981</v>
      </c>
      <c r="BI19" s="537" t="s">
        <v>1920</v>
      </c>
      <c r="BJ19" s="921" t="s">
        <v>1825</v>
      </c>
      <c r="BK19" s="921" t="s">
        <v>1826</v>
      </c>
    </row>
    <row r="20" spans="1:63" ht="30.75" thickBot="1">
      <c r="A20" s="1617"/>
      <c r="B20" s="764" t="s">
        <v>2852</v>
      </c>
      <c r="C20" s="765" t="s">
        <v>1809</v>
      </c>
      <c r="D20" s="766" t="s">
        <v>2939</v>
      </c>
      <c r="E20" s="766" t="s">
        <v>1856</v>
      </c>
      <c r="F20" s="767">
        <v>65</v>
      </c>
      <c r="G20" s="766" t="s">
        <v>799</v>
      </c>
      <c r="H20" s="766" t="s">
        <v>1939</v>
      </c>
      <c r="I20" s="766" t="s">
        <v>2299</v>
      </c>
      <c r="J20" s="768">
        <v>41176</v>
      </c>
      <c r="K20" s="766" t="s">
        <v>2890</v>
      </c>
      <c r="L20" s="766" t="s">
        <v>2854</v>
      </c>
      <c r="M20" s="766" t="s">
        <v>2839</v>
      </c>
      <c r="N20" s="766"/>
      <c r="O20" s="766" t="s">
        <v>2558</v>
      </c>
      <c r="P20" s="767" t="s">
        <v>2451</v>
      </c>
      <c r="Q20" s="767" t="s">
        <v>2554</v>
      </c>
      <c r="R20" s="767" t="s">
        <v>2680</v>
      </c>
      <c r="S20" s="766"/>
      <c r="T20" s="770"/>
      <c r="U20" s="766">
        <v>3</v>
      </c>
      <c r="V20" s="766">
        <v>1</v>
      </c>
      <c r="W20" s="769" t="s">
        <v>2558</v>
      </c>
      <c r="X20" s="770"/>
      <c r="Y20" s="766"/>
      <c r="Z20" s="770"/>
      <c r="AA20" s="766" t="s">
        <v>2867</v>
      </c>
      <c r="AB20" s="766"/>
      <c r="AC20" s="766">
        <v>80</v>
      </c>
      <c r="AD20" s="766"/>
      <c r="AE20" s="766" t="s">
        <v>2286</v>
      </c>
      <c r="AF20" s="766" t="s">
        <v>2919</v>
      </c>
      <c r="AG20" s="766"/>
      <c r="AH20" s="766" t="s">
        <v>22</v>
      </c>
      <c r="AI20" s="772" t="s">
        <v>2557</v>
      </c>
      <c r="AJ20" s="766"/>
      <c r="AK20" s="770"/>
      <c r="AL20" s="770"/>
      <c r="AM20" s="766"/>
      <c r="AN20" s="773"/>
      <c r="AO20" s="773"/>
      <c r="AP20" s="773"/>
      <c r="AQ20" s="773"/>
      <c r="AR20" s="773"/>
      <c r="AS20" s="773"/>
      <c r="AT20" s="773"/>
      <c r="AU20" s="774" t="s">
        <v>2950</v>
      </c>
      <c r="AV20" s="775"/>
      <c r="AW20" s="775"/>
      <c r="AX20" s="775"/>
      <c r="AY20" s="775"/>
      <c r="AZ20" s="775"/>
      <c r="BA20" s="775"/>
      <c r="BB20" s="775"/>
      <c r="BC20" s="775"/>
      <c r="BD20" s="775"/>
      <c r="BE20" s="775"/>
      <c r="BF20" s="775"/>
      <c r="BG20" s="775"/>
      <c r="BH20" s="1390" t="s">
        <v>2011</v>
      </c>
      <c r="BI20" s="775"/>
      <c r="BJ20" s="776" t="s">
        <v>1825</v>
      </c>
      <c r="BK20" s="776" t="s">
        <v>1826</v>
      </c>
    </row>
    <row r="21" spans="1:63" ht="45">
      <c r="A21" s="1614" t="s">
        <v>2951</v>
      </c>
      <c r="B21" s="911" t="s">
        <v>2834</v>
      </c>
      <c r="C21" s="529" t="s">
        <v>2806</v>
      </c>
      <c r="D21" s="533" t="s">
        <v>2952</v>
      </c>
      <c r="E21" s="530" t="s">
        <v>2953</v>
      </c>
      <c r="F21" s="531">
        <v>73</v>
      </c>
      <c r="G21" s="530" t="s">
        <v>818</v>
      </c>
      <c r="H21" s="912"/>
      <c r="I21" s="913"/>
      <c r="J21" s="913"/>
      <c r="K21" s="530" t="s">
        <v>2878</v>
      </c>
      <c r="L21" s="530" t="s">
        <v>2838</v>
      </c>
      <c r="M21" s="530" t="s">
        <v>2839</v>
      </c>
      <c r="N21" s="530" t="s">
        <v>2880</v>
      </c>
      <c r="O21" s="530"/>
      <c r="P21" s="531" t="s">
        <v>2570</v>
      </c>
      <c r="Q21" s="531" t="s">
        <v>2554</v>
      </c>
      <c r="R21" s="531" t="s">
        <v>2954</v>
      </c>
      <c r="S21" s="530" t="s">
        <v>2955</v>
      </c>
      <c r="T21" s="912"/>
      <c r="U21" s="530">
        <v>3</v>
      </c>
      <c r="V21" s="530">
        <v>1</v>
      </c>
      <c r="W21" s="530" t="s">
        <v>2681</v>
      </c>
      <c r="X21" s="912"/>
      <c r="Y21" s="530" t="s">
        <v>2956</v>
      </c>
      <c r="Z21" s="530" t="s">
        <v>2957</v>
      </c>
      <c r="AA21" s="530" t="s">
        <v>2958</v>
      </c>
      <c r="AB21" s="530" t="s">
        <v>2844</v>
      </c>
      <c r="AC21" s="895"/>
      <c r="AD21" s="915"/>
      <c r="AE21" s="915"/>
      <c r="AF21" s="915"/>
      <c r="AG21" s="915"/>
      <c r="AH21" s="912"/>
      <c r="AI21" s="916" t="s">
        <v>2476</v>
      </c>
      <c r="AJ21" s="530" t="s">
        <v>2959</v>
      </c>
      <c r="AK21" s="530" t="s">
        <v>2846</v>
      </c>
      <c r="AL21" s="530" t="s">
        <v>22</v>
      </c>
      <c r="AM21" s="530"/>
      <c r="AN21" s="533" t="s">
        <v>2960</v>
      </c>
      <c r="AO21" s="533" t="s">
        <v>2961</v>
      </c>
      <c r="AP21" s="533" t="s">
        <v>2191</v>
      </c>
      <c r="AQ21" s="533" t="s">
        <v>2962</v>
      </c>
      <c r="AR21" s="533" t="s">
        <v>2963</v>
      </c>
      <c r="AS21" s="533" t="s">
        <v>2005</v>
      </c>
      <c r="AT21" s="533" t="s">
        <v>1939</v>
      </c>
      <c r="AU21" s="917"/>
      <c r="AV21" s="538" t="s">
        <v>3339</v>
      </c>
      <c r="AW21" s="538" t="s">
        <v>2314</v>
      </c>
      <c r="AX21" s="537"/>
      <c r="AY21" s="538" t="s">
        <v>2040</v>
      </c>
      <c r="AZ21" s="538" t="s">
        <v>1940</v>
      </c>
      <c r="BA21" s="537"/>
      <c r="BB21" s="919" t="s">
        <v>2964</v>
      </c>
      <c r="BC21" s="919" t="s">
        <v>2218</v>
      </c>
      <c r="BD21" s="920"/>
      <c r="BE21" s="919" t="s">
        <v>2694</v>
      </c>
      <c r="BF21" s="920"/>
      <c r="BG21" s="919" t="s">
        <v>2965</v>
      </c>
      <c r="BH21" s="1383" t="s">
        <v>2966</v>
      </c>
      <c r="BI21" s="537" t="s">
        <v>1920</v>
      </c>
      <c r="BJ21" s="921" t="s">
        <v>1825</v>
      </c>
      <c r="BK21" s="921" t="s">
        <v>1826</v>
      </c>
    </row>
    <row r="22" spans="1:63" ht="16.5" thickBot="1">
      <c r="A22" s="1615"/>
      <c r="B22" s="764" t="s">
        <v>2852</v>
      </c>
      <c r="C22" s="765" t="s">
        <v>1809</v>
      </c>
      <c r="D22" s="766" t="s">
        <v>2951</v>
      </c>
      <c r="E22" s="766" t="s">
        <v>1856</v>
      </c>
      <c r="F22" s="767">
        <v>73</v>
      </c>
      <c r="G22" s="766" t="s">
        <v>818</v>
      </c>
      <c r="H22" s="766" t="s">
        <v>1939</v>
      </c>
      <c r="I22" s="766" t="s">
        <v>2299</v>
      </c>
      <c r="J22" s="768">
        <v>41654</v>
      </c>
      <c r="K22" s="766" t="s">
        <v>2890</v>
      </c>
      <c r="L22" s="766" t="s">
        <v>2854</v>
      </c>
      <c r="M22" s="766" t="s">
        <v>2839</v>
      </c>
      <c r="N22" s="766"/>
      <c r="O22" s="766" t="s">
        <v>2558</v>
      </c>
      <c r="P22" s="767" t="s">
        <v>2570</v>
      </c>
      <c r="Q22" s="767" t="s">
        <v>2554</v>
      </c>
      <c r="R22" s="767" t="s">
        <v>2954</v>
      </c>
      <c r="S22" s="766">
        <v>3</v>
      </c>
      <c r="T22" s="770"/>
      <c r="U22" s="766">
        <v>3</v>
      </c>
      <c r="V22" s="766">
        <v>1</v>
      </c>
      <c r="W22" s="769" t="s">
        <v>2286</v>
      </c>
      <c r="X22" s="770"/>
      <c r="Y22" s="766"/>
      <c r="Z22" s="770"/>
      <c r="AA22" s="766" t="s">
        <v>2958</v>
      </c>
      <c r="AB22" s="766"/>
      <c r="AC22" s="766">
        <v>80</v>
      </c>
      <c r="AD22" s="766"/>
      <c r="AE22" s="766" t="s">
        <v>2286</v>
      </c>
      <c r="AF22" s="766" t="s">
        <v>2864</v>
      </c>
      <c r="AG22" s="766"/>
      <c r="AH22" s="766" t="s">
        <v>2967</v>
      </c>
      <c r="AI22" s="772" t="s">
        <v>2857</v>
      </c>
      <c r="AJ22" s="766"/>
      <c r="AK22" s="770"/>
      <c r="AL22" s="770"/>
      <c r="AM22" s="766"/>
      <c r="AN22" s="773"/>
      <c r="AO22" s="773"/>
      <c r="AP22" s="773"/>
      <c r="AQ22" s="773"/>
      <c r="AR22" s="773"/>
      <c r="AS22" s="773"/>
      <c r="AT22" s="773"/>
      <c r="AU22" s="774" t="s">
        <v>2968</v>
      </c>
      <c r="AV22" s="775"/>
      <c r="AW22" s="775"/>
      <c r="AX22" s="775"/>
      <c r="AY22" s="775"/>
      <c r="AZ22" s="775"/>
      <c r="BA22" s="775"/>
      <c r="BB22" s="775"/>
      <c r="BC22" s="775"/>
      <c r="BD22" s="775"/>
      <c r="BE22" s="775"/>
      <c r="BF22" s="775"/>
      <c r="BG22" s="775"/>
      <c r="BH22" s="1389" t="s">
        <v>2181</v>
      </c>
      <c r="BI22" s="775"/>
      <c r="BJ22" s="776" t="s">
        <v>1825</v>
      </c>
      <c r="BK22" s="776" t="s">
        <v>1826</v>
      </c>
    </row>
    <row r="23" spans="1:63" ht="30">
      <c r="A23" s="852" t="s">
        <v>2969</v>
      </c>
      <c r="B23" s="924" t="s">
        <v>2852</v>
      </c>
      <c r="C23" s="723" t="s">
        <v>1809</v>
      </c>
      <c r="D23" s="852" t="s">
        <v>2969</v>
      </c>
      <c r="E23" s="852" t="s">
        <v>1856</v>
      </c>
      <c r="F23" s="937">
        <v>62</v>
      </c>
      <c r="G23" s="852" t="s">
        <v>799</v>
      </c>
      <c r="H23" s="852" t="s">
        <v>1939</v>
      </c>
      <c r="I23" s="852" t="s">
        <v>2299</v>
      </c>
      <c r="J23" s="938">
        <v>41603</v>
      </c>
      <c r="K23" s="852" t="s">
        <v>2890</v>
      </c>
      <c r="L23" s="852" t="s">
        <v>2854</v>
      </c>
      <c r="M23" s="852" t="s">
        <v>2839</v>
      </c>
      <c r="N23" s="852"/>
      <c r="O23" s="852" t="s">
        <v>2286</v>
      </c>
      <c r="P23" s="937" t="s">
        <v>2570</v>
      </c>
      <c r="Q23" s="937" t="s">
        <v>2554</v>
      </c>
      <c r="R23" s="937" t="s">
        <v>2871</v>
      </c>
      <c r="S23" s="852">
        <v>3</v>
      </c>
      <c r="T23" s="940"/>
      <c r="U23" s="852">
        <v>3</v>
      </c>
      <c r="V23" s="852">
        <v>1</v>
      </c>
      <c r="W23" s="939" t="s">
        <v>2286</v>
      </c>
      <c r="X23" s="940"/>
      <c r="Y23" s="852"/>
      <c r="Z23" s="940"/>
      <c r="AA23" s="852" t="s">
        <v>2872</v>
      </c>
      <c r="AB23" s="852"/>
      <c r="AC23" s="852">
        <v>80</v>
      </c>
      <c r="AD23" s="852"/>
      <c r="AE23" s="852" t="s">
        <v>2286</v>
      </c>
      <c r="AF23" s="852" t="s">
        <v>2864</v>
      </c>
      <c r="AG23" s="852"/>
      <c r="AH23" s="852" t="s">
        <v>2970</v>
      </c>
      <c r="AI23" s="922" t="s">
        <v>2557</v>
      </c>
      <c r="AJ23" s="852"/>
      <c r="AK23" s="940"/>
      <c r="AL23" s="940"/>
      <c r="AM23" s="852"/>
      <c r="AN23" s="941"/>
      <c r="AO23" s="941"/>
      <c r="AP23" s="941"/>
      <c r="AQ23" s="941"/>
      <c r="AR23" s="941"/>
      <c r="AS23" s="941"/>
      <c r="AT23" s="941"/>
      <c r="AU23" s="860" t="s">
        <v>2971</v>
      </c>
      <c r="AV23" s="709"/>
      <c r="AW23" s="709"/>
      <c r="AX23" s="709"/>
      <c r="AY23" s="709"/>
      <c r="AZ23" s="709"/>
      <c r="BA23" s="709"/>
      <c r="BB23" s="709"/>
      <c r="BC23" s="709"/>
      <c r="BD23" s="709"/>
      <c r="BE23" s="709"/>
      <c r="BF23" s="709"/>
      <c r="BG23" s="709"/>
      <c r="BH23" s="1393" t="s">
        <v>2011</v>
      </c>
      <c r="BI23" s="709"/>
      <c r="BJ23" s="925" t="s">
        <v>1825</v>
      </c>
      <c r="BK23" s="925" t="s">
        <v>1826</v>
      </c>
    </row>
    <row r="24" spans="1:63" ht="16.5" thickBot="1">
      <c r="A24" s="677" t="s">
        <v>2972</v>
      </c>
      <c r="B24" s="926" t="s">
        <v>2852</v>
      </c>
      <c r="C24" s="682" t="s">
        <v>1809</v>
      </c>
      <c r="D24" s="677" t="s">
        <v>2972</v>
      </c>
      <c r="E24" s="677" t="s">
        <v>1856</v>
      </c>
      <c r="F24" s="679">
        <v>80</v>
      </c>
      <c r="G24" s="677" t="s">
        <v>799</v>
      </c>
      <c r="H24" s="677" t="s">
        <v>1939</v>
      </c>
      <c r="I24" s="677" t="s">
        <v>2860</v>
      </c>
      <c r="J24" s="678">
        <v>42417</v>
      </c>
      <c r="K24" s="677" t="s">
        <v>2861</v>
      </c>
      <c r="L24" s="677" t="s">
        <v>2854</v>
      </c>
      <c r="M24" s="677" t="s">
        <v>2839</v>
      </c>
      <c r="N24" s="677"/>
      <c r="O24" s="677" t="s">
        <v>2286</v>
      </c>
      <c r="P24" s="679" t="s">
        <v>2570</v>
      </c>
      <c r="Q24" s="679" t="s">
        <v>2554</v>
      </c>
      <c r="R24" s="679" t="s">
        <v>2871</v>
      </c>
      <c r="S24" s="677">
        <v>3.5</v>
      </c>
      <c r="T24" s="680"/>
      <c r="U24" s="677">
        <v>3</v>
      </c>
      <c r="V24" s="677">
        <v>1</v>
      </c>
      <c r="W24" s="923" t="s">
        <v>2286</v>
      </c>
      <c r="X24" s="680"/>
      <c r="Y24" s="677"/>
      <c r="Z24" s="680"/>
      <c r="AA24" s="677" t="s">
        <v>2872</v>
      </c>
      <c r="AB24" s="677"/>
      <c r="AC24" s="677">
        <v>80</v>
      </c>
      <c r="AD24" s="677"/>
      <c r="AE24" s="677" t="s">
        <v>2286</v>
      </c>
      <c r="AF24" s="677"/>
      <c r="AG24" s="677"/>
      <c r="AH24" s="677" t="s">
        <v>2865</v>
      </c>
      <c r="AI24" s="924" t="s">
        <v>2857</v>
      </c>
      <c r="AJ24" s="677"/>
      <c r="AK24" s="680"/>
      <c r="AL24" s="680"/>
      <c r="AM24" s="677"/>
      <c r="AN24" s="681"/>
      <c r="AO24" s="681"/>
      <c r="AP24" s="681"/>
      <c r="AQ24" s="681"/>
      <c r="AR24" s="681"/>
      <c r="AS24" s="681"/>
      <c r="AT24" s="681"/>
      <c r="AU24" s="869" t="s">
        <v>2973</v>
      </c>
      <c r="AV24" s="713"/>
      <c r="AW24" s="713"/>
      <c r="AX24" s="713"/>
      <c r="AY24" s="713"/>
      <c r="AZ24" s="713"/>
      <c r="BA24" s="713"/>
      <c r="BB24" s="713"/>
      <c r="BC24" s="713"/>
      <c r="BD24" s="713"/>
      <c r="BE24" s="713"/>
      <c r="BF24" s="713"/>
      <c r="BG24" s="713"/>
      <c r="BH24" s="1394" t="s">
        <v>2181</v>
      </c>
      <c r="BI24" s="713"/>
      <c r="BJ24" s="927" t="s">
        <v>1825</v>
      </c>
      <c r="BK24" s="927" t="s">
        <v>1826</v>
      </c>
    </row>
    <row r="25" spans="1:63" ht="30">
      <c r="A25" s="1616" t="s">
        <v>2974</v>
      </c>
      <c r="B25" s="911" t="s">
        <v>2834</v>
      </c>
      <c r="C25" s="529" t="s">
        <v>2806</v>
      </c>
      <c r="D25" s="530" t="s">
        <v>2975</v>
      </c>
      <c r="E25" s="530" t="s">
        <v>2976</v>
      </c>
      <c r="F25" s="531">
        <v>79</v>
      </c>
      <c r="G25" s="530" t="s">
        <v>818</v>
      </c>
      <c r="H25" s="912"/>
      <c r="I25" s="913"/>
      <c r="J25" s="913"/>
      <c r="K25" s="530" t="s">
        <v>2977</v>
      </c>
      <c r="L25" s="530" t="s">
        <v>2879</v>
      </c>
      <c r="M25" s="530" t="s">
        <v>2839</v>
      </c>
      <c r="N25" s="530"/>
      <c r="O25" s="530"/>
      <c r="P25" s="531" t="s">
        <v>2555</v>
      </c>
      <c r="Q25" s="531" t="s">
        <v>2554</v>
      </c>
      <c r="R25" s="531" t="s">
        <v>2680</v>
      </c>
      <c r="S25" s="530" t="s">
        <v>2978</v>
      </c>
      <c r="T25" s="912"/>
      <c r="U25" s="530">
        <v>3</v>
      </c>
      <c r="V25" s="530">
        <v>0</v>
      </c>
      <c r="W25" s="530" t="s">
        <v>2681</v>
      </c>
      <c r="X25" s="912"/>
      <c r="Y25" s="530"/>
      <c r="Z25" s="530"/>
      <c r="AA25" s="897" t="s">
        <v>2979</v>
      </c>
      <c r="AB25" s="914" t="s">
        <v>2980</v>
      </c>
      <c r="AC25" s="533"/>
      <c r="AD25" s="912"/>
      <c r="AE25" s="912"/>
      <c r="AF25" s="912"/>
      <c r="AG25" s="912"/>
      <c r="AH25" s="912"/>
      <c r="AI25" s="916" t="s">
        <v>2557</v>
      </c>
      <c r="AJ25" s="530" t="s">
        <v>2981</v>
      </c>
      <c r="AK25" s="530"/>
      <c r="AL25" s="530" t="s">
        <v>22</v>
      </c>
      <c r="AM25" s="530"/>
      <c r="AN25" s="533" t="s">
        <v>2982</v>
      </c>
      <c r="AO25" s="533" t="s">
        <v>2983</v>
      </c>
      <c r="AP25" s="533" t="s">
        <v>2191</v>
      </c>
      <c r="AQ25" s="533" t="s">
        <v>2984</v>
      </c>
      <c r="AR25" s="533" t="s">
        <v>2985</v>
      </c>
      <c r="AS25" s="533" t="s">
        <v>2005</v>
      </c>
      <c r="AT25" s="533"/>
      <c r="AU25" s="917"/>
      <c r="AV25" s="537"/>
      <c r="AW25" s="537"/>
      <c r="AX25" s="919" t="s">
        <v>3340</v>
      </c>
      <c r="AY25" s="538" t="s">
        <v>2986</v>
      </c>
      <c r="AZ25" s="537"/>
      <c r="BA25" s="538" t="s">
        <v>2019</v>
      </c>
      <c r="BB25" s="537"/>
      <c r="BC25" s="538" t="s">
        <v>2987</v>
      </c>
      <c r="BD25" s="537"/>
      <c r="BE25" s="537"/>
      <c r="BF25" s="537"/>
      <c r="BG25" s="537"/>
      <c r="BH25" s="1388" t="s">
        <v>2988</v>
      </c>
      <c r="BI25" s="537" t="s">
        <v>1920</v>
      </c>
      <c r="BJ25" s="921" t="s">
        <v>1825</v>
      </c>
      <c r="BK25" s="921" t="s">
        <v>1826</v>
      </c>
    </row>
    <row r="26" spans="1:63" ht="26.25" thickBot="1">
      <c r="A26" s="1617"/>
      <c r="B26" s="764" t="s">
        <v>2852</v>
      </c>
      <c r="C26" s="765" t="s">
        <v>1809</v>
      </c>
      <c r="D26" s="766" t="s">
        <v>2974</v>
      </c>
      <c r="E26" s="766" t="s">
        <v>1856</v>
      </c>
      <c r="F26" s="767">
        <v>79</v>
      </c>
      <c r="G26" s="766" t="s">
        <v>818</v>
      </c>
      <c r="H26" s="766" t="s">
        <v>1939</v>
      </c>
      <c r="I26" s="766" t="s">
        <v>2299</v>
      </c>
      <c r="J26" s="768">
        <v>41979</v>
      </c>
      <c r="K26" s="766" t="s">
        <v>2890</v>
      </c>
      <c r="L26" s="766" t="s">
        <v>2854</v>
      </c>
      <c r="M26" s="766" t="s">
        <v>2839</v>
      </c>
      <c r="N26" s="766"/>
      <c r="O26" s="766" t="s">
        <v>2286</v>
      </c>
      <c r="P26" s="767" t="s">
        <v>2555</v>
      </c>
      <c r="Q26" s="767" t="s">
        <v>2554</v>
      </c>
      <c r="R26" s="767" t="s">
        <v>2680</v>
      </c>
      <c r="S26" s="766">
        <v>4</v>
      </c>
      <c r="T26" s="770"/>
      <c r="U26" s="766">
        <v>3</v>
      </c>
      <c r="V26" s="766">
        <v>0</v>
      </c>
      <c r="W26" s="769" t="s">
        <v>2286</v>
      </c>
      <c r="X26" s="770"/>
      <c r="Y26" s="766"/>
      <c r="Z26" s="770"/>
      <c r="AA26" s="771" t="s">
        <v>2979</v>
      </c>
      <c r="AB26" s="766"/>
      <c r="AC26" s="766">
        <v>80</v>
      </c>
      <c r="AD26" s="766"/>
      <c r="AE26" s="766" t="s">
        <v>2286</v>
      </c>
      <c r="AF26" s="766" t="s">
        <v>2864</v>
      </c>
      <c r="AG26" s="766"/>
      <c r="AH26" s="766" t="s">
        <v>2989</v>
      </c>
      <c r="AI26" s="772" t="s">
        <v>2557</v>
      </c>
      <c r="AJ26" s="766"/>
      <c r="AK26" s="770"/>
      <c r="AL26" s="770"/>
      <c r="AM26" s="766"/>
      <c r="AN26" s="773"/>
      <c r="AO26" s="773"/>
      <c r="AP26" s="773"/>
      <c r="AQ26" s="773"/>
      <c r="AR26" s="773"/>
      <c r="AS26" s="773"/>
      <c r="AT26" s="773"/>
      <c r="AU26" s="774" t="s">
        <v>2019</v>
      </c>
      <c r="AV26" s="775"/>
      <c r="AW26" s="775"/>
      <c r="AX26" s="775"/>
      <c r="AY26" s="775"/>
      <c r="AZ26" s="775"/>
      <c r="BA26" s="775"/>
      <c r="BB26" s="775"/>
      <c r="BC26" s="775"/>
      <c r="BD26" s="775"/>
      <c r="BE26" s="775"/>
      <c r="BF26" s="775"/>
      <c r="BG26" s="775"/>
      <c r="BH26" s="1392" t="s">
        <v>1981</v>
      </c>
      <c r="BI26" s="775"/>
      <c r="BJ26" s="776" t="s">
        <v>1825</v>
      </c>
      <c r="BK26" s="776" t="s">
        <v>1826</v>
      </c>
    </row>
    <row r="27" spans="1:63" ht="15.75">
      <c r="A27" s="677" t="s">
        <v>2990</v>
      </c>
      <c r="B27" s="924" t="s">
        <v>2852</v>
      </c>
      <c r="C27" s="682" t="s">
        <v>1809</v>
      </c>
      <c r="D27" s="677" t="s">
        <v>2990</v>
      </c>
      <c r="E27" s="677" t="s">
        <v>1856</v>
      </c>
      <c r="F27" s="679">
        <v>70</v>
      </c>
      <c r="G27" s="677" t="s">
        <v>799</v>
      </c>
      <c r="H27" s="677" t="s">
        <v>1939</v>
      </c>
      <c r="I27" s="677" t="s">
        <v>2860</v>
      </c>
      <c r="J27" s="678">
        <v>42759</v>
      </c>
      <c r="K27" s="677" t="s">
        <v>2890</v>
      </c>
      <c r="L27" s="677" t="s">
        <v>2854</v>
      </c>
      <c r="M27" s="677" t="s">
        <v>2991</v>
      </c>
      <c r="N27" s="677"/>
      <c r="O27" s="677" t="s">
        <v>2558</v>
      </c>
      <c r="P27" s="679">
        <v>4</v>
      </c>
      <c r="Q27" s="679" t="s">
        <v>2554</v>
      </c>
      <c r="R27" s="679"/>
      <c r="S27" s="677"/>
      <c r="T27" s="680"/>
      <c r="U27" s="677">
        <v>3</v>
      </c>
      <c r="V27" s="677">
        <v>0</v>
      </c>
      <c r="W27" s="923" t="s">
        <v>2558</v>
      </c>
      <c r="X27" s="680"/>
      <c r="Y27" s="677"/>
      <c r="Z27" s="680"/>
      <c r="AA27" s="677" t="s">
        <v>2867</v>
      </c>
      <c r="AB27" s="677"/>
      <c r="AC27" s="677">
        <v>80</v>
      </c>
      <c r="AD27" s="677"/>
      <c r="AE27" s="677" t="s">
        <v>2286</v>
      </c>
      <c r="AF27" s="677"/>
      <c r="AG27" s="677"/>
      <c r="AH27" s="677" t="s">
        <v>22</v>
      </c>
      <c r="AI27" s="924" t="s">
        <v>2857</v>
      </c>
      <c r="AJ27" s="677"/>
      <c r="AK27" s="680"/>
      <c r="AL27" s="680"/>
      <c r="AM27" s="677"/>
      <c r="AN27" s="681"/>
      <c r="AO27" s="681"/>
      <c r="AP27" s="681"/>
      <c r="AQ27" s="681"/>
      <c r="AR27" s="681"/>
      <c r="AS27" s="681"/>
      <c r="AT27" s="681"/>
      <c r="AU27" s="860" t="s">
        <v>2992</v>
      </c>
      <c r="AV27" s="709"/>
      <c r="AW27" s="709"/>
      <c r="AX27" s="709"/>
      <c r="AY27" s="709"/>
      <c r="AZ27" s="709"/>
      <c r="BA27" s="709"/>
      <c r="BB27" s="709"/>
      <c r="BC27" s="709"/>
      <c r="BD27" s="709"/>
      <c r="BE27" s="709"/>
      <c r="BF27" s="709"/>
      <c r="BG27" s="709"/>
      <c r="BH27" s="1385" t="s">
        <v>1981</v>
      </c>
      <c r="BI27" s="709"/>
      <c r="BJ27" s="925" t="s">
        <v>1825</v>
      </c>
      <c r="BK27" s="925" t="s">
        <v>1826</v>
      </c>
    </row>
    <row r="28" spans="1:63" ht="16.5" thickBot="1">
      <c r="A28" s="942" t="s">
        <v>2993</v>
      </c>
      <c r="B28" s="926" t="s">
        <v>2852</v>
      </c>
      <c r="C28" s="711" t="s">
        <v>1809</v>
      </c>
      <c r="D28" s="942" t="s">
        <v>2993</v>
      </c>
      <c r="E28" s="942" t="s">
        <v>1856</v>
      </c>
      <c r="F28" s="943">
        <v>68</v>
      </c>
      <c r="G28" s="942" t="s">
        <v>799</v>
      </c>
      <c r="H28" s="942" t="s">
        <v>1939</v>
      </c>
      <c r="I28" s="942" t="s">
        <v>2299</v>
      </c>
      <c r="J28" s="944">
        <v>42609</v>
      </c>
      <c r="K28" s="942" t="s">
        <v>2861</v>
      </c>
      <c r="L28" s="942" t="s">
        <v>2854</v>
      </c>
      <c r="M28" s="942" t="s">
        <v>2839</v>
      </c>
      <c r="N28" s="942"/>
      <c r="O28" s="942" t="s">
        <v>2286</v>
      </c>
      <c r="P28" s="943" t="s">
        <v>2451</v>
      </c>
      <c r="Q28" s="943" t="s">
        <v>2554</v>
      </c>
      <c r="R28" s="943"/>
      <c r="S28" s="942">
        <v>4</v>
      </c>
      <c r="T28" s="946"/>
      <c r="U28" s="942">
        <v>3</v>
      </c>
      <c r="V28" s="942">
        <v>1</v>
      </c>
      <c r="W28" s="945" t="s">
        <v>2558</v>
      </c>
      <c r="X28" s="946"/>
      <c r="Y28" s="942"/>
      <c r="Z28" s="946"/>
      <c r="AA28" s="942" t="s">
        <v>2867</v>
      </c>
      <c r="AB28" s="942"/>
      <c r="AC28" s="942">
        <v>80</v>
      </c>
      <c r="AD28" s="942"/>
      <c r="AE28" s="942" t="s">
        <v>2286</v>
      </c>
      <c r="AF28" s="942" t="s">
        <v>2864</v>
      </c>
      <c r="AG28" s="942"/>
      <c r="AH28" s="942" t="s">
        <v>2994</v>
      </c>
      <c r="AI28" s="926" t="s">
        <v>2857</v>
      </c>
      <c r="AJ28" s="942"/>
      <c r="AK28" s="946"/>
      <c r="AL28" s="946"/>
      <c r="AM28" s="942"/>
      <c r="AN28" s="947"/>
      <c r="AO28" s="947"/>
      <c r="AP28" s="947"/>
      <c r="AQ28" s="947"/>
      <c r="AR28" s="947"/>
      <c r="AS28" s="947"/>
      <c r="AT28" s="947"/>
      <c r="AU28" s="869" t="s">
        <v>2995</v>
      </c>
      <c r="AV28" s="713"/>
      <c r="AW28" s="713"/>
      <c r="AX28" s="713"/>
      <c r="AY28" s="713"/>
      <c r="AZ28" s="713"/>
      <c r="BA28" s="713"/>
      <c r="BB28" s="713"/>
      <c r="BC28" s="713"/>
      <c r="BD28" s="713"/>
      <c r="BE28" s="713"/>
      <c r="BF28" s="713"/>
      <c r="BG28" s="713"/>
      <c r="BH28" s="1387" t="s">
        <v>1981</v>
      </c>
      <c r="BI28" s="713"/>
      <c r="BJ28" s="927" t="s">
        <v>1825</v>
      </c>
      <c r="BK28" s="927" t="s">
        <v>1826</v>
      </c>
    </row>
    <row r="29" spans="1:63" ht="38.25">
      <c r="A29" s="1618" t="s">
        <v>2996</v>
      </c>
      <c r="B29" s="948" t="s">
        <v>2834</v>
      </c>
      <c r="C29" s="529" t="s">
        <v>2806</v>
      </c>
      <c r="D29" s="530" t="s">
        <v>2997</v>
      </c>
      <c r="E29" s="530" t="s">
        <v>2998</v>
      </c>
      <c r="F29" s="531">
        <v>78</v>
      </c>
      <c r="G29" s="530" t="s">
        <v>818</v>
      </c>
      <c r="H29" s="912"/>
      <c r="I29" s="913"/>
      <c r="J29" s="913"/>
      <c r="K29" s="530"/>
      <c r="L29" s="530" t="s">
        <v>2999</v>
      </c>
      <c r="M29" s="530" t="s">
        <v>2839</v>
      </c>
      <c r="N29" s="530"/>
      <c r="O29" s="530"/>
      <c r="P29" s="531" t="s">
        <v>2451</v>
      </c>
      <c r="Q29" s="531"/>
      <c r="R29" s="531"/>
      <c r="S29" s="530" t="s">
        <v>3000</v>
      </c>
      <c r="T29" s="912"/>
      <c r="U29" s="530"/>
      <c r="V29" s="530"/>
      <c r="W29" s="530"/>
      <c r="X29" s="912"/>
      <c r="Y29" s="530" t="s">
        <v>3001</v>
      </c>
      <c r="Z29" s="530" t="s">
        <v>3002</v>
      </c>
      <c r="AA29" s="530" t="s">
        <v>3003</v>
      </c>
      <c r="AB29" s="530" t="s">
        <v>2883</v>
      </c>
      <c r="AC29" s="895"/>
      <c r="AD29" s="915"/>
      <c r="AE29" s="915"/>
      <c r="AF29" s="915"/>
      <c r="AG29" s="915"/>
      <c r="AH29" s="912"/>
      <c r="AI29" s="916" t="s">
        <v>2476</v>
      </c>
      <c r="AJ29" s="530" t="s">
        <v>3004</v>
      </c>
      <c r="AK29" s="530" t="s">
        <v>3005</v>
      </c>
      <c r="AL29" s="530" t="s">
        <v>3006</v>
      </c>
      <c r="AM29" s="530"/>
      <c r="AN29" s="533" t="s">
        <v>3007</v>
      </c>
      <c r="AO29" s="533" t="s">
        <v>3008</v>
      </c>
      <c r="AP29" s="533" t="s">
        <v>3009</v>
      </c>
      <c r="AQ29" s="533" t="s">
        <v>3010</v>
      </c>
      <c r="AR29" s="533"/>
      <c r="AS29" s="533" t="s">
        <v>2485</v>
      </c>
      <c r="AT29" s="533" t="s">
        <v>1939</v>
      </c>
      <c r="AU29" s="917"/>
      <c r="AV29" s="537"/>
      <c r="AW29" s="919" t="s">
        <v>2650</v>
      </c>
      <c r="AX29" s="538" t="s">
        <v>3011</v>
      </c>
      <c r="AY29" s="919" t="s">
        <v>1915</v>
      </c>
      <c r="AZ29" s="537"/>
      <c r="BA29" s="537"/>
      <c r="BB29" s="537"/>
      <c r="BC29" s="537"/>
      <c r="BD29" s="537"/>
      <c r="BE29" s="537"/>
      <c r="BF29" s="537"/>
      <c r="BG29" s="537"/>
      <c r="BH29" s="1383" t="s">
        <v>2011</v>
      </c>
      <c r="BI29" s="537" t="s">
        <v>1920</v>
      </c>
      <c r="BJ29" s="921" t="s">
        <v>1825</v>
      </c>
      <c r="BK29" s="921" t="s">
        <v>1826</v>
      </c>
    </row>
    <row r="30" spans="1:63" ht="16.5" thickBot="1">
      <c r="A30" s="1619"/>
      <c r="B30" s="949" t="s">
        <v>2852</v>
      </c>
      <c r="C30" s="765" t="s">
        <v>1809</v>
      </c>
      <c r="D30" s="766" t="s">
        <v>2996</v>
      </c>
      <c r="E30" s="766" t="s">
        <v>1856</v>
      </c>
      <c r="F30" s="767">
        <v>78</v>
      </c>
      <c r="G30" s="766" t="s">
        <v>818</v>
      </c>
      <c r="H30" s="766" t="s">
        <v>1939</v>
      </c>
      <c r="I30" s="766" t="s">
        <v>2860</v>
      </c>
      <c r="J30" s="766"/>
      <c r="K30" s="766"/>
      <c r="L30" s="766" t="s">
        <v>2854</v>
      </c>
      <c r="M30" s="766" t="s">
        <v>2839</v>
      </c>
      <c r="N30" s="766"/>
      <c r="O30" s="766"/>
      <c r="P30" s="767" t="s">
        <v>2451</v>
      </c>
      <c r="Q30" s="767"/>
      <c r="R30" s="767"/>
      <c r="S30" s="766"/>
      <c r="T30" s="770"/>
      <c r="U30" s="766"/>
      <c r="V30" s="766"/>
      <c r="W30" s="769"/>
      <c r="X30" s="770"/>
      <c r="Y30" s="766"/>
      <c r="Z30" s="770"/>
      <c r="AA30" s="766" t="s">
        <v>3012</v>
      </c>
      <c r="AB30" s="766"/>
      <c r="AC30" s="766"/>
      <c r="AD30" s="766"/>
      <c r="AE30" s="766"/>
      <c r="AF30" s="766"/>
      <c r="AG30" s="766"/>
      <c r="AH30" s="766"/>
      <c r="AI30" s="772" t="s">
        <v>2476</v>
      </c>
      <c r="AJ30" s="766"/>
      <c r="AK30" s="770"/>
      <c r="AL30" s="770"/>
      <c r="AM30" s="766"/>
      <c r="AN30" s="773"/>
      <c r="AO30" s="773"/>
      <c r="AP30" s="773"/>
      <c r="AQ30" s="773"/>
      <c r="AR30" s="773"/>
      <c r="AS30" s="773"/>
      <c r="AT30" s="773"/>
      <c r="AU30" s="774" t="s">
        <v>2889</v>
      </c>
      <c r="AV30" s="775"/>
      <c r="AW30" s="775"/>
      <c r="AX30" s="775"/>
      <c r="AY30" s="775"/>
      <c r="AZ30" s="775"/>
      <c r="BA30" s="775"/>
      <c r="BB30" s="775"/>
      <c r="BC30" s="775"/>
      <c r="BD30" s="775"/>
      <c r="BE30" s="775"/>
      <c r="BF30" s="775"/>
      <c r="BG30" s="775"/>
      <c r="BH30" s="1392" t="s">
        <v>1981</v>
      </c>
      <c r="BI30" s="775"/>
      <c r="BJ30" s="776" t="s">
        <v>1825</v>
      </c>
      <c r="BK30" s="776" t="s">
        <v>1826</v>
      </c>
    </row>
    <row r="31" spans="1:63" ht="25.5">
      <c r="A31" s="852" t="s">
        <v>3013</v>
      </c>
      <c r="B31" s="922" t="s">
        <v>2852</v>
      </c>
      <c r="C31" s="723" t="s">
        <v>1809</v>
      </c>
      <c r="D31" s="852" t="s">
        <v>3013</v>
      </c>
      <c r="E31" s="852" t="s">
        <v>1856</v>
      </c>
      <c r="F31" s="937"/>
      <c r="G31" s="852" t="s">
        <v>799</v>
      </c>
      <c r="H31" s="852" t="s">
        <v>1939</v>
      </c>
      <c r="I31" s="852" t="s">
        <v>2860</v>
      </c>
      <c r="J31" s="852"/>
      <c r="K31" s="852" t="s">
        <v>2890</v>
      </c>
      <c r="L31" s="852" t="s">
        <v>2854</v>
      </c>
      <c r="M31" s="852" t="s">
        <v>2991</v>
      </c>
      <c r="N31" s="852"/>
      <c r="O31" s="852"/>
      <c r="P31" s="937" t="s">
        <v>2451</v>
      </c>
      <c r="Q31" s="937"/>
      <c r="R31" s="937"/>
      <c r="S31" s="852" t="s">
        <v>3014</v>
      </c>
      <c r="T31" s="940"/>
      <c r="U31" s="852"/>
      <c r="V31" s="852"/>
      <c r="W31" s="939"/>
      <c r="X31" s="940"/>
      <c r="Y31" s="852"/>
      <c r="Z31" s="940"/>
      <c r="AA31" s="852" t="s">
        <v>3015</v>
      </c>
      <c r="AB31" s="852"/>
      <c r="AC31" s="852"/>
      <c r="AD31" s="854" t="s">
        <v>3016</v>
      </c>
      <c r="AE31" s="852"/>
      <c r="AF31" s="852"/>
      <c r="AG31" s="854" t="s">
        <v>3017</v>
      </c>
      <c r="AH31" s="852"/>
      <c r="AI31" s="922" t="s">
        <v>2557</v>
      </c>
      <c r="AJ31" s="852"/>
      <c r="AK31" s="940"/>
      <c r="AL31" s="940"/>
      <c r="AM31" s="852"/>
      <c r="AN31" s="941"/>
      <c r="AO31" s="941"/>
      <c r="AP31" s="941"/>
      <c r="AQ31" s="941"/>
      <c r="AR31" s="941"/>
      <c r="AS31" s="941"/>
      <c r="AT31" s="941"/>
      <c r="AU31" s="860" t="s">
        <v>3018</v>
      </c>
      <c r="AV31" s="709"/>
      <c r="AW31" s="709"/>
      <c r="AX31" s="709"/>
      <c r="AY31" s="709"/>
      <c r="AZ31" s="709"/>
      <c r="BA31" s="709"/>
      <c r="BB31" s="709"/>
      <c r="BC31" s="709"/>
      <c r="BD31" s="709"/>
      <c r="BE31" s="709"/>
      <c r="BF31" s="709"/>
      <c r="BG31" s="709"/>
      <c r="BH31" s="1395" t="s">
        <v>2244</v>
      </c>
      <c r="BI31" s="709"/>
      <c r="BJ31" s="925" t="s">
        <v>1825</v>
      </c>
      <c r="BK31" s="925" t="s">
        <v>1826</v>
      </c>
    </row>
    <row r="32" spans="1:63" ht="30">
      <c r="A32" s="677" t="s">
        <v>3019</v>
      </c>
      <c r="B32" s="924" t="s">
        <v>2852</v>
      </c>
      <c r="C32" s="682" t="s">
        <v>1809</v>
      </c>
      <c r="D32" s="677" t="s">
        <v>3019</v>
      </c>
      <c r="E32" s="677" t="s">
        <v>1856</v>
      </c>
      <c r="F32" s="679">
        <v>74</v>
      </c>
      <c r="G32" s="677" t="s">
        <v>799</v>
      </c>
      <c r="H32" s="677" t="s">
        <v>1939</v>
      </c>
      <c r="I32" s="677" t="s">
        <v>2860</v>
      </c>
      <c r="J32" s="677"/>
      <c r="K32" s="677" t="s">
        <v>2861</v>
      </c>
      <c r="L32" s="677" t="s">
        <v>2854</v>
      </c>
      <c r="M32" s="677" t="s">
        <v>2991</v>
      </c>
      <c r="N32" s="677"/>
      <c r="O32" s="677"/>
      <c r="P32" s="679" t="s">
        <v>2451</v>
      </c>
      <c r="Q32" s="679"/>
      <c r="R32" s="679"/>
      <c r="S32" s="677">
        <v>5</v>
      </c>
      <c r="T32" s="680"/>
      <c r="U32" s="677"/>
      <c r="V32" s="677"/>
      <c r="W32" s="923"/>
      <c r="X32" s="680"/>
      <c r="Y32" s="677"/>
      <c r="Z32" s="680"/>
      <c r="AA32" s="677" t="s">
        <v>3020</v>
      </c>
      <c r="AB32" s="677"/>
      <c r="AC32" s="677"/>
      <c r="AD32" s="872" t="s">
        <v>3021</v>
      </c>
      <c r="AE32" s="677"/>
      <c r="AF32" s="677"/>
      <c r="AG32" s="677"/>
      <c r="AH32" s="677"/>
      <c r="AI32" s="924" t="s">
        <v>2557</v>
      </c>
      <c r="AJ32" s="677"/>
      <c r="AK32" s="680"/>
      <c r="AL32" s="680"/>
      <c r="AM32" s="677"/>
      <c r="AN32" s="681"/>
      <c r="AO32" s="681"/>
      <c r="AP32" s="681"/>
      <c r="AQ32" s="681"/>
      <c r="AR32" s="681"/>
      <c r="AS32" s="681"/>
      <c r="AT32" s="681"/>
      <c r="AU32" s="746" t="s">
        <v>3022</v>
      </c>
      <c r="AV32" s="674"/>
      <c r="AW32" s="674"/>
      <c r="AX32" s="674"/>
      <c r="AY32" s="674"/>
      <c r="AZ32" s="674"/>
      <c r="BA32" s="674"/>
      <c r="BB32" s="674"/>
      <c r="BC32" s="674"/>
      <c r="BD32" s="674"/>
      <c r="BE32" s="674"/>
      <c r="BF32" s="674"/>
      <c r="BG32" s="674"/>
      <c r="BH32" s="1393" t="s">
        <v>2011</v>
      </c>
      <c r="BI32" s="674"/>
      <c r="BJ32" s="747" t="s">
        <v>1825</v>
      </c>
      <c r="BK32" s="747" t="s">
        <v>1826</v>
      </c>
    </row>
    <row r="33" spans="1:63" ht="15.75">
      <c r="A33" s="666" t="s">
        <v>3023</v>
      </c>
      <c r="B33" s="744" t="s">
        <v>2852</v>
      </c>
      <c r="C33" s="671" t="s">
        <v>1809</v>
      </c>
      <c r="D33" s="666" t="s">
        <v>3023</v>
      </c>
      <c r="E33" s="666" t="s">
        <v>1856</v>
      </c>
      <c r="F33" s="668"/>
      <c r="G33" s="666" t="s">
        <v>799</v>
      </c>
      <c r="H33" s="666" t="s">
        <v>1939</v>
      </c>
      <c r="I33" s="666" t="s">
        <v>2860</v>
      </c>
      <c r="J33" s="666"/>
      <c r="K33" s="666"/>
      <c r="L33" s="666" t="s">
        <v>2854</v>
      </c>
      <c r="M33" s="666" t="s">
        <v>2991</v>
      </c>
      <c r="N33" s="666"/>
      <c r="O33" s="666"/>
      <c r="P33" s="668" t="s">
        <v>2451</v>
      </c>
      <c r="Q33" s="668"/>
      <c r="R33" s="668" t="s">
        <v>2871</v>
      </c>
      <c r="S33" s="666"/>
      <c r="T33" s="669"/>
      <c r="U33" s="666">
        <v>1</v>
      </c>
      <c r="V33" s="666">
        <v>0</v>
      </c>
      <c r="W33" s="745"/>
      <c r="X33" s="669"/>
      <c r="Y33" s="666"/>
      <c r="Z33" s="669"/>
      <c r="AA33" s="666"/>
      <c r="AB33" s="666"/>
      <c r="AC33" s="666"/>
      <c r="AD33" s="666"/>
      <c r="AE33" s="666"/>
      <c r="AF33" s="666"/>
      <c r="AG33" s="666"/>
      <c r="AH33" s="666"/>
      <c r="AI33" s="744" t="s">
        <v>2557</v>
      </c>
      <c r="AJ33" s="666"/>
      <c r="AK33" s="669"/>
      <c r="AL33" s="669"/>
      <c r="AM33" s="666"/>
      <c r="AN33" s="670"/>
      <c r="AO33" s="670"/>
      <c r="AP33" s="670"/>
      <c r="AQ33" s="670"/>
      <c r="AR33" s="670"/>
      <c r="AS33" s="670"/>
      <c r="AT33" s="670"/>
      <c r="AU33" s="746" t="s">
        <v>2039</v>
      </c>
      <c r="AV33" s="674"/>
      <c r="AW33" s="674"/>
      <c r="AX33" s="674"/>
      <c r="AY33" s="674"/>
      <c r="AZ33" s="674"/>
      <c r="BA33" s="674"/>
      <c r="BB33" s="674"/>
      <c r="BC33" s="674"/>
      <c r="BD33" s="674"/>
      <c r="BE33" s="674"/>
      <c r="BF33" s="674"/>
      <c r="BG33" s="674"/>
      <c r="BH33" s="1386" t="s">
        <v>1981</v>
      </c>
      <c r="BI33" s="674"/>
      <c r="BJ33" s="747" t="s">
        <v>1825</v>
      </c>
      <c r="BK33" s="747" t="s">
        <v>1826</v>
      </c>
    </row>
    <row r="34" spans="1:63" ht="38.25">
      <c r="A34" s="724" t="s">
        <v>3024</v>
      </c>
      <c r="B34" s="748" t="s">
        <v>2834</v>
      </c>
      <c r="C34" s="653" t="s">
        <v>2806</v>
      </c>
      <c r="D34" s="724" t="s">
        <v>3025</v>
      </c>
      <c r="E34" s="724" t="s">
        <v>3026</v>
      </c>
      <c r="F34" s="729" t="s">
        <v>22</v>
      </c>
      <c r="G34" s="724" t="s">
        <v>799</v>
      </c>
      <c r="H34" s="728"/>
      <c r="I34" s="724"/>
      <c r="J34" s="724"/>
      <c r="K34" s="724"/>
      <c r="L34" s="724" t="s">
        <v>3027</v>
      </c>
      <c r="M34" s="724" t="s">
        <v>2991</v>
      </c>
      <c r="N34" s="724"/>
      <c r="O34" s="724"/>
      <c r="P34" s="729" t="s">
        <v>2555</v>
      </c>
      <c r="Q34" s="729"/>
      <c r="R34" s="729" t="s">
        <v>2871</v>
      </c>
      <c r="S34" s="724"/>
      <c r="T34" s="728"/>
      <c r="U34" s="724">
        <v>3</v>
      </c>
      <c r="V34" s="724">
        <v>1</v>
      </c>
      <c r="W34" s="724" t="s">
        <v>2681</v>
      </c>
      <c r="X34" s="728"/>
      <c r="Y34" s="724" t="s">
        <v>3028</v>
      </c>
      <c r="Z34" s="724" t="s">
        <v>3029</v>
      </c>
      <c r="AA34" s="724" t="s">
        <v>3030</v>
      </c>
      <c r="AB34" s="724"/>
      <c r="AC34" s="727"/>
      <c r="AD34" s="730"/>
      <c r="AE34" s="730"/>
      <c r="AF34" s="730"/>
      <c r="AG34" s="730"/>
      <c r="AH34" s="728"/>
      <c r="AI34" s="950" t="s">
        <v>2476</v>
      </c>
      <c r="AJ34" s="724" t="s">
        <v>3031</v>
      </c>
      <c r="AK34" s="724" t="s">
        <v>3032</v>
      </c>
      <c r="AL34" s="724" t="s">
        <v>22</v>
      </c>
      <c r="AM34" s="724" t="s">
        <v>2480</v>
      </c>
      <c r="AN34" s="731" t="s">
        <v>22</v>
      </c>
      <c r="AO34" s="731" t="s">
        <v>3033</v>
      </c>
      <c r="AP34" s="731" t="s">
        <v>3009</v>
      </c>
      <c r="AQ34" s="731" t="s">
        <v>22</v>
      </c>
      <c r="AR34" s="731"/>
      <c r="AS34" s="731" t="s">
        <v>2485</v>
      </c>
      <c r="AT34" s="731" t="s">
        <v>1939</v>
      </c>
      <c r="AU34" s="951"/>
      <c r="AV34" s="733"/>
      <c r="AW34" s="733"/>
      <c r="AX34" s="733"/>
      <c r="AY34" s="735" t="s">
        <v>3034</v>
      </c>
      <c r="AZ34" s="733"/>
      <c r="BA34" s="735" t="s">
        <v>3035</v>
      </c>
      <c r="BB34" s="733"/>
      <c r="BC34" s="735" t="s">
        <v>3036</v>
      </c>
      <c r="BD34" s="735" t="s">
        <v>3037</v>
      </c>
      <c r="BE34" s="735" t="s">
        <v>3038</v>
      </c>
      <c r="BF34" s="735" t="s">
        <v>3039</v>
      </c>
      <c r="BG34" s="733"/>
      <c r="BH34" s="1396" t="s">
        <v>1981</v>
      </c>
      <c r="BI34" s="733" t="s">
        <v>1920</v>
      </c>
      <c r="BJ34" s="952" t="s">
        <v>1825</v>
      </c>
      <c r="BK34" s="952" t="s">
        <v>1826</v>
      </c>
    </row>
    <row r="35" spans="1:63" ht="15.75">
      <c r="A35" s="666" t="s">
        <v>3040</v>
      </c>
      <c r="B35" s="744" t="s">
        <v>2852</v>
      </c>
      <c r="C35" s="671" t="s">
        <v>1809</v>
      </c>
      <c r="D35" s="666" t="s">
        <v>3040</v>
      </c>
      <c r="E35" s="666" t="s">
        <v>1856</v>
      </c>
      <c r="F35" s="668"/>
      <c r="G35" s="666" t="s">
        <v>799</v>
      </c>
      <c r="H35" s="666" t="s">
        <v>1939</v>
      </c>
      <c r="I35" s="666" t="s">
        <v>2860</v>
      </c>
      <c r="J35" s="666"/>
      <c r="K35" s="666" t="s">
        <v>2890</v>
      </c>
      <c r="L35" s="666" t="s">
        <v>2854</v>
      </c>
      <c r="M35" s="666" t="s">
        <v>2991</v>
      </c>
      <c r="N35" s="666"/>
      <c r="O35" s="666"/>
      <c r="P35" s="668" t="s">
        <v>3041</v>
      </c>
      <c r="Q35" s="668"/>
      <c r="R35" s="668" t="s">
        <v>2871</v>
      </c>
      <c r="S35" s="666"/>
      <c r="T35" s="669"/>
      <c r="U35" s="666">
        <v>3</v>
      </c>
      <c r="V35" s="666">
        <v>1</v>
      </c>
      <c r="W35" s="745" t="s">
        <v>2556</v>
      </c>
      <c r="X35" s="669"/>
      <c r="Y35" s="666"/>
      <c r="Z35" s="669"/>
      <c r="AA35" s="666" t="s">
        <v>3020</v>
      </c>
      <c r="AB35" s="666"/>
      <c r="AC35" s="666"/>
      <c r="AD35" s="666"/>
      <c r="AE35" s="666"/>
      <c r="AF35" s="666"/>
      <c r="AG35" s="666"/>
      <c r="AH35" s="666"/>
      <c r="AI35" s="744" t="s">
        <v>2476</v>
      </c>
      <c r="AJ35" s="666"/>
      <c r="AK35" s="669"/>
      <c r="AL35" s="669"/>
      <c r="AM35" s="666"/>
      <c r="AN35" s="670"/>
      <c r="AO35" s="670"/>
      <c r="AP35" s="670"/>
      <c r="AQ35" s="670"/>
      <c r="AR35" s="670"/>
      <c r="AS35" s="670"/>
      <c r="AT35" s="670"/>
      <c r="AU35" s="746" t="s">
        <v>2889</v>
      </c>
      <c r="AV35" s="674"/>
      <c r="AW35" s="674"/>
      <c r="AX35" s="674"/>
      <c r="AY35" s="674"/>
      <c r="AZ35" s="674"/>
      <c r="BA35" s="674"/>
      <c r="BB35" s="674"/>
      <c r="BC35" s="674"/>
      <c r="BD35" s="674"/>
      <c r="BE35" s="674"/>
      <c r="BF35" s="674"/>
      <c r="BG35" s="674"/>
      <c r="BH35" s="1386" t="s">
        <v>1981</v>
      </c>
      <c r="BI35" s="674"/>
      <c r="BJ35" s="747" t="s">
        <v>1825</v>
      </c>
      <c r="BK35" s="747" t="s">
        <v>1826</v>
      </c>
    </row>
    <row r="36" spans="1:63">
      <c r="B36" s="953"/>
    </row>
  </sheetData>
  <mergeCells count="9">
    <mergeCell ref="A21:A22"/>
    <mergeCell ref="A25:A26"/>
    <mergeCell ref="A29:A30"/>
    <mergeCell ref="A2:A3"/>
    <mergeCell ref="A7:A8"/>
    <mergeCell ref="A9:A10"/>
    <mergeCell ref="A12:A13"/>
    <mergeCell ref="A14:A15"/>
    <mergeCell ref="A19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3544-8020-4FD4-9B6A-C15BD3D8D861}">
  <sheetPr>
    <pageSetUpPr fitToPage="1"/>
  </sheetPr>
  <dimension ref="A1:R717"/>
  <sheetViews>
    <sheetView showGridLines="0" zoomScale="90" zoomScaleNormal="90" zoomScalePageLayoutView="69" workbookViewId="0">
      <pane ySplit="5" topLeftCell="A6" activePane="bottomLeft" state="frozen"/>
      <selection activeCell="P1" sqref="P1"/>
      <selection pane="bottomLeft" activeCell="D20" sqref="D20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4.375" style="32" customWidth="1"/>
    <col min="16" max="17" width="9.375" style="1" customWidth="1"/>
    <col min="18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5" s="15" customFormat="1">
      <c r="A6" s="1504" t="s">
        <v>356</v>
      </c>
      <c r="B6" s="1475"/>
      <c r="C6" s="11" t="s">
        <v>357</v>
      </c>
      <c r="D6" s="12" t="s">
        <v>358</v>
      </c>
      <c r="E6" s="12">
        <v>1</v>
      </c>
      <c r="F6" s="12">
        <v>1</v>
      </c>
      <c r="G6" s="12" t="s">
        <v>36</v>
      </c>
      <c r="H6" s="12" t="s">
        <v>359</v>
      </c>
      <c r="I6" s="12" t="s">
        <v>20</v>
      </c>
      <c r="J6" s="12" t="s">
        <v>22</v>
      </c>
      <c r="K6" s="12" t="s">
        <v>22</v>
      </c>
      <c r="L6" s="12" t="s">
        <v>22</v>
      </c>
      <c r="M6" s="12" t="s">
        <v>22</v>
      </c>
      <c r="N6" s="13" t="s">
        <v>305</v>
      </c>
      <c r="O6" s="14">
        <v>595</v>
      </c>
    </row>
    <row r="7" spans="1:15" s="15" customFormat="1">
      <c r="A7" s="1504"/>
      <c r="B7" s="1475"/>
      <c r="C7" s="11" t="s">
        <v>360</v>
      </c>
      <c r="D7" s="12" t="s">
        <v>358</v>
      </c>
      <c r="E7" s="12">
        <v>2</v>
      </c>
      <c r="F7" s="12">
        <v>1</v>
      </c>
      <c r="G7" s="12" t="s">
        <v>18</v>
      </c>
      <c r="H7" s="12" t="s">
        <v>361</v>
      </c>
      <c r="I7" s="12" t="s">
        <v>20</v>
      </c>
      <c r="J7" s="12" t="s">
        <v>22</v>
      </c>
      <c r="K7" s="12" t="s">
        <v>22</v>
      </c>
      <c r="L7" s="12" t="s">
        <v>22</v>
      </c>
      <c r="M7" s="12" t="s">
        <v>22</v>
      </c>
      <c r="N7" s="13" t="s">
        <v>125</v>
      </c>
      <c r="O7" s="14">
        <v>595</v>
      </c>
    </row>
    <row r="8" spans="1:15" s="15" customFormat="1">
      <c r="A8" s="1504"/>
      <c r="B8" s="1475"/>
      <c r="C8" s="11" t="s">
        <v>362</v>
      </c>
      <c r="D8" s="12" t="s">
        <v>358</v>
      </c>
      <c r="E8" s="12">
        <v>5</v>
      </c>
      <c r="F8" s="12">
        <v>1</v>
      </c>
      <c r="G8" s="12" t="s">
        <v>31</v>
      </c>
      <c r="H8" s="12" t="s">
        <v>32</v>
      </c>
      <c r="I8" s="12" t="s">
        <v>27</v>
      </c>
      <c r="J8" s="12" t="s">
        <v>45</v>
      </c>
      <c r="K8" s="12" t="s">
        <v>22</v>
      </c>
      <c r="L8" s="12" t="s">
        <v>22</v>
      </c>
      <c r="M8" s="12" t="s">
        <v>22</v>
      </c>
      <c r="N8" s="13" t="s">
        <v>61</v>
      </c>
      <c r="O8" s="14">
        <v>595</v>
      </c>
    </row>
    <row r="9" spans="1:15" s="15" customFormat="1">
      <c r="A9" s="1504"/>
      <c r="B9" s="1475"/>
      <c r="C9" s="11" t="s">
        <v>38</v>
      </c>
      <c r="D9" s="12" t="s">
        <v>358</v>
      </c>
      <c r="E9" s="12">
        <v>1</v>
      </c>
      <c r="F9" s="12">
        <v>1</v>
      </c>
      <c r="G9" s="12" t="s">
        <v>18</v>
      </c>
      <c r="H9" s="12" t="s">
        <v>40</v>
      </c>
      <c r="I9" s="12" t="s">
        <v>20</v>
      </c>
      <c r="J9" s="12" t="s">
        <v>41</v>
      </c>
      <c r="K9" s="12" t="s">
        <v>22</v>
      </c>
      <c r="L9" s="12" t="s">
        <v>22</v>
      </c>
      <c r="M9" s="12" t="s">
        <v>22</v>
      </c>
      <c r="N9" s="13" t="s">
        <v>23</v>
      </c>
      <c r="O9" s="14">
        <v>595</v>
      </c>
    </row>
    <row r="10" spans="1:15" s="15" customFormat="1">
      <c r="A10" s="1504"/>
      <c r="B10" s="1475"/>
      <c r="C10" s="11" t="s">
        <v>50</v>
      </c>
      <c r="D10" s="12" t="s">
        <v>363</v>
      </c>
      <c r="E10" s="12">
        <v>2</v>
      </c>
      <c r="F10" s="12">
        <v>1</v>
      </c>
      <c r="G10" s="12" t="s">
        <v>18</v>
      </c>
      <c r="H10" s="12" t="s">
        <v>51</v>
      </c>
      <c r="I10" s="12" t="s">
        <v>20</v>
      </c>
      <c r="J10" s="12" t="s">
        <v>21</v>
      </c>
      <c r="K10" s="12" t="s">
        <v>22</v>
      </c>
      <c r="L10" s="12" t="s">
        <v>22</v>
      </c>
      <c r="M10" s="12" t="s">
        <v>22</v>
      </c>
      <c r="N10" s="13" t="s">
        <v>34</v>
      </c>
      <c r="O10" s="14">
        <v>595</v>
      </c>
    </row>
    <row r="11" spans="1:15" s="15" customFormat="1">
      <c r="A11" s="1504"/>
      <c r="B11" s="1475"/>
      <c r="C11" s="11" t="s">
        <v>50</v>
      </c>
      <c r="D11" s="12" t="s">
        <v>358</v>
      </c>
      <c r="E11" s="12">
        <v>2</v>
      </c>
      <c r="F11" s="12">
        <v>1</v>
      </c>
      <c r="G11" s="12" t="s">
        <v>31</v>
      </c>
      <c r="H11" s="12" t="s">
        <v>51</v>
      </c>
      <c r="I11" s="12" t="s">
        <v>20</v>
      </c>
      <c r="J11" s="12" t="s">
        <v>21</v>
      </c>
      <c r="K11" s="12" t="s">
        <v>22</v>
      </c>
      <c r="L11" s="12" t="s">
        <v>22</v>
      </c>
      <c r="M11" s="12" t="s">
        <v>22</v>
      </c>
      <c r="N11" s="13" t="s">
        <v>52</v>
      </c>
      <c r="O11" s="14">
        <v>595</v>
      </c>
    </row>
    <row r="12" spans="1:15" s="15" customFormat="1">
      <c r="A12" s="1504"/>
      <c r="B12" s="1475"/>
      <c r="C12" s="11" t="s">
        <v>50</v>
      </c>
      <c r="D12" s="12" t="s">
        <v>358</v>
      </c>
      <c r="E12" s="12">
        <v>7</v>
      </c>
      <c r="F12" s="12">
        <v>1</v>
      </c>
      <c r="G12" s="12" t="s">
        <v>18</v>
      </c>
      <c r="H12" s="12" t="s">
        <v>51</v>
      </c>
      <c r="I12" s="12" t="s">
        <v>20</v>
      </c>
      <c r="J12" s="12" t="s">
        <v>21</v>
      </c>
      <c r="K12" s="12" t="s">
        <v>22</v>
      </c>
      <c r="L12" s="12" t="s">
        <v>22</v>
      </c>
      <c r="M12" s="12" t="s">
        <v>22</v>
      </c>
      <c r="N12" s="13" t="s">
        <v>52</v>
      </c>
      <c r="O12" s="14">
        <v>595</v>
      </c>
    </row>
    <row r="13" spans="1:15" s="15" customFormat="1">
      <c r="A13" s="1504"/>
      <c r="B13" s="1475"/>
      <c r="C13" s="11" t="s">
        <v>364</v>
      </c>
      <c r="D13" s="12" t="s">
        <v>358</v>
      </c>
      <c r="E13" s="12">
        <v>5</v>
      </c>
      <c r="F13" s="12">
        <v>1</v>
      </c>
      <c r="G13" s="12" t="s">
        <v>18</v>
      </c>
      <c r="H13" s="12" t="s">
        <v>26</v>
      </c>
      <c r="I13" s="12" t="s">
        <v>20</v>
      </c>
      <c r="J13" s="12" t="s">
        <v>45</v>
      </c>
      <c r="K13" s="12" t="s">
        <v>22</v>
      </c>
      <c r="L13" s="12" t="s">
        <v>22</v>
      </c>
      <c r="M13" s="12" t="s">
        <v>22</v>
      </c>
      <c r="N13" s="13" t="s">
        <v>34</v>
      </c>
      <c r="O13" s="14">
        <v>595</v>
      </c>
    </row>
    <row r="14" spans="1:15" s="15" customFormat="1">
      <c r="A14" s="1504"/>
      <c r="B14" s="1475"/>
      <c r="C14" s="10" t="s">
        <v>55</v>
      </c>
      <c r="D14" s="12" t="s">
        <v>358</v>
      </c>
      <c r="E14" s="12">
        <v>3</v>
      </c>
      <c r="F14" s="10">
        <v>1</v>
      </c>
      <c r="G14" s="10" t="s">
        <v>18</v>
      </c>
      <c r="H14" s="10" t="s">
        <v>40</v>
      </c>
      <c r="I14" s="12" t="s">
        <v>27</v>
      </c>
      <c r="J14" s="10" t="s">
        <v>37</v>
      </c>
      <c r="K14" s="12" t="s">
        <v>22</v>
      </c>
      <c r="L14" s="10" t="s">
        <v>22</v>
      </c>
      <c r="M14" s="10" t="s">
        <v>22</v>
      </c>
      <c r="N14" s="13" t="s">
        <v>34</v>
      </c>
      <c r="O14" s="14">
        <v>595</v>
      </c>
    </row>
    <row r="15" spans="1:15" s="15" customFormat="1" ht="15" customHeight="1">
      <c r="A15" s="1504"/>
      <c r="B15" s="1475"/>
      <c r="C15" s="66" t="s">
        <v>365</v>
      </c>
      <c r="D15" s="66" t="s">
        <v>366</v>
      </c>
      <c r="E15" s="66">
        <v>1</v>
      </c>
      <c r="F15" s="67">
        <v>1</v>
      </c>
      <c r="G15" s="67" t="s">
        <v>18</v>
      </c>
      <c r="H15" s="66" t="s">
        <v>59</v>
      </c>
      <c r="I15" s="66" t="s">
        <v>27</v>
      </c>
      <c r="J15" s="68" t="s">
        <v>60</v>
      </c>
      <c r="K15" s="66" t="s">
        <v>22</v>
      </c>
      <c r="L15" s="66" t="s">
        <v>22</v>
      </c>
      <c r="M15" s="66" t="s">
        <v>22</v>
      </c>
      <c r="N15" s="69" t="s">
        <v>34</v>
      </c>
      <c r="O15" s="14">
        <v>595</v>
      </c>
    </row>
    <row r="16" spans="1:15" s="15" customFormat="1" ht="15" customHeight="1">
      <c r="A16" s="1504"/>
      <c r="B16" s="1475"/>
      <c r="C16" s="10" t="s">
        <v>62</v>
      </c>
      <c r="D16" s="10" t="s">
        <v>358</v>
      </c>
      <c r="E16" s="10">
        <v>15</v>
      </c>
      <c r="F16" s="16">
        <v>1</v>
      </c>
      <c r="G16" s="16" t="s">
        <v>18</v>
      </c>
      <c r="H16" s="10" t="s">
        <v>59</v>
      </c>
      <c r="I16" s="10" t="s">
        <v>27</v>
      </c>
      <c r="J16" s="11" t="s">
        <v>41</v>
      </c>
      <c r="K16" s="12" t="s">
        <v>22</v>
      </c>
      <c r="L16" s="12" t="s">
        <v>22</v>
      </c>
      <c r="M16" s="10" t="s">
        <v>22</v>
      </c>
      <c r="N16" s="24" t="s">
        <v>52</v>
      </c>
      <c r="O16" s="14">
        <v>595</v>
      </c>
    </row>
    <row r="17" spans="1:15" s="15" customFormat="1" ht="14.25" customHeight="1">
      <c r="A17" s="1504"/>
      <c r="B17" s="1475"/>
      <c r="C17" s="10" t="s">
        <v>69</v>
      </c>
      <c r="D17" s="10" t="s">
        <v>358</v>
      </c>
      <c r="E17" s="10">
        <v>1</v>
      </c>
      <c r="F17" s="16">
        <v>1</v>
      </c>
      <c r="G17" s="16" t="s">
        <v>31</v>
      </c>
      <c r="H17" s="10" t="s">
        <v>19</v>
      </c>
      <c r="I17" s="10" t="s">
        <v>27</v>
      </c>
      <c r="J17" s="10" t="s">
        <v>70</v>
      </c>
      <c r="K17" s="16" t="s">
        <v>22</v>
      </c>
      <c r="L17" s="10" t="s">
        <v>22</v>
      </c>
      <c r="M17" s="10" t="s">
        <v>22</v>
      </c>
      <c r="N17" s="24" t="s">
        <v>34</v>
      </c>
      <c r="O17" s="14">
        <v>595</v>
      </c>
    </row>
    <row r="18" spans="1:15" s="15" customFormat="1" ht="14.25" customHeight="1">
      <c r="A18" s="1504"/>
      <c r="B18" s="1475"/>
      <c r="C18" s="10" t="s">
        <v>69</v>
      </c>
      <c r="D18" s="10" t="s">
        <v>358</v>
      </c>
      <c r="E18" s="10">
        <v>15</v>
      </c>
      <c r="F18" s="16">
        <v>1</v>
      </c>
      <c r="G18" s="16" t="s">
        <v>39</v>
      </c>
      <c r="H18" s="10" t="s">
        <v>19</v>
      </c>
      <c r="I18" s="10" t="s">
        <v>27</v>
      </c>
      <c r="J18" s="10" t="s">
        <v>70</v>
      </c>
      <c r="K18" s="16" t="s">
        <v>22</v>
      </c>
      <c r="L18" s="10" t="s">
        <v>22</v>
      </c>
      <c r="M18" s="10" t="s">
        <v>22</v>
      </c>
      <c r="N18" s="24" t="s">
        <v>34</v>
      </c>
      <c r="O18" s="14">
        <v>595</v>
      </c>
    </row>
    <row r="19" spans="1:15" s="15" customFormat="1" ht="15" customHeight="1">
      <c r="A19" s="1504"/>
      <c r="B19" s="1475"/>
      <c r="C19" s="10" t="s">
        <v>367</v>
      </c>
      <c r="D19" s="10" t="s">
        <v>358</v>
      </c>
      <c r="E19" s="10">
        <v>46</v>
      </c>
      <c r="F19" s="16">
        <v>1</v>
      </c>
      <c r="G19" s="16" t="s">
        <v>18</v>
      </c>
      <c r="H19" s="10" t="s">
        <v>368</v>
      </c>
      <c r="I19" s="10" t="s">
        <v>27</v>
      </c>
      <c r="J19" s="10" t="s">
        <v>45</v>
      </c>
      <c r="K19" s="16" t="s">
        <v>22</v>
      </c>
      <c r="L19" s="10" t="s">
        <v>22</v>
      </c>
      <c r="M19" s="10" t="s">
        <v>22</v>
      </c>
      <c r="N19" s="11" t="s">
        <v>34</v>
      </c>
      <c r="O19" s="14">
        <v>595</v>
      </c>
    </row>
    <row r="20" spans="1:15" s="15" customFormat="1" ht="15" customHeight="1">
      <c r="A20" s="1504"/>
      <c r="B20" s="1475"/>
      <c r="C20" s="66" t="s">
        <v>73</v>
      </c>
      <c r="D20" s="66" t="s">
        <v>358</v>
      </c>
      <c r="E20" s="66">
        <v>2</v>
      </c>
      <c r="F20" s="67">
        <v>1</v>
      </c>
      <c r="G20" s="67" t="s">
        <v>18</v>
      </c>
      <c r="H20" s="66" t="s">
        <v>74</v>
      </c>
      <c r="I20" s="66" t="s">
        <v>27</v>
      </c>
      <c r="J20" s="66" t="s">
        <v>45</v>
      </c>
      <c r="K20" s="67" t="s">
        <v>22</v>
      </c>
      <c r="L20" s="66" t="s">
        <v>22</v>
      </c>
      <c r="M20" s="66" t="s">
        <v>22</v>
      </c>
      <c r="N20" s="68" t="s">
        <v>34</v>
      </c>
      <c r="O20" s="14">
        <v>595</v>
      </c>
    </row>
    <row r="21" spans="1:15" s="15" customFormat="1" ht="15" customHeight="1">
      <c r="A21" s="1504"/>
      <c r="B21" s="1475"/>
      <c r="C21" s="10" t="s">
        <v>369</v>
      </c>
      <c r="D21" s="12" t="s">
        <v>363</v>
      </c>
      <c r="E21" s="10">
        <v>6</v>
      </c>
      <c r="F21" s="16">
        <v>1</v>
      </c>
      <c r="G21" s="16" t="s">
        <v>18</v>
      </c>
      <c r="H21" s="10" t="s">
        <v>370</v>
      </c>
      <c r="I21" s="10" t="s">
        <v>27</v>
      </c>
      <c r="J21" s="10" t="s">
        <v>41</v>
      </c>
      <c r="K21" s="16" t="s">
        <v>22</v>
      </c>
      <c r="L21" s="10" t="s">
        <v>22</v>
      </c>
      <c r="M21" s="10" t="s">
        <v>22</v>
      </c>
      <c r="N21" s="11" t="s">
        <v>34</v>
      </c>
      <c r="O21" s="14">
        <v>595</v>
      </c>
    </row>
    <row r="22" spans="1:15" s="15" customFormat="1" ht="15" customHeight="1">
      <c r="A22" s="1504"/>
      <c r="B22" s="1475"/>
      <c r="C22" s="66" t="s">
        <v>80</v>
      </c>
      <c r="D22" s="66" t="s">
        <v>371</v>
      </c>
      <c r="E22" s="66">
        <v>16</v>
      </c>
      <c r="F22" s="67">
        <v>1</v>
      </c>
      <c r="G22" s="67" t="s">
        <v>31</v>
      </c>
      <c r="H22" s="66" t="s">
        <v>82</v>
      </c>
      <c r="I22" s="66" t="s">
        <v>27</v>
      </c>
      <c r="J22" s="66" t="s">
        <v>45</v>
      </c>
      <c r="K22" s="67">
        <v>23</v>
      </c>
      <c r="L22" s="66" t="s">
        <v>22</v>
      </c>
      <c r="M22" s="66" t="s">
        <v>22</v>
      </c>
      <c r="N22" s="68" t="s">
        <v>34</v>
      </c>
      <c r="O22" s="14">
        <v>595</v>
      </c>
    </row>
    <row r="23" spans="1:15" s="15" customFormat="1" ht="15" customHeight="1">
      <c r="A23" s="1504"/>
      <c r="B23" s="1475"/>
      <c r="C23" s="16" t="s">
        <v>80</v>
      </c>
      <c r="D23" s="10" t="s">
        <v>372</v>
      </c>
      <c r="E23" s="10">
        <v>4</v>
      </c>
      <c r="F23" s="16">
        <v>1</v>
      </c>
      <c r="G23" s="16" t="s">
        <v>18</v>
      </c>
      <c r="H23" s="10" t="s">
        <v>82</v>
      </c>
      <c r="I23" s="10" t="s">
        <v>27</v>
      </c>
      <c r="J23" s="10" t="s">
        <v>45</v>
      </c>
      <c r="K23" s="16">
        <v>23</v>
      </c>
      <c r="L23" s="10" t="s">
        <v>22</v>
      </c>
      <c r="M23" s="10" t="s">
        <v>22</v>
      </c>
      <c r="N23" s="11" t="s">
        <v>34</v>
      </c>
      <c r="O23" s="14">
        <v>595</v>
      </c>
    </row>
    <row r="24" spans="1:15" s="15" customFormat="1" ht="15" customHeight="1">
      <c r="A24" s="1504"/>
      <c r="B24" s="1475"/>
      <c r="C24" s="10" t="s">
        <v>373</v>
      </c>
      <c r="D24" s="10" t="s">
        <v>358</v>
      </c>
      <c r="E24" s="10">
        <v>3</v>
      </c>
      <c r="F24" s="16">
        <v>1</v>
      </c>
      <c r="G24" s="16" t="s">
        <v>78</v>
      </c>
      <c r="H24" s="10" t="s">
        <v>374</v>
      </c>
      <c r="I24" s="10" t="s">
        <v>27</v>
      </c>
      <c r="J24" s="10" t="s">
        <v>45</v>
      </c>
      <c r="K24" s="16" t="s">
        <v>22</v>
      </c>
      <c r="L24" s="10" t="s">
        <v>22</v>
      </c>
      <c r="M24" s="10" t="s">
        <v>22</v>
      </c>
      <c r="N24" s="11" t="s">
        <v>34</v>
      </c>
      <c r="O24" s="14">
        <v>595</v>
      </c>
    </row>
    <row r="25" spans="1:15" s="15" customFormat="1" ht="15" customHeight="1">
      <c r="A25" s="1504"/>
      <c r="B25" s="1475"/>
      <c r="C25" s="10" t="s">
        <v>83</v>
      </c>
      <c r="D25" s="10" t="s">
        <v>375</v>
      </c>
      <c r="E25" s="10">
        <v>13</v>
      </c>
      <c r="F25" s="16">
        <v>1</v>
      </c>
      <c r="G25" s="16" t="s">
        <v>39</v>
      </c>
      <c r="H25" s="10" t="s">
        <v>84</v>
      </c>
      <c r="I25" s="10" t="s">
        <v>27</v>
      </c>
      <c r="J25" s="10" t="s">
        <v>45</v>
      </c>
      <c r="K25" s="16" t="s">
        <v>22</v>
      </c>
      <c r="L25" s="10" t="s">
        <v>22</v>
      </c>
      <c r="M25" s="10" t="s">
        <v>22</v>
      </c>
      <c r="N25" s="11" t="s">
        <v>34</v>
      </c>
      <c r="O25" s="14">
        <v>595</v>
      </c>
    </row>
    <row r="26" spans="1:15" s="15" customFormat="1" ht="15" customHeight="1">
      <c r="A26" s="1504"/>
      <c r="B26" s="1475"/>
      <c r="C26" s="10" t="s">
        <v>85</v>
      </c>
      <c r="D26" s="10" t="s">
        <v>375</v>
      </c>
      <c r="E26" s="10">
        <v>57</v>
      </c>
      <c r="F26" s="16">
        <v>1</v>
      </c>
      <c r="G26" s="16" t="s">
        <v>81</v>
      </c>
      <c r="H26" s="10" t="s">
        <v>86</v>
      </c>
      <c r="I26" s="10" t="s">
        <v>20</v>
      </c>
      <c r="J26" s="10" t="s">
        <v>87</v>
      </c>
      <c r="K26" s="16" t="s">
        <v>22</v>
      </c>
      <c r="L26" s="10" t="s">
        <v>22</v>
      </c>
      <c r="M26" s="10" t="s">
        <v>22</v>
      </c>
      <c r="N26" s="11" t="s">
        <v>34</v>
      </c>
      <c r="O26" s="14">
        <v>595</v>
      </c>
    </row>
    <row r="27" spans="1:15" s="15" customFormat="1" ht="15" customHeight="1">
      <c r="A27" s="1504"/>
      <c r="B27" s="1475"/>
      <c r="C27" s="10" t="s">
        <v>90</v>
      </c>
      <c r="D27" s="10" t="s">
        <v>358</v>
      </c>
      <c r="E27" s="10">
        <v>5</v>
      </c>
      <c r="F27" s="10">
        <v>1</v>
      </c>
      <c r="G27" s="10" t="s">
        <v>97</v>
      </c>
      <c r="H27" s="10" t="s">
        <v>91</v>
      </c>
      <c r="I27" s="10" t="s">
        <v>27</v>
      </c>
      <c r="J27" s="10" t="s">
        <v>376</v>
      </c>
      <c r="K27" s="10">
        <v>27</v>
      </c>
      <c r="L27" s="10" t="s">
        <v>22</v>
      </c>
      <c r="M27" s="10" t="s">
        <v>22</v>
      </c>
      <c r="N27" s="13" t="s">
        <v>61</v>
      </c>
      <c r="O27" s="14">
        <v>595</v>
      </c>
    </row>
    <row r="28" spans="1:15" s="15" customFormat="1" ht="15" customHeight="1">
      <c r="A28" s="1504"/>
      <c r="B28" s="1475"/>
      <c r="C28" s="10" t="s">
        <v>99</v>
      </c>
      <c r="D28" s="10" t="s">
        <v>358</v>
      </c>
      <c r="E28" s="11">
        <v>1</v>
      </c>
      <c r="F28" s="10">
        <v>1</v>
      </c>
      <c r="G28" s="16" t="s">
        <v>78</v>
      </c>
      <c r="H28" s="10" t="s">
        <v>100</v>
      </c>
      <c r="I28" s="12" t="s">
        <v>27</v>
      </c>
      <c r="J28" s="10" t="s">
        <v>45</v>
      </c>
      <c r="K28" s="10" t="s">
        <v>22</v>
      </c>
      <c r="L28" s="10" t="s">
        <v>22</v>
      </c>
      <c r="M28" s="10" t="s">
        <v>22</v>
      </c>
      <c r="N28" s="13" t="s">
        <v>52</v>
      </c>
      <c r="O28" s="14">
        <v>595</v>
      </c>
    </row>
    <row r="29" spans="1:15" s="15" customFormat="1" ht="15" customHeight="1">
      <c r="A29" s="1504"/>
      <c r="B29" s="1475"/>
      <c r="C29" s="10" t="s">
        <v>105</v>
      </c>
      <c r="D29" s="10" t="s">
        <v>375</v>
      </c>
      <c r="E29" s="10">
        <v>11</v>
      </c>
      <c r="F29" s="10">
        <v>1</v>
      </c>
      <c r="G29" s="12" t="s">
        <v>78</v>
      </c>
      <c r="H29" s="10" t="s">
        <v>106</v>
      </c>
      <c r="I29" s="10" t="s">
        <v>27</v>
      </c>
      <c r="J29" s="10" t="s">
        <v>377</v>
      </c>
      <c r="K29" s="10">
        <v>32</v>
      </c>
      <c r="L29" s="12" t="s">
        <v>22</v>
      </c>
      <c r="M29" s="12" t="s">
        <v>22</v>
      </c>
      <c r="N29" s="13" t="s">
        <v>61</v>
      </c>
      <c r="O29" s="14">
        <v>595</v>
      </c>
    </row>
    <row r="30" spans="1:15" s="15" customFormat="1" ht="15" customHeight="1">
      <c r="A30" s="1504"/>
      <c r="B30" s="1475"/>
      <c r="C30" s="10" t="s">
        <v>378</v>
      </c>
      <c r="D30" s="12" t="s">
        <v>358</v>
      </c>
      <c r="E30" s="12">
        <v>2</v>
      </c>
      <c r="F30" s="12">
        <v>1</v>
      </c>
      <c r="G30" s="12" t="s">
        <v>39</v>
      </c>
      <c r="H30" s="12" t="s">
        <v>94</v>
      </c>
      <c r="I30" s="12" t="s">
        <v>20</v>
      </c>
      <c r="J30" s="10" t="s">
        <v>45</v>
      </c>
      <c r="K30" s="10" t="s">
        <v>22</v>
      </c>
      <c r="L30" s="10" t="s">
        <v>22</v>
      </c>
      <c r="M30" s="11" t="s">
        <v>22</v>
      </c>
      <c r="N30" s="13" t="s">
        <v>34</v>
      </c>
      <c r="O30" s="14">
        <v>595</v>
      </c>
    </row>
    <row r="31" spans="1:15" s="15" customFormat="1" ht="15" customHeight="1">
      <c r="A31" s="1504"/>
      <c r="B31" s="1475"/>
      <c r="C31" s="10" t="s">
        <v>379</v>
      </c>
      <c r="D31" s="12" t="s">
        <v>358</v>
      </c>
      <c r="E31" s="12">
        <v>4</v>
      </c>
      <c r="F31" s="12">
        <v>1</v>
      </c>
      <c r="G31" s="12" t="s">
        <v>39</v>
      </c>
      <c r="H31" s="12" t="s">
        <v>380</v>
      </c>
      <c r="I31" s="12" t="s">
        <v>27</v>
      </c>
      <c r="J31" s="10" t="s">
        <v>377</v>
      </c>
      <c r="K31" s="10" t="s">
        <v>22</v>
      </c>
      <c r="L31" s="10" t="s">
        <v>22</v>
      </c>
      <c r="M31" s="11" t="s">
        <v>22</v>
      </c>
      <c r="N31" s="13" t="s">
        <v>34</v>
      </c>
      <c r="O31" s="14">
        <v>595</v>
      </c>
    </row>
    <row r="32" spans="1:15" s="15" customFormat="1" ht="15" customHeight="1" thickBot="1">
      <c r="A32" s="1505"/>
      <c r="B32" s="1477"/>
      <c r="C32" s="26" t="s">
        <v>111</v>
      </c>
      <c r="D32" s="27" t="s">
        <v>358</v>
      </c>
      <c r="E32" s="1418">
        <v>3</v>
      </c>
      <c r="F32" s="1418">
        <v>1</v>
      </c>
      <c r="G32" s="1418" t="s">
        <v>18</v>
      </c>
      <c r="H32" s="1418" t="s">
        <v>112</v>
      </c>
      <c r="I32" s="1418" t="s">
        <v>20</v>
      </c>
      <c r="J32" s="1418" t="s">
        <v>45</v>
      </c>
      <c r="K32" s="1418" t="s">
        <v>22</v>
      </c>
      <c r="L32" s="1418" t="s">
        <v>22</v>
      </c>
      <c r="M32" s="1418" t="s">
        <v>22</v>
      </c>
      <c r="N32" s="1419" t="s">
        <v>34</v>
      </c>
      <c r="O32" s="14">
        <v>595</v>
      </c>
    </row>
    <row r="33" spans="1:15" s="15" customFormat="1" ht="17.25" thickBot="1">
      <c r="A33" s="1193"/>
      <c r="B33" s="1206"/>
      <c r="C33" s="1207"/>
      <c r="D33" s="1207"/>
      <c r="E33" s="1207"/>
      <c r="F33" s="1207"/>
      <c r="G33" s="1207"/>
      <c r="H33" s="1207"/>
      <c r="I33" s="1207"/>
      <c r="J33" s="1207"/>
      <c r="K33" s="1207"/>
      <c r="L33" s="1207"/>
      <c r="M33" s="1207"/>
      <c r="N33" s="1207"/>
      <c r="O33" s="1246"/>
    </row>
    <row r="34" spans="1:15" s="15" customFormat="1" ht="15.75" customHeight="1">
      <c r="A34" s="1506" t="s">
        <v>381</v>
      </c>
      <c r="B34" s="1507"/>
      <c r="C34" s="12" t="s">
        <v>321</v>
      </c>
      <c r="D34" s="12" t="s">
        <v>382</v>
      </c>
      <c r="E34" s="12">
        <v>7</v>
      </c>
      <c r="F34" s="12">
        <v>1</v>
      </c>
      <c r="G34" s="12" t="s">
        <v>18</v>
      </c>
      <c r="H34" s="12" t="s">
        <v>146</v>
      </c>
      <c r="I34" s="12" t="s">
        <v>20</v>
      </c>
      <c r="J34" s="12" t="s">
        <v>22</v>
      </c>
      <c r="K34" s="12" t="s">
        <v>22</v>
      </c>
      <c r="L34" s="12" t="s">
        <v>22</v>
      </c>
      <c r="M34" s="12" t="s">
        <v>22</v>
      </c>
      <c r="N34" s="13" t="s">
        <v>125</v>
      </c>
      <c r="O34" s="71">
        <v>645</v>
      </c>
    </row>
    <row r="35" spans="1:15" s="15" customFormat="1" ht="15.75" customHeight="1">
      <c r="A35" s="1504"/>
      <c r="B35" s="1475"/>
      <c r="C35" s="12" t="s">
        <v>324</v>
      </c>
      <c r="D35" s="12" t="s">
        <v>382</v>
      </c>
      <c r="E35" s="12">
        <v>2</v>
      </c>
      <c r="F35" s="12">
        <v>1</v>
      </c>
      <c r="G35" s="12" t="s">
        <v>18</v>
      </c>
      <c r="H35" s="12" t="s">
        <v>136</v>
      </c>
      <c r="I35" s="12" t="s">
        <v>20</v>
      </c>
      <c r="J35" s="12" t="s">
        <v>22</v>
      </c>
      <c r="K35" s="12" t="s">
        <v>22</v>
      </c>
      <c r="L35" s="12" t="s">
        <v>22</v>
      </c>
      <c r="M35" s="12" t="s">
        <v>22</v>
      </c>
      <c r="N35" s="13" t="s">
        <v>125</v>
      </c>
      <c r="O35" s="14">
        <v>645</v>
      </c>
    </row>
    <row r="36" spans="1:15" s="15" customFormat="1" ht="15.75" customHeight="1">
      <c r="A36" s="1504"/>
      <c r="B36" s="1475"/>
      <c r="C36" s="12" t="s">
        <v>134</v>
      </c>
      <c r="D36" s="12" t="s">
        <v>382</v>
      </c>
      <c r="E36" s="12">
        <v>5</v>
      </c>
      <c r="F36" s="12">
        <v>1</v>
      </c>
      <c r="G36" s="12" t="s">
        <v>18</v>
      </c>
      <c r="H36" s="12" t="s">
        <v>132</v>
      </c>
      <c r="I36" s="12" t="s">
        <v>20</v>
      </c>
      <c r="J36" s="12" t="s">
        <v>22</v>
      </c>
      <c r="K36" s="12" t="s">
        <v>22</v>
      </c>
      <c r="L36" s="12" t="s">
        <v>22</v>
      </c>
      <c r="M36" s="12" t="s">
        <v>22</v>
      </c>
      <c r="N36" s="13" t="s">
        <v>125</v>
      </c>
      <c r="O36" s="14">
        <v>645</v>
      </c>
    </row>
    <row r="37" spans="1:15" s="15" customFormat="1" ht="15.75" customHeight="1">
      <c r="A37" s="1504"/>
      <c r="B37" s="1475"/>
      <c r="C37" s="12" t="s">
        <v>135</v>
      </c>
      <c r="D37" s="12" t="s">
        <v>382</v>
      </c>
      <c r="E37" s="12">
        <v>3</v>
      </c>
      <c r="F37" s="12">
        <v>1</v>
      </c>
      <c r="G37" s="12" t="s">
        <v>18</v>
      </c>
      <c r="H37" s="12" t="s">
        <v>136</v>
      </c>
      <c r="I37" s="12" t="s">
        <v>20</v>
      </c>
      <c r="J37" s="12" t="s">
        <v>22</v>
      </c>
      <c r="K37" s="12" t="s">
        <v>22</v>
      </c>
      <c r="L37" s="12" t="s">
        <v>22</v>
      </c>
      <c r="M37" s="12" t="s">
        <v>22</v>
      </c>
      <c r="N37" s="13" t="s">
        <v>125</v>
      </c>
      <c r="O37" s="14">
        <v>645</v>
      </c>
    </row>
    <row r="38" spans="1:15" s="15" customFormat="1">
      <c r="A38" s="1504"/>
      <c r="B38" s="1475"/>
      <c r="C38" s="12" t="s">
        <v>137</v>
      </c>
      <c r="D38" s="12" t="s">
        <v>382</v>
      </c>
      <c r="E38" s="12">
        <v>2</v>
      </c>
      <c r="F38" s="12">
        <v>1</v>
      </c>
      <c r="G38" s="12" t="s">
        <v>18</v>
      </c>
      <c r="H38" s="12" t="s">
        <v>138</v>
      </c>
      <c r="I38" s="12" t="s">
        <v>20</v>
      </c>
      <c r="J38" s="12" t="s">
        <v>22</v>
      </c>
      <c r="K38" s="12" t="s">
        <v>22</v>
      </c>
      <c r="L38" s="12" t="s">
        <v>22</v>
      </c>
      <c r="M38" s="12" t="s">
        <v>22</v>
      </c>
      <c r="N38" s="13" t="s">
        <v>125</v>
      </c>
      <c r="O38" s="14">
        <v>645</v>
      </c>
    </row>
    <row r="39" spans="1:15" s="15" customFormat="1">
      <c r="A39" s="1504"/>
      <c r="B39" s="1475"/>
      <c r="C39" s="12" t="s">
        <v>139</v>
      </c>
      <c r="D39" s="12" t="s">
        <v>382</v>
      </c>
      <c r="E39" s="12">
        <v>2</v>
      </c>
      <c r="F39" s="12">
        <v>1</v>
      </c>
      <c r="G39" s="12" t="s">
        <v>31</v>
      </c>
      <c r="H39" s="12" t="s">
        <v>140</v>
      </c>
      <c r="I39" s="12" t="s">
        <v>20</v>
      </c>
      <c r="J39" s="12" t="s">
        <v>22</v>
      </c>
      <c r="K39" s="12" t="s">
        <v>22</v>
      </c>
      <c r="L39" s="12" t="s">
        <v>22</v>
      </c>
      <c r="M39" s="12" t="s">
        <v>22</v>
      </c>
      <c r="N39" s="13" t="s">
        <v>125</v>
      </c>
      <c r="O39" s="14">
        <v>645</v>
      </c>
    </row>
    <row r="40" spans="1:15" s="15" customFormat="1">
      <c r="A40" s="1504"/>
      <c r="B40" s="1475"/>
      <c r="C40" s="12" t="s">
        <v>143</v>
      </c>
      <c r="D40" s="12" t="s">
        <v>382</v>
      </c>
      <c r="E40" s="12">
        <v>1</v>
      </c>
      <c r="F40" s="12">
        <v>1</v>
      </c>
      <c r="G40" s="12" t="s">
        <v>18</v>
      </c>
      <c r="H40" s="12" t="s">
        <v>140</v>
      </c>
      <c r="I40" s="12" t="s">
        <v>20</v>
      </c>
      <c r="J40" s="12" t="s">
        <v>22</v>
      </c>
      <c r="K40" s="12" t="s">
        <v>22</v>
      </c>
      <c r="L40" s="12" t="s">
        <v>22</v>
      </c>
      <c r="M40" s="12" t="s">
        <v>22</v>
      </c>
      <c r="N40" s="13" t="s">
        <v>125</v>
      </c>
      <c r="O40" s="14">
        <v>645</v>
      </c>
    </row>
    <row r="41" spans="1:15" s="15" customFormat="1">
      <c r="A41" s="1504"/>
      <c r="B41" s="1475"/>
      <c r="C41" s="12" t="s">
        <v>144</v>
      </c>
      <c r="D41" s="12" t="s">
        <v>382</v>
      </c>
      <c r="E41" s="12">
        <v>7</v>
      </c>
      <c r="F41" s="12">
        <v>1</v>
      </c>
      <c r="G41" s="12" t="s">
        <v>18</v>
      </c>
      <c r="H41" s="12" t="s">
        <v>132</v>
      </c>
      <c r="I41" s="12" t="s">
        <v>20</v>
      </c>
      <c r="J41" s="12" t="s">
        <v>22</v>
      </c>
      <c r="K41" s="12" t="s">
        <v>22</v>
      </c>
      <c r="L41" s="12" t="s">
        <v>22</v>
      </c>
      <c r="M41" s="12" t="s">
        <v>22</v>
      </c>
      <c r="N41" s="13" t="s">
        <v>125</v>
      </c>
      <c r="O41" s="14">
        <v>645</v>
      </c>
    </row>
    <row r="42" spans="1:15" s="15" customFormat="1">
      <c r="A42" s="1504"/>
      <c r="B42" s="1475"/>
      <c r="C42" s="12" t="s">
        <v>145</v>
      </c>
      <c r="D42" s="12" t="s">
        <v>382</v>
      </c>
      <c r="E42" s="12">
        <v>7</v>
      </c>
      <c r="F42" s="12">
        <v>1</v>
      </c>
      <c r="G42" s="12" t="s">
        <v>31</v>
      </c>
      <c r="H42" s="12" t="s">
        <v>146</v>
      </c>
      <c r="I42" s="12" t="s">
        <v>20</v>
      </c>
      <c r="J42" s="12" t="s">
        <v>22</v>
      </c>
      <c r="K42" s="12" t="s">
        <v>22</v>
      </c>
      <c r="L42" s="12" t="s">
        <v>22</v>
      </c>
      <c r="M42" s="12" t="s">
        <v>22</v>
      </c>
      <c r="N42" s="13" t="s">
        <v>125</v>
      </c>
      <c r="O42" s="14">
        <v>645</v>
      </c>
    </row>
    <row r="43" spans="1:15" s="15" customFormat="1">
      <c r="A43" s="1504"/>
      <c r="B43" s="1475"/>
      <c r="C43" s="12" t="s">
        <v>150</v>
      </c>
      <c r="D43" s="12" t="s">
        <v>382</v>
      </c>
      <c r="E43" s="12">
        <v>14</v>
      </c>
      <c r="F43" s="12">
        <v>1</v>
      </c>
      <c r="G43" s="12" t="s">
        <v>81</v>
      </c>
      <c r="H43" s="12" t="s">
        <v>138</v>
      </c>
      <c r="I43" s="12" t="s">
        <v>20</v>
      </c>
      <c r="J43" s="12" t="s">
        <v>22</v>
      </c>
      <c r="K43" s="12" t="s">
        <v>22</v>
      </c>
      <c r="L43" s="12" t="s">
        <v>22</v>
      </c>
      <c r="M43" s="12" t="s">
        <v>22</v>
      </c>
      <c r="N43" s="13" t="s">
        <v>125</v>
      </c>
      <c r="O43" s="14">
        <v>645</v>
      </c>
    </row>
    <row r="44" spans="1:15" s="15" customFormat="1">
      <c r="A44" s="1504"/>
      <c r="B44" s="1475"/>
      <c r="C44" s="12" t="s">
        <v>327</v>
      </c>
      <c r="D44" s="12" t="s">
        <v>382</v>
      </c>
      <c r="E44" s="12">
        <v>3</v>
      </c>
      <c r="F44" s="12">
        <v>1</v>
      </c>
      <c r="G44" s="12" t="s">
        <v>18</v>
      </c>
      <c r="H44" s="12" t="s">
        <v>328</v>
      </c>
      <c r="I44" s="12" t="s">
        <v>20</v>
      </c>
      <c r="J44" s="12" t="s">
        <v>37</v>
      </c>
      <c r="K44" s="12" t="s">
        <v>22</v>
      </c>
      <c r="L44" s="12" t="s">
        <v>22</v>
      </c>
      <c r="M44" s="12" t="s">
        <v>22</v>
      </c>
      <c r="N44" s="13" t="s">
        <v>125</v>
      </c>
      <c r="O44" s="14">
        <v>645</v>
      </c>
    </row>
    <row r="45" spans="1:15" s="15" customFormat="1">
      <c r="A45" s="1504"/>
      <c r="B45" s="1475"/>
      <c r="C45" s="12" t="s">
        <v>151</v>
      </c>
      <c r="D45" s="12" t="s">
        <v>382</v>
      </c>
      <c r="E45" s="12">
        <v>2</v>
      </c>
      <c r="F45" s="12">
        <v>1</v>
      </c>
      <c r="G45" s="12" t="s">
        <v>31</v>
      </c>
      <c r="H45" s="12" t="s">
        <v>148</v>
      </c>
      <c r="I45" s="12" t="s">
        <v>20</v>
      </c>
      <c r="J45" s="12" t="s">
        <v>21</v>
      </c>
      <c r="K45" s="12" t="s">
        <v>22</v>
      </c>
      <c r="L45" s="12" t="s">
        <v>22</v>
      </c>
      <c r="M45" s="12" t="s">
        <v>22</v>
      </c>
      <c r="N45" s="13" t="s">
        <v>125</v>
      </c>
      <c r="O45" s="14">
        <v>645</v>
      </c>
    </row>
    <row r="46" spans="1:15" s="15" customFormat="1">
      <c r="A46" s="1504"/>
      <c r="B46" s="1475"/>
      <c r="C46" s="12" t="s">
        <v>154</v>
      </c>
      <c r="D46" s="12" t="s">
        <v>382</v>
      </c>
      <c r="E46" s="12">
        <v>9</v>
      </c>
      <c r="F46" s="12">
        <v>1</v>
      </c>
      <c r="G46" s="12" t="s">
        <v>18</v>
      </c>
      <c r="H46" s="12" t="s">
        <v>136</v>
      </c>
      <c r="I46" s="12" t="s">
        <v>20</v>
      </c>
      <c r="J46" s="12" t="s">
        <v>41</v>
      </c>
      <c r="K46" s="12" t="s">
        <v>22</v>
      </c>
      <c r="L46" s="12" t="s">
        <v>22</v>
      </c>
      <c r="M46" s="12" t="s">
        <v>22</v>
      </c>
      <c r="N46" s="13" t="s">
        <v>125</v>
      </c>
      <c r="O46" s="14">
        <v>645</v>
      </c>
    </row>
    <row r="47" spans="1:15" s="15" customFormat="1">
      <c r="A47" s="1504"/>
      <c r="B47" s="1475"/>
      <c r="C47" s="12" t="s">
        <v>158</v>
      </c>
      <c r="D47" s="12" t="s">
        <v>382</v>
      </c>
      <c r="E47" s="12">
        <v>1</v>
      </c>
      <c r="F47" s="12">
        <v>1</v>
      </c>
      <c r="G47" s="12" t="s">
        <v>31</v>
      </c>
      <c r="H47" s="12" t="s">
        <v>156</v>
      </c>
      <c r="I47" s="12" t="s">
        <v>20</v>
      </c>
      <c r="J47" s="12" t="s">
        <v>41</v>
      </c>
      <c r="K47" s="12" t="s">
        <v>22</v>
      </c>
      <c r="L47" s="12" t="s">
        <v>22</v>
      </c>
      <c r="M47" s="12" t="s">
        <v>22</v>
      </c>
      <c r="N47" s="13" t="s">
        <v>125</v>
      </c>
      <c r="O47" s="14">
        <v>645</v>
      </c>
    </row>
    <row r="48" spans="1:15" s="15" customFormat="1">
      <c r="A48" s="1504"/>
      <c r="B48" s="1475"/>
      <c r="C48" s="12" t="s">
        <v>159</v>
      </c>
      <c r="D48" s="12" t="s">
        <v>382</v>
      </c>
      <c r="E48" s="12">
        <v>6</v>
      </c>
      <c r="F48" s="12">
        <v>1</v>
      </c>
      <c r="G48" s="12" t="s">
        <v>18</v>
      </c>
      <c r="H48" s="12" t="s">
        <v>148</v>
      </c>
      <c r="I48" s="12" t="s">
        <v>20</v>
      </c>
      <c r="J48" s="12" t="s">
        <v>21</v>
      </c>
      <c r="K48" s="12" t="s">
        <v>22</v>
      </c>
      <c r="L48" s="12" t="s">
        <v>22</v>
      </c>
      <c r="M48" s="12" t="s">
        <v>22</v>
      </c>
      <c r="N48" s="13" t="s">
        <v>125</v>
      </c>
      <c r="O48" s="14">
        <v>645</v>
      </c>
    </row>
    <row r="49" spans="1:15" s="15" customFormat="1">
      <c r="A49" s="1504"/>
      <c r="B49" s="1475"/>
      <c r="C49" s="12" t="s">
        <v>383</v>
      </c>
      <c r="D49" s="12" t="s">
        <v>382</v>
      </c>
      <c r="E49" s="12">
        <v>1</v>
      </c>
      <c r="F49" s="12">
        <v>1</v>
      </c>
      <c r="G49" s="12" t="s">
        <v>31</v>
      </c>
      <c r="H49" s="12" t="s">
        <v>245</v>
      </c>
      <c r="I49" s="12" t="s">
        <v>20</v>
      </c>
      <c r="J49" s="12" t="s">
        <v>41</v>
      </c>
      <c r="K49" s="12" t="s">
        <v>22</v>
      </c>
      <c r="L49" s="12" t="s">
        <v>22</v>
      </c>
      <c r="M49" s="12" t="s">
        <v>22</v>
      </c>
      <c r="N49" s="13" t="s">
        <v>125</v>
      </c>
      <c r="O49" s="14">
        <v>645</v>
      </c>
    </row>
    <row r="50" spans="1:15" s="15" customFormat="1">
      <c r="A50" s="1504"/>
      <c r="B50" s="1475"/>
      <c r="C50" s="12" t="s">
        <v>164</v>
      </c>
      <c r="D50" s="12" t="s">
        <v>382</v>
      </c>
      <c r="E50" s="12">
        <v>6</v>
      </c>
      <c r="F50" s="12">
        <v>1</v>
      </c>
      <c r="G50" s="12" t="s">
        <v>78</v>
      </c>
      <c r="H50" s="12" t="s">
        <v>330</v>
      </c>
      <c r="I50" s="12" t="s">
        <v>20</v>
      </c>
      <c r="J50" s="12" t="s">
        <v>22</v>
      </c>
      <c r="K50" s="12" t="s">
        <v>22</v>
      </c>
      <c r="L50" s="12" t="s">
        <v>22</v>
      </c>
      <c r="M50" s="12" t="s">
        <v>22</v>
      </c>
      <c r="N50" s="13" t="s">
        <v>125</v>
      </c>
      <c r="O50" s="14">
        <v>645</v>
      </c>
    </row>
    <row r="51" spans="1:15" s="15" customFormat="1">
      <c r="A51" s="1504"/>
      <c r="B51" s="1475"/>
      <c r="C51" s="12" t="s">
        <v>166</v>
      </c>
      <c r="D51" s="12" t="s">
        <v>382</v>
      </c>
      <c r="E51" s="12">
        <v>6</v>
      </c>
      <c r="F51" s="12">
        <v>1</v>
      </c>
      <c r="G51" s="12" t="s">
        <v>18</v>
      </c>
      <c r="H51" s="12" t="s">
        <v>132</v>
      </c>
      <c r="I51" s="12" t="s">
        <v>20</v>
      </c>
      <c r="J51" s="12" t="s">
        <v>41</v>
      </c>
      <c r="K51" s="12" t="s">
        <v>22</v>
      </c>
      <c r="L51" s="12" t="s">
        <v>22</v>
      </c>
      <c r="M51" s="12" t="s">
        <v>22</v>
      </c>
      <c r="N51" s="13" t="s">
        <v>125</v>
      </c>
      <c r="O51" s="14">
        <v>645</v>
      </c>
    </row>
    <row r="52" spans="1:15" s="15" customFormat="1">
      <c r="A52" s="1504"/>
      <c r="B52" s="1475"/>
      <c r="C52" s="12" t="s">
        <v>167</v>
      </c>
      <c r="D52" s="12" t="s">
        <v>382</v>
      </c>
      <c r="E52" s="12">
        <v>4</v>
      </c>
      <c r="F52" s="12">
        <v>1</v>
      </c>
      <c r="G52" s="12" t="s">
        <v>31</v>
      </c>
      <c r="H52" s="12" t="s">
        <v>168</v>
      </c>
      <c r="I52" s="12" t="s">
        <v>20</v>
      </c>
      <c r="J52" s="12" t="s">
        <v>22</v>
      </c>
      <c r="K52" s="12" t="s">
        <v>22</v>
      </c>
      <c r="L52" s="12" t="s">
        <v>22</v>
      </c>
      <c r="M52" s="12" t="s">
        <v>22</v>
      </c>
      <c r="N52" s="13" t="s">
        <v>125</v>
      </c>
      <c r="O52" s="14">
        <v>645</v>
      </c>
    </row>
    <row r="53" spans="1:15" s="15" customFormat="1">
      <c r="A53" s="1504"/>
      <c r="B53" s="1475"/>
      <c r="C53" s="12" t="s">
        <v>171</v>
      </c>
      <c r="D53" s="12" t="s">
        <v>382</v>
      </c>
      <c r="E53" s="12">
        <v>2</v>
      </c>
      <c r="F53" s="12">
        <v>1</v>
      </c>
      <c r="G53" s="12" t="s">
        <v>18</v>
      </c>
      <c r="H53" s="12" t="s">
        <v>148</v>
      </c>
      <c r="I53" s="12" t="s">
        <v>20</v>
      </c>
      <c r="J53" s="12" t="s">
        <v>21</v>
      </c>
      <c r="K53" s="12" t="s">
        <v>22</v>
      </c>
      <c r="L53" s="12" t="s">
        <v>22</v>
      </c>
      <c r="M53" s="12" t="s">
        <v>22</v>
      </c>
      <c r="N53" s="13" t="s">
        <v>125</v>
      </c>
      <c r="O53" s="14">
        <v>645</v>
      </c>
    </row>
    <row r="54" spans="1:15" s="15" customFormat="1">
      <c r="A54" s="1504"/>
      <c r="B54" s="1475"/>
      <c r="C54" s="12" t="s">
        <v>184</v>
      </c>
      <c r="D54" s="12" t="s">
        <v>382</v>
      </c>
      <c r="E54" s="12">
        <v>4</v>
      </c>
      <c r="F54" s="12">
        <v>1</v>
      </c>
      <c r="G54" s="12" t="s">
        <v>31</v>
      </c>
      <c r="H54" s="12" t="s">
        <v>138</v>
      </c>
      <c r="I54" s="12" t="s">
        <v>20</v>
      </c>
      <c r="J54" s="12" t="s">
        <v>87</v>
      </c>
      <c r="K54" s="12" t="s">
        <v>22</v>
      </c>
      <c r="L54" s="12" t="s">
        <v>22</v>
      </c>
      <c r="M54" s="12" t="s">
        <v>22</v>
      </c>
      <c r="N54" s="13" t="s">
        <v>125</v>
      </c>
      <c r="O54" s="14">
        <v>645</v>
      </c>
    </row>
    <row r="55" spans="1:15" s="15" customFormat="1">
      <c r="A55" s="1504"/>
      <c r="B55" s="1475"/>
      <c r="C55" s="72" t="s">
        <v>187</v>
      </c>
      <c r="D55" s="12" t="s">
        <v>382</v>
      </c>
      <c r="E55" s="12">
        <v>11</v>
      </c>
      <c r="F55" s="12">
        <v>1</v>
      </c>
      <c r="G55" s="12" t="s">
        <v>97</v>
      </c>
      <c r="H55" s="12" t="s">
        <v>146</v>
      </c>
      <c r="I55" s="12" t="s">
        <v>20</v>
      </c>
      <c r="J55" s="12" t="s">
        <v>21</v>
      </c>
      <c r="K55" s="12" t="s">
        <v>22</v>
      </c>
      <c r="L55" s="12" t="s">
        <v>22</v>
      </c>
      <c r="M55" s="12" t="s">
        <v>22</v>
      </c>
      <c r="N55" s="13" t="s">
        <v>125</v>
      </c>
      <c r="O55" s="14">
        <v>645</v>
      </c>
    </row>
    <row r="56" spans="1:15" s="15" customFormat="1">
      <c r="A56" s="1504"/>
      <c r="B56" s="1475"/>
      <c r="C56" s="72" t="s">
        <v>193</v>
      </c>
      <c r="D56" s="12" t="s">
        <v>382</v>
      </c>
      <c r="E56" s="12">
        <v>1</v>
      </c>
      <c r="F56" s="12">
        <v>1</v>
      </c>
      <c r="G56" s="12" t="s">
        <v>31</v>
      </c>
      <c r="H56" s="12" t="s">
        <v>168</v>
      </c>
      <c r="I56" s="12" t="s">
        <v>20</v>
      </c>
      <c r="J56" s="12" t="s">
        <v>41</v>
      </c>
      <c r="K56" s="12" t="s">
        <v>22</v>
      </c>
      <c r="L56" s="12" t="s">
        <v>22</v>
      </c>
      <c r="M56" s="12" t="s">
        <v>22</v>
      </c>
      <c r="N56" s="13" t="s">
        <v>125</v>
      </c>
      <c r="O56" s="14">
        <v>645</v>
      </c>
    </row>
    <row r="57" spans="1:15" s="15" customFormat="1">
      <c r="A57" s="1504"/>
      <c r="B57" s="1475"/>
      <c r="C57" s="72" t="s">
        <v>194</v>
      </c>
      <c r="D57" s="12" t="s">
        <v>382</v>
      </c>
      <c r="E57" s="12">
        <v>1</v>
      </c>
      <c r="F57" s="12">
        <v>1</v>
      </c>
      <c r="G57" s="12" t="s">
        <v>18</v>
      </c>
      <c r="H57" s="12" t="s">
        <v>22</v>
      </c>
      <c r="I57" s="12" t="s">
        <v>20</v>
      </c>
      <c r="J57" s="12" t="s">
        <v>87</v>
      </c>
      <c r="K57" s="12" t="s">
        <v>22</v>
      </c>
      <c r="L57" s="12" t="s">
        <v>22</v>
      </c>
      <c r="M57" s="12" t="s">
        <v>22</v>
      </c>
      <c r="N57" s="13" t="s">
        <v>125</v>
      </c>
      <c r="O57" s="14">
        <v>645</v>
      </c>
    </row>
    <row r="58" spans="1:15" s="15" customFormat="1">
      <c r="A58" s="1504"/>
      <c r="B58" s="1475"/>
      <c r="C58" s="72" t="s">
        <v>194</v>
      </c>
      <c r="D58" s="12" t="s">
        <v>382</v>
      </c>
      <c r="E58" s="12">
        <v>2</v>
      </c>
      <c r="F58" s="12">
        <v>1</v>
      </c>
      <c r="G58" s="12" t="s">
        <v>39</v>
      </c>
      <c r="H58" s="12" t="s">
        <v>22</v>
      </c>
      <c r="I58" s="12" t="s">
        <v>20</v>
      </c>
      <c r="J58" s="12" t="s">
        <v>87</v>
      </c>
      <c r="K58" s="12" t="s">
        <v>22</v>
      </c>
      <c r="L58" s="12" t="s">
        <v>22</v>
      </c>
      <c r="M58" s="12" t="s">
        <v>22</v>
      </c>
      <c r="N58" s="13" t="s">
        <v>125</v>
      </c>
      <c r="O58" s="14">
        <v>645</v>
      </c>
    </row>
    <row r="59" spans="1:15" s="15" customFormat="1">
      <c r="A59" s="1504"/>
      <c r="B59" s="1475"/>
      <c r="C59" s="72" t="s">
        <v>194</v>
      </c>
      <c r="D59" s="12" t="s">
        <v>382</v>
      </c>
      <c r="E59" s="12">
        <v>4</v>
      </c>
      <c r="F59" s="12">
        <v>1</v>
      </c>
      <c r="G59" s="12" t="s">
        <v>118</v>
      </c>
      <c r="H59" s="12" t="s">
        <v>22</v>
      </c>
      <c r="I59" s="12" t="s">
        <v>20</v>
      </c>
      <c r="J59" s="12" t="s">
        <v>87</v>
      </c>
      <c r="K59" s="12" t="s">
        <v>22</v>
      </c>
      <c r="L59" s="12" t="s">
        <v>22</v>
      </c>
      <c r="M59" s="12" t="s">
        <v>22</v>
      </c>
      <c r="N59" s="13" t="s">
        <v>125</v>
      </c>
      <c r="O59" s="14">
        <v>645</v>
      </c>
    </row>
    <row r="60" spans="1:15" s="15" customFormat="1">
      <c r="A60" s="1504"/>
      <c r="B60" s="1475"/>
      <c r="C60" s="72" t="s">
        <v>195</v>
      </c>
      <c r="D60" s="12" t="s">
        <v>382</v>
      </c>
      <c r="E60" s="12">
        <v>4</v>
      </c>
      <c r="F60" s="12">
        <v>1</v>
      </c>
      <c r="G60" s="12" t="s">
        <v>36</v>
      </c>
      <c r="H60" s="12" t="s">
        <v>138</v>
      </c>
      <c r="I60" s="12" t="s">
        <v>20</v>
      </c>
      <c r="J60" s="12" t="s">
        <v>87</v>
      </c>
      <c r="K60" s="12" t="s">
        <v>22</v>
      </c>
      <c r="L60" s="12" t="s">
        <v>22</v>
      </c>
      <c r="M60" s="12" t="s">
        <v>22</v>
      </c>
      <c r="N60" s="13" t="s">
        <v>125</v>
      </c>
      <c r="O60" s="14">
        <v>645</v>
      </c>
    </row>
    <row r="61" spans="1:15" s="15" customFormat="1">
      <c r="A61" s="1504"/>
      <c r="B61" s="1475"/>
      <c r="C61" s="72" t="s">
        <v>198</v>
      </c>
      <c r="D61" s="12" t="s">
        <v>382</v>
      </c>
      <c r="E61" s="12">
        <v>1</v>
      </c>
      <c r="F61" s="12">
        <v>1</v>
      </c>
      <c r="G61" s="12" t="s">
        <v>31</v>
      </c>
      <c r="H61" s="12" t="s">
        <v>170</v>
      </c>
      <c r="I61" s="12" t="s">
        <v>20</v>
      </c>
      <c r="J61" s="12" t="s">
        <v>21</v>
      </c>
      <c r="K61" s="12" t="s">
        <v>22</v>
      </c>
      <c r="L61" s="12" t="s">
        <v>22</v>
      </c>
      <c r="M61" s="12" t="s">
        <v>22</v>
      </c>
      <c r="N61" s="13" t="s">
        <v>125</v>
      </c>
      <c r="O61" s="14">
        <v>645</v>
      </c>
    </row>
    <row r="62" spans="1:15" s="15" customFormat="1">
      <c r="A62" s="1504"/>
      <c r="B62" s="1475"/>
      <c r="C62" s="72" t="s">
        <v>199</v>
      </c>
      <c r="D62" s="12" t="s">
        <v>382</v>
      </c>
      <c r="E62" s="12">
        <v>1</v>
      </c>
      <c r="F62" s="12">
        <v>1</v>
      </c>
      <c r="G62" s="12" t="s">
        <v>31</v>
      </c>
      <c r="H62" s="12" t="s">
        <v>200</v>
      </c>
      <c r="I62" s="12" t="s">
        <v>20</v>
      </c>
      <c r="J62" s="12" t="s">
        <v>21</v>
      </c>
      <c r="K62" s="12" t="s">
        <v>22</v>
      </c>
      <c r="L62" s="12" t="s">
        <v>22</v>
      </c>
      <c r="M62" s="12" t="s">
        <v>22</v>
      </c>
      <c r="N62" s="13" t="s">
        <v>125</v>
      </c>
      <c r="O62" s="14">
        <v>645</v>
      </c>
    </row>
    <row r="63" spans="1:15" s="15" customFormat="1">
      <c r="A63" s="1504"/>
      <c r="B63" s="1475"/>
      <c r="C63" s="72" t="s">
        <v>203</v>
      </c>
      <c r="D63" s="12" t="s">
        <v>382</v>
      </c>
      <c r="E63" s="12">
        <v>2</v>
      </c>
      <c r="F63" s="12">
        <v>1</v>
      </c>
      <c r="G63" s="12" t="s">
        <v>31</v>
      </c>
      <c r="H63" s="12" t="s">
        <v>204</v>
      </c>
      <c r="I63" s="12" t="s">
        <v>20</v>
      </c>
      <c r="J63" s="12" t="s">
        <v>87</v>
      </c>
      <c r="K63" s="12" t="s">
        <v>22</v>
      </c>
      <c r="L63" s="12" t="s">
        <v>22</v>
      </c>
      <c r="M63" s="12" t="s">
        <v>22</v>
      </c>
      <c r="N63" s="13" t="s">
        <v>125</v>
      </c>
      <c r="O63" s="14">
        <v>645</v>
      </c>
    </row>
    <row r="64" spans="1:15" s="15" customFormat="1">
      <c r="A64" s="1504"/>
      <c r="B64" s="1475"/>
      <c r="C64" s="72" t="s">
        <v>205</v>
      </c>
      <c r="D64" s="12" t="s">
        <v>382</v>
      </c>
      <c r="E64" s="12">
        <v>1</v>
      </c>
      <c r="F64" s="12">
        <v>1</v>
      </c>
      <c r="G64" s="12" t="s">
        <v>39</v>
      </c>
      <c r="H64" s="12" t="s">
        <v>259</v>
      </c>
      <c r="I64" s="12" t="s">
        <v>20</v>
      </c>
      <c r="J64" s="12" t="s">
        <v>87</v>
      </c>
      <c r="K64" s="12" t="s">
        <v>22</v>
      </c>
      <c r="L64" s="12" t="s">
        <v>22</v>
      </c>
      <c r="M64" s="12" t="s">
        <v>22</v>
      </c>
      <c r="N64" s="13" t="s">
        <v>125</v>
      </c>
      <c r="O64" s="14">
        <v>645</v>
      </c>
    </row>
    <row r="65" spans="1:15" s="15" customFormat="1">
      <c r="A65" s="1504"/>
      <c r="B65" s="1475"/>
      <c r="C65" s="72" t="s">
        <v>207</v>
      </c>
      <c r="D65" s="12" t="s">
        <v>382</v>
      </c>
      <c r="E65" s="12">
        <v>3</v>
      </c>
      <c r="F65" s="12">
        <v>1</v>
      </c>
      <c r="G65" s="12" t="s">
        <v>39</v>
      </c>
      <c r="H65" s="12" t="s">
        <v>148</v>
      </c>
      <c r="I65" s="12" t="s">
        <v>20</v>
      </c>
      <c r="J65" s="12" t="s">
        <v>21</v>
      </c>
      <c r="K65" s="12" t="s">
        <v>22</v>
      </c>
      <c r="L65" s="12" t="s">
        <v>22</v>
      </c>
      <c r="M65" s="12" t="s">
        <v>22</v>
      </c>
      <c r="N65" s="13" t="s">
        <v>125</v>
      </c>
      <c r="O65" s="14">
        <v>645</v>
      </c>
    </row>
    <row r="66" spans="1:15" s="15" customFormat="1">
      <c r="A66" s="1504"/>
      <c r="B66" s="1475"/>
      <c r="C66" s="72" t="s">
        <v>208</v>
      </c>
      <c r="D66" s="12" t="s">
        <v>382</v>
      </c>
      <c r="E66" s="12">
        <v>3</v>
      </c>
      <c r="F66" s="12">
        <v>1</v>
      </c>
      <c r="G66" s="12" t="s">
        <v>97</v>
      </c>
      <c r="H66" s="12" t="s">
        <v>189</v>
      </c>
      <c r="I66" s="12" t="s">
        <v>20</v>
      </c>
      <c r="J66" s="12" t="s">
        <v>21</v>
      </c>
      <c r="K66" s="12" t="s">
        <v>22</v>
      </c>
      <c r="L66" s="12" t="s">
        <v>22</v>
      </c>
      <c r="M66" s="12" t="s">
        <v>22</v>
      </c>
      <c r="N66" s="13" t="s">
        <v>125</v>
      </c>
      <c r="O66" s="14">
        <v>645</v>
      </c>
    </row>
    <row r="67" spans="1:15" s="15" customFormat="1">
      <c r="A67" s="1504"/>
      <c r="B67" s="1475"/>
      <c r="C67" s="72" t="s">
        <v>210</v>
      </c>
      <c r="D67" s="12" t="s">
        <v>382</v>
      </c>
      <c r="E67" s="12">
        <v>1</v>
      </c>
      <c r="F67" s="12">
        <v>1</v>
      </c>
      <c r="G67" s="12" t="s">
        <v>39</v>
      </c>
      <c r="H67" s="12" t="s">
        <v>189</v>
      </c>
      <c r="I67" s="12" t="s">
        <v>20</v>
      </c>
      <c r="J67" s="12" t="s">
        <v>21</v>
      </c>
      <c r="K67" s="12" t="s">
        <v>22</v>
      </c>
      <c r="L67" s="12" t="s">
        <v>22</v>
      </c>
      <c r="M67" s="12" t="s">
        <v>22</v>
      </c>
      <c r="N67" s="13" t="s">
        <v>125</v>
      </c>
      <c r="O67" s="14">
        <v>645</v>
      </c>
    </row>
    <row r="68" spans="1:15" s="15" customFormat="1">
      <c r="A68" s="1504"/>
      <c r="B68" s="1475"/>
      <c r="C68" s="72" t="s">
        <v>211</v>
      </c>
      <c r="D68" s="12" t="s">
        <v>382</v>
      </c>
      <c r="E68" s="12">
        <v>1</v>
      </c>
      <c r="F68" s="12">
        <v>1</v>
      </c>
      <c r="G68" s="12" t="s">
        <v>18</v>
      </c>
      <c r="H68" s="12" t="s">
        <v>384</v>
      </c>
      <c r="I68" s="12" t="s">
        <v>20</v>
      </c>
      <c r="J68" s="12" t="s">
        <v>21</v>
      </c>
      <c r="K68" s="12" t="s">
        <v>22</v>
      </c>
      <c r="L68" s="12" t="s">
        <v>22</v>
      </c>
      <c r="M68" s="12" t="s">
        <v>22</v>
      </c>
      <c r="N68" s="13" t="s">
        <v>125</v>
      </c>
      <c r="O68" s="14">
        <v>645</v>
      </c>
    </row>
    <row r="69" spans="1:15" s="15" customFormat="1">
      <c r="A69" s="1504"/>
      <c r="B69" s="1475"/>
      <c r="C69" s="72" t="s">
        <v>212</v>
      </c>
      <c r="D69" s="12" t="s">
        <v>382</v>
      </c>
      <c r="E69" s="12">
        <v>1</v>
      </c>
      <c r="F69" s="12">
        <v>1</v>
      </c>
      <c r="G69" s="12" t="s">
        <v>18</v>
      </c>
      <c r="H69" s="12" t="s">
        <v>148</v>
      </c>
      <c r="I69" s="12" t="s">
        <v>20</v>
      </c>
      <c r="J69" s="12" t="s">
        <v>87</v>
      </c>
      <c r="K69" s="12" t="s">
        <v>22</v>
      </c>
      <c r="L69" s="12" t="s">
        <v>22</v>
      </c>
      <c r="M69" s="12" t="s">
        <v>22</v>
      </c>
      <c r="N69" s="13" t="s">
        <v>125</v>
      </c>
      <c r="O69" s="14">
        <v>645</v>
      </c>
    </row>
    <row r="70" spans="1:15" s="15" customFormat="1">
      <c r="A70" s="1504"/>
      <c r="B70" s="1475"/>
      <c r="C70" s="72" t="s">
        <v>215</v>
      </c>
      <c r="D70" s="12" t="s">
        <v>382</v>
      </c>
      <c r="E70" s="12">
        <v>2</v>
      </c>
      <c r="F70" s="12">
        <v>1</v>
      </c>
      <c r="G70" s="12" t="s">
        <v>18</v>
      </c>
      <c r="H70" s="12" t="s">
        <v>216</v>
      </c>
      <c r="I70" s="12" t="s">
        <v>20</v>
      </c>
      <c r="J70" s="12" t="s">
        <v>33</v>
      </c>
      <c r="K70" s="12" t="s">
        <v>22</v>
      </c>
      <c r="L70" s="12" t="s">
        <v>22</v>
      </c>
      <c r="M70" s="12" t="s">
        <v>22</v>
      </c>
      <c r="N70" s="13" t="s">
        <v>125</v>
      </c>
      <c r="O70" s="14">
        <v>645</v>
      </c>
    </row>
    <row r="71" spans="1:15" s="15" customFormat="1">
      <c r="A71" s="1504"/>
      <c r="B71" s="1475"/>
      <c r="C71" s="72" t="s">
        <v>220</v>
      </c>
      <c r="D71" s="12" t="s">
        <v>382</v>
      </c>
      <c r="E71" s="12">
        <v>9</v>
      </c>
      <c r="F71" s="12">
        <v>1</v>
      </c>
      <c r="G71" s="12" t="s">
        <v>18</v>
      </c>
      <c r="H71" s="12" t="s">
        <v>385</v>
      </c>
      <c r="I71" s="12" t="s">
        <v>20</v>
      </c>
      <c r="J71" s="12" t="s">
        <v>21</v>
      </c>
      <c r="K71" s="12" t="s">
        <v>22</v>
      </c>
      <c r="L71" s="12" t="s">
        <v>22</v>
      </c>
      <c r="M71" s="12" t="s">
        <v>22</v>
      </c>
      <c r="N71" s="13" t="s">
        <v>125</v>
      </c>
      <c r="O71" s="14">
        <v>645</v>
      </c>
    </row>
    <row r="72" spans="1:15" s="15" customFormat="1">
      <c r="A72" s="1504"/>
      <c r="B72" s="1475"/>
      <c r="C72" s="72" t="s">
        <v>221</v>
      </c>
      <c r="D72" s="12" t="s">
        <v>382</v>
      </c>
      <c r="E72" s="12">
        <v>2</v>
      </c>
      <c r="F72" s="12">
        <v>1</v>
      </c>
      <c r="G72" s="12" t="s">
        <v>31</v>
      </c>
      <c r="H72" s="12" t="s">
        <v>222</v>
      </c>
      <c r="I72" s="12" t="s">
        <v>20</v>
      </c>
      <c r="J72" s="12" t="s">
        <v>21</v>
      </c>
      <c r="K72" s="12" t="s">
        <v>22</v>
      </c>
      <c r="L72" s="12" t="s">
        <v>22</v>
      </c>
      <c r="M72" s="12" t="s">
        <v>22</v>
      </c>
      <c r="N72" s="13" t="s">
        <v>125</v>
      </c>
      <c r="O72" s="14">
        <v>645</v>
      </c>
    </row>
    <row r="73" spans="1:15" s="15" customFormat="1">
      <c r="A73" s="1504"/>
      <c r="B73" s="1475"/>
      <c r="C73" s="72" t="s">
        <v>223</v>
      </c>
      <c r="D73" s="12" t="s">
        <v>382</v>
      </c>
      <c r="E73" s="12">
        <v>6</v>
      </c>
      <c r="F73" s="12">
        <v>1</v>
      </c>
      <c r="G73" s="12" t="s">
        <v>18</v>
      </c>
      <c r="H73" s="12" t="s">
        <v>224</v>
      </c>
      <c r="I73" s="12" t="s">
        <v>20</v>
      </c>
      <c r="J73" s="12" t="s">
        <v>87</v>
      </c>
      <c r="K73" s="12" t="s">
        <v>22</v>
      </c>
      <c r="L73" s="12" t="s">
        <v>22</v>
      </c>
      <c r="M73" s="12" t="s">
        <v>22</v>
      </c>
      <c r="N73" s="13" t="s">
        <v>125</v>
      </c>
      <c r="O73" s="14">
        <v>645</v>
      </c>
    </row>
    <row r="74" spans="1:15" s="15" customFormat="1">
      <c r="A74" s="1504"/>
      <c r="B74" s="1475"/>
      <c r="C74" s="72" t="s">
        <v>230</v>
      </c>
      <c r="D74" s="12" t="s">
        <v>382</v>
      </c>
      <c r="E74" s="12">
        <v>7</v>
      </c>
      <c r="F74" s="12">
        <v>1</v>
      </c>
      <c r="G74" s="12" t="s">
        <v>18</v>
      </c>
      <c r="H74" s="12" t="s">
        <v>231</v>
      </c>
      <c r="I74" s="12" t="s">
        <v>20</v>
      </c>
      <c r="J74" s="12" t="s">
        <v>21</v>
      </c>
      <c r="K74" s="12" t="s">
        <v>22</v>
      </c>
      <c r="L74" s="12" t="s">
        <v>22</v>
      </c>
      <c r="M74" s="12" t="s">
        <v>22</v>
      </c>
      <c r="N74" s="13" t="s">
        <v>125</v>
      </c>
      <c r="O74" s="14">
        <v>645</v>
      </c>
    </row>
    <row r="75" spans="1:15" s="15" customFormat="1">
      <c r="A75" s="1504"/>
      <c r="B75" s="1475"/>
      <c r="C75" s="72" t="s">
        <v>232</v>
      </c>
      <c r="D75" s="12" t="s">
        <v>382</v>
      </c>
      <c r="E75" s="12">
        <v>2</v>
      </c>
      <c r="F75" s="12">
        <v>1</v>
      </c>
      <c r="G75" s="12" t="s">
        <v>31</v>
      </c>
      <c r="H75" s="12" t="s">
        <v>204</v>
      </c>
      <c r="I75" s="12" t="s">
        <v>20</v>
      </c>
      <c r="J75" s="12" t="s">
        <v>87</v>
      </c>
      <c r="K75" s="12" t="s">
        <v>22</v>
      </c>
      <c r="L75" s="12" t="s">
        <v>22</v>
      </c>
      <c r="M75" s="12" t="s">
        <v>22</v>
      </c>
      <c r="N75" s="13" t="s">
        <v>125</v>
      </c>
      <c r="O75" s="14">
        <v>645</v>
      </c>
    </row>
    <row r="76" spans="1:15" s="15" customFormat="1">
      <c r="A76" s="1504"/>
      <c r="B76" s="1475"/>
      <c r="C76" s="72" t="s">
        <v>233</v>
      </c>
      <c r="D76" s="12" t="s">
        <v>382</v>
      </c>
      <c r="E76" s="12">
        <v>1</v>
      </c>
      <c r="F76" s="12">
        <v>1</v>
      </c>
      <c r="G76" s="12" t="s">
        <v>18</v>
      </c>
      <c r="H76" s="12" t="s">
        <v>234</v>
      </c>
      <c r="I76" s="12" t="s">
        <v>20</v>
      </c>
      <c r="J76" s="12" t="s">
        <v>21</v>
      </c>
      <c r="K76" s="12" t="s">
        <v>22</v>
      </c>
      <c r="L76" s="12" t="s">
        <v>22</v>
      </c>
      <c r="M76" s="12" t="s">
        <v>22</v>
      </c>
      <c r="N76" s="13" t="s">
        <v>125</v>
      </c>
      <c r="O76" s="14">
        <v>645</v>
      </c>
    </row>
    <row r="77" spans="1:15" s="15" customFormat="1">
      <c r="A77" s="1504"/>
      <c r="B77" s="1475"/>
      <c r="C77" s="72" t="s">
        <v>235</v>
      </c>
      <c r="D77" s="12" t="s">
        <v>382</v>
      </c>
      <c r="E77" s="12">
        <v>12</v>
      </c>
      <c r="F77" s="12">
        <v>1</v>
      </c>
      <c r="G77" s="12" t="s">
        <v>18</v>
      </c>
      <c r="H77" s="12" t="s">
        <v>236</v>
      </c>
      <c r="I77" s="12" t="s">
        <v>20</v>
      </c>
      <c r="J77" s="12" t="s">
        <v>21</v>
      </c>
      <c r="K77" s="12" t="s">
        <v>22</v>
      </c>
      <c r="L77" s="12" t="s">
        <v>22</v>
      </c>
      <c r="M77" s="12" t="s">
        <v>22</v>
      </c>
      <c r="N77" s="13" t="s">
        <v>125</v>
      </c>
      <c r="O77" s="14">
        <v>645</v>
      </c>
    </row>
    <row r="78" spans="1:15" s="15" customFormat="1">
      <c r="A78" s="1504"/>
      <c r="B78" s="1475"/>
      <c r="C78" s="72" t="s">
        <v>237</v>
      </c>
      <c r="D78" s="12" t="s">
        <v>382</v>
      </c>
      <c r="E78" s="12">
        <v>2</v>
      </c>
      <c r="F78" s="12">
        <v>1</v>
      </c>
      <c r="G78" s="12" t="s">
        <v>18</v>
      </c>
      <c r="H78" s="12" t="s">
        <v>234</v>
      </c>
      <c r="I78" s="12" t="s">
        <v>20</v>
      </c>
      <c r="J78" s="12" t="s">
        <v>33</v>
      </c>
      <c r="K78" s="12" t="s">
        <v>22</v>
      </c>
      <c r="L78" s="12" t="s">
        <v>22</v>
      </c>
      <c r="M78" s="12" t="s">
        <v>22</v>
      </c>
      <c r="N78" s="13" t="s">
        <v>125</v>
      </c>
      <c r="O78" s="14">
        <v>645</v>
      </c>
    </row>
    <row r="79" spans="1:15" s="15" customFormat="1">
      <c r="A79" s="1504"/>
      <c r="B79" s="1475"/>
      <c r="C79" s="72" t="s">
        <v>239</v>
      </c>
      <c r="D79" s="12" t="s">
        <v>382</v>
      </c>
      <c r="E79" s="12">
        <v>2</v>
      </c>
      <c r="F79" s="12">
        <v>1</v>
      </c>
      <c r="G79" s="12" t="s">
        <v>18</v>
      </c>
      <c r="H79" s="12" t="s">
        <v>236</v>
      </c>
      <c r="I79" s="12" t="s">
        <v>20</v>
      </c>
      <c r="J79" s="12" t="s">
        <v>87</v>
      </c>
      <c r="K79" s="12" t="s">
        <v>22</v>
      </c>
      <c r="L79" s="12" t="s">
        <v>22</v>
      </c>
      <c r="M79" s="12" t="s">
        <v>22</v>
      </c>
      <c r="N79" s="13" t="s">
        <v>125</v>
      </c>
      <c r="O79" s="14">
        <v>645</v>
      </c>
    </row>
    <row r="80" spans="1:15" s="15" customFormat="1">
      <c r="A80" s="1504"/>
      <c r="B80" s="1475"/>
      <c r="C80" s="72" t="s">
        <v>240</v>
      </c>
      <c r="D80" s="12" t="s">
        <v>382</v>
      </c>
      <c r="E80" s="12">
        <v>6</v>
      </c>
      <c r="F80" s="12">
        <v>1</v>
      </c>
      <c r="G80" s="12" t="s">
        <v>18</v>
      </c>
      <c r="H80" s="12" t="s">
        <v>241</v>
      </c>
      <c r="I80" s="12" t="s">
        <v>20</v>
      </c>
      <c r="J80" s="12" t="s">
        <v>87</v>
      </c>
      <c r="K80" s="12" t="s">
        <v>22</v>
      </c>
      <c r="L80" s="12" t="s">
        <v>22</v>
      </c>
      <c r="M80" s="12" t="s">
        <v>22</v>
      </c>
      <c r="N80" s="13" t="s">
        <v>125</v>
      </c>
      <c r="O80" s="14">
        <v>645</v>
      </c>
    </row>
    <row r="81" spans="1:15" s="15" customFormat="1">
      <c r="A81" s="1504"/>
      <c r="B81" s="1475"/>
      <c r="C81" s="72" t="s">
        <v>242</v>
      </c>
      <c r="D81" s="12" t="s">
        <v>382</v>
      </c>
      <c r="E81" s="12">
        <v>13</v>
      </c>
      <c r="F81" s="12">
        <v>1</v>
      </c>
      <c r="G81" s="12" t="s">
        <v>18</v>
      </c>
      <c r="H81" s="12" t="s">
        <v>170</v>
      </c>
      <c r="I81" s="12" t="s">
        <v>20</v>
      </c>
      <c r="J81" s="12" t="s">
        <v>21</v>
      </c>
      <c r="K81" s="12" t="s">
        <v>22</v>
      </c>
      <c r="L81" s="12" t="s">
        <v>22</v>
      </c>
      <c r="M81" s="12" t="s">
        <v>22</v>
      </c>
      <c r="N81" s="13" t="s">
        <v>125</v>
      </c>
      <c r="O81" s="14">
        <v>645</v>
      </c>
    </row>
    <row r="82" spans="1:15" s="15" customFormat="1">
      <c r="A82" s="1504"/>
      <c r="B82" s="1475"/>
      <c r="C82" s="72" t="s">
        <v>243</v>
      </c>
      <c r="D82" s="12" t="s">
        <v>382</v>
      </c>
      <c r="E82" s="12">
        <v>2</v>
      </c>
      <c r="F82" s="12">
        <v>1</v>
      </c>
      <c r="G82" s="10" t="s">
        <v>18</v>
      </c>
      <c r="H82" s="10" t="s">
        <v>146</v>
      </c>
      <c r="I82" s="12" t="s">
        <v>20</v>
      </c>
      <c r="J82" s="12" t="s">
        <v>21</v>
      </c>
      <c r="K82" s="12" t="s">
        <v>22</v>
      </c>
      <c r="L82" s="12" t="s">
        <v>22</v>
      </c>
      <c r="M82" s="12" t="s">
        <v>22</v>
      </c>
      <c r="N82" s="13" t="s">
        <v>125</v>
      </c>
      <c r="O82" s="14">
        <v>645</v>
      </c>
    </row>
    <row r="83" spans="1:15" s="15" customFormat="1">
      <c r="A83" s="1504"/>
      <c r="B83" s="1475"/>
      <c r="C83" s="72" t="s">
        <v>253</v>
      </c>
      <c r="D83" s="10" t="s">
        <v>382</v>
      </c>
      <c r="E83" s="12">
        <v>7</v>
      </c>
      <c r="F83" s="12">
        <v>1</v>
      </c>
      <c r="G83" s="12" t="s">
        <v>18</v>
      </c>
      <c r="H83" s="12" t="s">
        <v>386</v>
      </c>
      <c r="I83" s="10" t="s">
        <v>20</v>
      </c>
      <c r="J83" s="12" t="s">
        <v>21</v>
      </c>
      <c r="K83" s="12" t="s">
        <v>22</v>
      </c>
      <c r="L83" s="16" t="s">
        <v>22</v>
      </c>
      <c r="M83" s="10" t="s">
        <v>22</v>
      </c>
      <c r="N83" s="13" t="s">
        <v>387</v>
      </c>
      <c r="O83" s="14">
        <v>645</v>
      </c>
    </row>
    <row r="84" spans="1:15" s="15" customFormat="1">
      <c r="A84" s="1504"/>
      <c r="B84" s="1475"/>
      <c r="C84" s="21" t="s">
        <v>256</v>
      </c>
      <c r="D84" s="10" t="s">
        <v>382</v>
      </c>
      <c r="E84" s="12">
        <v>5</v>
      </c>
      <c r="F84" s="12">
        <v>1</v>
      </c>
      <c r="G84" s="12" t="s">
        <v>18</v>
      </c>
      <c r="H84" s="12" t="s">
        <v>257</v>
      </c>
      <c r="I84" s="12" t="s">
        <v>20</v>
      </c>
      <c r="J84" s="10" t="s">
        <v>21</v>
      </c>
      <c r="K84" s="12" t="s">
        <v>22</v>
      </c>
      <c r="L84" s="12" t="s">
        <v>22</v>
      </c>
      <c r="M84" s="12" t="s">
        <v>22</v>
      </c>
      <c r="N84" s="13" t="s">
        <v>125</v>
      </c>
      <c r="O84" s="14">
        <v>645</v>
      </c>
    </row>
    <row r="85" spans="1:15" s="15" customFormat="1">
      <c r="A85" s="1504"/>
      <c r="B85" s="1475"/>
      <c r="C85" s="21" t="s">
        <v>258</v>
      </c>
      <c r="D85" s="10" t="s">
        <v>382</v>
      </c>
      <c r="E85" s="12">
        <v>34</v>
      </c>
      <c r="F85" s="10">
        <v>1</v>
      </c>
      <c r="G85" s="12" t="s">
        <v>81</v>
      </c>
      <c r="H85" s="12" t="s">
        <v>259</v>
      </c>
      <c r="I85" s="12" t="s">
        <v>20</v>
      </c>
      <c r="J85" s="12" t="s">
        <v>274</v>
      </c>
      <c r="K85" s="12" t="s">
        <v>22</v>
      </c>
      <c r="L85" s="12" t="s">
        <v>22</v>
      </c>
      <c r="M85" s="12" t="s">
        <v>22</v>
      </c>
      <c r="N85" s="13" t="s">
        <v>125</v>
      </c>
      <c r="O85" s="14">
        <v>645</v>
      </c>
    </row>
    <row r="86" spans="1:15" s="15" customFormat="1">
      <c r="A86" s="1504"/>
      <c r="B86" s="1475"/>
      <c r="C86" s="72" t="s">
        <v>261</v>
      </c>
      <c r="D86" s="10" t="s">
        <v>382</v>
      </c>
      <c r="E86" s="11">
        <v>12</v>
      </c>
      <c r="F86" s="12">
        <v>1</v>
      </c>
      <c r="G86" s="12" t="s">
        <v>81</v>
      </c>
      <c r="H86" s="12" t="s">
        <v>262</v>
      </c>
      <c r="I86" s="12" t="s">
        <v>20</v>
      </c>
      <c r="J86" s="12" t="s">
        <v>388</v>
      </c>
      <c r="K86" s="12" t="s">
        <v>22</v>
      </c>
      <c r="L86" s="12" t="s">
        <v>22</v>
      </c>
      <c r="M86" s="12" t="s">
        <v>22</v>
      </c>
      <c r="N86" s="13" t="s">
        <v>125</v>
      </c>
      <c r="O86" s="14">
        <v>645</v>
      </c>
    </row>
    <row r="87" spans="1:15" s="15" customFormat="1">
      <c r="A87" s="1504"/>
      <c r="B87" s="1475"/>
      <c r="C87" s="72" t="s">
        <v>264</v>
      </c>
      <c r="D87" s="10" t="s">
        <v>382</v>
      </c>
      <c r="E87" s="10">
        <v>5</v>
      </c>
      <c r="F87" s="11">
        <v>1</v>
      </c>
      <c r="G87" s="12" t="s">
        <v>81</v>
      </c>
      <c r="H87" s="12" t="s">
        <v>265</v>
      </c>
      <c r="I87" s="10" t="s">
        <v>20</v>
      </c>
      <c r="J87" s="10" t="s">
        <v>274</v>
      </c>
      <c r="K87" s="10" t="s">
        <v>22</v>
      </c>
      <c r="L87" s="10" t="s">
        <v>22</v>
      </c>
      <c r="M87" s="10" t="s">
        <v>22</v>
      </c>
      <c r="N87" s="13" t="s">
        <v>125</v>
      </c>
      <c r="O87" s="14">
        <v>645</v>
      </c>
    </row>
    <row r="88" spans="1:15" s="15" customFormat="1">
      <c r="A88" s="1504"/>
      <c r="B88" s="1475"/>
      <c r="C88" s="11" t="s">
        <v>267</v>
      </c>
      <c r="D88" s="10" t="s">
        <v>389</v>
      </c>
      <c r="E88" s="10">
        <v>7</v>
      </c>
      <c r="F88" s="10">
        <v>1</v>
      </c>
      <c r="G88" s="11" t="s">
        <v>18</v>
      </c>
      <c r="H88" s="12" t="s">
        <v>269</v>
      </c>
      <c r="I88" s="10" t="s">
        <v>20</v>
      </c>
      <c r="J88" s="11" t="s">
        <v>87</v>
      </c>
      <c r="K88" s="12" t="s">
        <v>22</v>
      </c>
      <c r="L88" s="12" t="s">
        <v>22</v>
      </c>
      <c r="M88" s="10" t="s">
        <v>22</v>
      </c>
      <c r="N88" s="11" t="s">
        <v>125</v>
      </c>
      <c r="O88" s="14">
        <v>645</v>
      </c>
    </row>
    <row r="89" spans="1:15" s="15" customFormat="1">
      <c r="A89" s="1504"/>
      <c r="B89" s="1475"/>
      <c r="C89" s="72" t="s">
        <v>270</v>
      </c>
      <c r="D89" s="10" t="s">
        <v>389</v>
      </c>
      <c r="E89" s="10">
        <v>43</v>
      </c>
      <c r="F89" s="11">
        <v>1</v>
      </c>
      <c r="G89" s="12" t="s">
        <v>81</v>
      </c>
      <c r="H89" s="12" t="s">
        <v>269</v>
      </c>
      <c r="I89" s="10" t="s">
        <v>20</v>
      </c>
      <c r="J89" s="10" t="s">
        <v>60</v>
      </c>
      <c r="K89" s="10" t="s">
        <v>22</v>
      </c>
      <c r="L89" s="10" t="s">
        <v>22</v>
      </c>
      <c r="M89" s="10" t="s">
        <v>22</v>
      </c>
      <c r="N89" s="13" t="s">
        <v>125</v>
      </c>
      <c r="O89" s="14">
        <v>645</v>
      </c>
    </row>
    <row r="90" spans="1:15" s="15" customFormat="1">
      <c r="A90" s="1504"/>
      <c r="B90" s="1475"/>
      <c r="C90" s="72" t="s">
        <v>271</v>
      </c>
      <c r="D90" s="10" t="s">
        <v>382</v>
      </c>
      <c r="E90" s="10">
        <v>14</v>
      </c>
      <c r="F90" s="11">
        <v>1</v>
      </c>
      <c r="G90" s="12" t="s">
        <v>39</v>
      </c>
      <c r="H90" s="12" t="s">
        <v>273</v>
      </c>
      <c r="I90" s="10" t="s">
        <v>20</v>
      </c>
      <c r="J90" s="10" t="s">
        <v>276</v>
      </c>
      <c r="K90" s="10" t="s">
        <v>22</v>
      </c>
      <c r="L90" s="10" t="s">
        <v>22</v>
      </c>
      <c r="M90" s="10" t="s">
        <v>22</v>
      </c>
      <c r="N90" s="13" t="s">
        <v>125</v>
      </c>
      <c r="O90" s="14">
        <v>645</v>
      </c>
    </row>
    <row r="91" spans="1:15" s="159" customFormat="1">
      <c r="A91" s="1504"/>
      <c r="B91" s="1475"/>
      <c r="C91" s="1415" t="s">
        <v>275</v>
      </c>
      <c r="D91" s="12" t="s">
        <v>382</v>
      </c>
      <c r="E91" s="1415">
        <v>11</v>
      </c>
      <c r="F91" s="1415">
        <v>1</v>
      </c>
      <c r="G91" s="1415" t="s">
        <v>39</v>
      </c>
      <c r="H91" s="1415" t="s">
        <v>390</v>
      </c>
      <c r="I91" s="1415" t="s">
        <v>20</v>
      </c>
      <c r="J91" s="1415" t="s">
        <v>21</v>
      </c>
      <c r="K91" s="1415" t="s">
        <v>22</v>
      </c>
      <c r="L91" s="1415" t="s">
        <v>22</v>
      </c>
      <c r="M91" s="1415" t="s">
        <v>22</v>
      </c>
      <c r="N91" s="1416" t="s">
        <v>125</v>
      </c>
      <c r="O91" s="1417">
        <v>645</v>
      </c>
    </row>
    <row r="92" spans="1:15" s="159" customFormat="1">
      <c r="A92" s="1504"/>
      <c r="B92" s="1475"/>
      <c r="C92" s="1426" t="s">
        <v>391</v>
      </c>
      <c r="D92" s="12" t="s">
        <v>382</v>
      </c>
      <c r="E92" s="1415">
        <v>14</v>
      </c>
      <c r="F92" s="1427">
        <v>1</v>
      </c>
      <c r="G92" s="1426" t="s">
        <v>39</v>
      </c>
      <c r="H92" s="1426" t="s">
        <v>269</v>
      </c>
      <c r="I92" s="1415" t="s">
        <v>20</v>
      </c>
      <c r="J92" s="1415" t="s">
        <v>376</v>
      </c>
      <c r="K92" s="1415" t="s">
        <v>22</v>
      </c>
      <c r="L92" s="1415" t="s">
        <v>22</v>
      </c>
      <c r="M92" s="1415" t="s">
        <v>22</v>
      </c>
      <c r="N92" s="1416" t="s">
        <v>125</v>
      </c>
      <c r="O92" s="1417">
        <v>645</v>
      </c>
    </row>
    <row r="93" spans="1:15" s="15" customFormat="1" ht="17.25" thickBot="1">
      <c r="A93" s="1505"/>
      <c r="B93" s="1477"/>
      <c r="C93" s="73" t="s">
        <v>392</v>
      </c>
      <c r="D93" s="10" t="s">
        <v>382</v>
      </c>
      <c r="E93" s="26">
        <v>12</v>
      </c>
      <c r="F93" s="70">
        <v>1</v>
      </c>
      <c r="G93" s="12" t="s">
        <v>39</v>
      </c>
      <c r="H93" s="27" t="s">
        <v>257</v>
      </c>
      <c r="I93" s="26" t="s">
        <v>20</v>
      </c>
      <c r="J93" s="26" t="s">
        <v>393</v>
      </c>
      <c r="K93" s="26" t="s">
        <v>22</v>
      </c>
      <c r="L93" s="26" t="s">
        <v>22</v>
      </c>
      <c r="M93" s="26" t="s">
        <v>22</v>
      </c>
      <c r="N93" s="28" t="s">
        <v>125</v>
      </c>
      <c r="O93" s="14">
        <v>645</v>
      </c>
    </row>
    <row r="94" spans="1:15" s="15" customFormat="1" ht="17.25" thickBot="1">
      <c r="A94" s="1193"/>
      <c r="B94" s="1206"/>
      <c r="C94" s="1207"/>
      <c r="D94" s="1207"/>
      <c r="E94" s="1207"/>
      <c r="F94" s="1207"/>
      <c r="G94" s="1207"/>
      <c r="H94" s="1207"/>
      <c r="I94" s="1207"/>
      <c r="J94" s="1207"/>
      <c r="K94" s="1207"/>
      <c r="L94" s="1207"/>
      <c r="M94" s="1207"/>
      <c r="N94" s="1207"/>
      <c r="O94" s="1246"/>
    </row>
    <row r="95" spans="1:15" s="15" customFormat="1" ht="16.5" customHeight="1">
      <c r="A95" s="1488" t="s">
        <v>394</v>
      </c>
      <c r="B95" s="1480" t="s">
        <v>34</v>
      </c>
      <c r="C95" s="10" t="s">
        <v>290</v>
      </c>
      <c r="D95" s="10" t="s">
        <v>395</v>
      </c>
      <c r="E95" s="10">
        <v>2</v>
      </c>
      <c r="F95" s="10">
        <v>0.6</v>
      </c>
      <c r="G95" s="10" t="s">
        <v>18</v>
      </c>
      <c r="H95" s="10" t="s">
        <v>284</v>
      </c>
      <c r="I95" s="10" t="s">
        <v>27</v>
      </c>
      <c r="J95" s="10" t="s">
        <v>22</v>
      </c>
      <c r="K95" s="10" t="s">
        <v>22</v>
      </c>
      <c r="L95" s="10" t="s">
        <v>22</v>
      </c>
      <c r="M95" s="10" t="s">
        <v>22</v>
      </c>
      <c r="N95" s="1203" t="s">
        <v>34</v>
      </c>
      <c r="O95" s="46">
        <f>595*F95</f>
        <v>357</v>
      </c>
    </row>
    <row r="96" spans="1:15" s="15" customFormat="1" ht="16.5" customHeight="1">
      <c r="A96" s="1488"/>
      <c r="B96" s="1480"/>
      <c r="C96" s="10" t="s">
        <v>278</v>
      </c>
      <c r="D96" s="10" t="s">
        <v>395</v>
      </c>
      <c r="E96" s="10">
        <v>1</v>
      </c>
      <c r="F96" s="10">
        <v>1</v>
      </c>
      <c r="G96" s="10" t="s">
        <v>31</v>
      </c>
      <c r="H96" s="10" t="s">
        <v>280</v>
      </c>
      <c r="I96" s="10" t="s">
        <v>27</v>
      </c>
      <c r="J96" s="10" t="s">
        <v>87</v>
      </c>
      <c r="K96" s="10" t="s">
        <v>22</v>
      </c>
      <c r="L96" s="10" t="s">
        <v>22</v>
      </c>
      <c r="M96" s="10" t="s">
        <v>22</v>
      </c>
      <c r="N96" s="13" t="s">
        <v>34</v>
      </c>
      <c r="O96" s="46">
        <f t="shared" ref="O96:O113" si="0">595*F96</f>
        <v>595</v>
      </c>
    </row>
    <row r="97" spans="1:18" s="15" customFormat="1" ht="16.5" customHeight="1">
      <c r="A97" s="1488"/>
      <c r="B97" s="1480"/>
      <c r="C97" s="10" t="s">
        <v>396</v>
      </c>
      <c r="D97" s="10" t="s">
        <v>395</v>
      </c>
      <c r="E97" s="10">
        <v>11</v>
      </c>
      <c r="F97" s="10">
        <v>1.1000000000000001</v>
      </c>
      <c r="G97" s="10" t="s">
        <v>18</v>
      </c>
      <c r="H97" s="10" t="s">
        <v>397</v>
      </c>
      <c r="I97" s="10" t="s">
        <v>27</v>
      </c>
      <c r="J97" s="10" t="s">
        <v>21</v>
      </c>
      <c r="K97" s="10" t="s">
        <v>22</v>
      </c>
      <c r="L97" s="10" t="s">
        <v>22</v>
      </c>
      <c r="M97" s="10" t="s">
        <v>22</v>
      </c>
      <c r="N97" s="13" t="s">
        <v>34</v>
      </c>
      <c r="O97" s="46">
        <f t="shared" si="0"/>
        <v>654.5</v>
      </c>
    </row>
    <row r="98" spans="1:18" s="15" customFormat="1" ht="16.5" customHeight="1">
      <c r="A98" s="1488"/>
      <c r="B98" s="1492"/>
      <c r="C98" s="34" t="s">
        <v>396</v>
      </c>
      <c r="D98" s="34" t="s">
        <v>395</v>
      </c>
      <c r="E98" s="34">
        <v>1</v>
      </c>
      <c r="F98" s="34">
        <v>1.17</v>
      </c>
      <c r="G98" s="34" t="s">
        <v>31</v>
      </c>
      <c r="H98" s="34" t="s">
        <v>397</v>
      </c>
      <c r="I98" s="34" t="s">
        <v>27</v>
      </c>
      <c r="J98" s="34" t="s">
        <v>21</v>
      </c>
      <c r="K98" s="34" t="s">
        <v>22</v>
      </c>
      <c r="L98" s="34" t="s">
        <v>22</v>
      </c>
      <c r="M98" s="34" t="s">
        <v>22</v>
      </c>
      <c r="N98" s="13" t="s">
        <v>34</v>
      </c>
      <c r="O98" s="46">
        <f t="shared" si="0"/>
        <v>696.15</v>
      </c>
    </row>
    <row r="99" spans="1:18" s="15" customFormat="1" ht="16.5" customHeight="1">
      <c r="A99" s="1488"/>
      <c r="B99" s="1433" t="s">
        <v>350</v>
      </c>
      <c r="C99" s="66" t="s">
        <v>351</v>
      </c>
      <c r="D99" s="66" t="s">
        <v>398</v>
      </c>
      <c r="E99" s="66">
        <v>1</v>
      </c>
      <c r="F99" s="66">
        <v>0.5</v>
      </c>
      <c r="G99" s="66" t="s">
        <v>18</v>
      </c>
      <c r="H99" s="66" t="s">
        <v>54</v>
      </c>
      <c r="I99" s="66" t="s">
        <v>20</v>
      </c>
      <c r="J99" s="66" t="s">
        <v>45</v>
      </c>
      <c r="K99" s="66" t="s">
        <v>22</v>
      </c>
      <c r="L99" s="66" t="s">
        <v>22</v>
      </c>
      <c r="M99" s="66" t="s">
        <v>22</v>
      </c>
      <c r="N99" s="38" t="s">
        <v>350</v>
      </c>
      <c r="O99" s="54">
        <f t="shared" si="0"/>
        <v>297.5</v>
      </c>
    </row>
    <row r="100" spans="1:18" s="15" customFormat="1" ht="16.5" customHeight="1">
      <c r="A100" s="1488"/>
      <c r="B100" s="1498" t="s">
        <v>61</v>
      </c>
      <c r="C100" s="52" t="s">
        <v>362</v>
      </c>
      <c r="D100" s="52" t="s">
        <v>399</v>
      </c>
      <c r="E100" s="52">
        <v>2</v>
      </c>
      <c r="F100" s="52">
        <v>0.97499999999999998</v>
      </c>
      <c r="G100" s="52" t="s">
        <v>18</v>
      </c>
      <c r="H100" s="52" t="s">
        <v>32</v>
      </c>
      <c r="I100" s="52" t="s">
        <v>27</v>
      </c>
      <c r="J100" s="52" t="s">
        <v>45</v>
      </c>
      <c r="K100" s="52" t="s">
        <v>22</v>
      </c>
      <c r="L100" s="52" t="s">
        <v>22</v>
      </c>
      <c r="M100" s="52" t="s">
        <v>22</v>
      </c>
      <c r="N100" s="53" t="s">
        <v>61</v>
      </c>
      <c r="O100" s="54">
        <f t="shared" si="0"/>
        <v>580.125</v>
      </c>
    </row>
    <row r="101" spans="1:18" s="15" customFormat="1" ht="16.5" customHeight="1">
      <c r="A101" s="1488"/>
      <c r="B101" s="1499"/>
      <c r="C101" s="34" t="s">
        <v>303</v>
      </c>
      <c r="D101" s="34" t="s">
        <v>400</v>
      </c>
      <c r="E101" s="34">
        <v>1</v>
      </c>
      <c r="F101" s="34">
        <v>0.5</v>
      </c>
      <c r="G101" s="34" t="s">
        <v>18</v>
      </c>
      <c r="H101" s="34" t="s">
        <v>289</v>
      </c>
      <c r="I101" s="34" t="s">
        <v>27</v>
      </c>
      <c r="J101" s="34" t="s">
        <v>87</v>
      </c>
      <c r="K101" s="34" t="s">
        <v>22</v>
      </c>
      <c r="L101" s="34" t="s">
        <v>22</v>
      </c>
      <c r="M101" s="34" t="s">
        <v>22</v>
      </c>
      <c r="N101" s="41" t="s">
        <v>61</v>
      </c>
      <c r="O101" s="46">
        <f t="shared" si="0"/>
        <v>297.5</v>
      </c>
    </row>
    <row r="102" spans="1:18" s="15" customFormat="1" ht="16.5" customHeight="1">
      <c r="A102" s="1488"/>
      <c r="B102" s="45" t="s">
        <v>401</v>
      </c>
      <c r="C102" s="37" t="s">
        <v>402</v>
      </c>
      <c r="D102" s="37" t="s">
        <v>399</v>
      </c>
      <c r="E102" s="37">
        <v>1</v>
      </c>
      <c r="F102" s="37">
        <v>0.48</v>
      </c>
      <c r="G102" s="37" t="s">
        <v>18</v>
      </c>
      <c r="H102" s="37" t="s">
        <v>403</v>
      </c>
      <c r="I102" s="37" t="s">
        <v>20</v>
      </c>
      <c r="J102" s="37" t="s">
        <v>22</v>
      </c>
      <c r="K102" s="37" t="s">
        <v>22</v>
      </c>
      <c r="L102" s="37" t="s">
        <v>22</v>
      </c>
      <c r="M102" s="37" t="s">
        <v>22</v>
      </c>
      <c r="N102" s="38" t="s">
        <v>401</v>
      </c>
      <c r="O102" s="78">
        <f t="shared" si="0"/>
        <v>285.59999999999997</v>
      </c>
    </row>
    <row r="103" spans="1:18" s="15" customFormat="1" ht="16.5" customHeight="1">
      <c r="A103" s="1488"/>
      <c r="B103" s="45" t="s">
        <v>125</v>
      </c>
      <c r="C103" s="1415" t="s">
        <v>193</v>
      </c>
      <c r="D103" s="12" t="s">
        <v>382</v>
      </c>
      <c r="E103" s="1415">
        <v>11</v>
      </c>
      <c r="F103" s="1415">
        <v>0.75</v>
      </c>
      <c r="G103" s="1415" t="s">
        <v>39</v>
      </c>
      <c r="H103" s="1415" t="s">
        <v>404</v>
      </c>
      <c r="I103" s="1415" t="s">
        <v>20</v>
      </c>
      <c r="J103" s="1415" t="s">
        <v>41</v>
      </c>
      <c r="K103" s="1415" t="s">
        <v>22</v>
      </c>
      <c r="L103" s="1415" t="s">
        <v>22</v>
      </c>
      <c r="M103" s="1415" t="s">
        <v>22</v>
      </c>
      <c r="N103" s="1416" t="s">
        <v>125</v>
      </c>
      <c r="O103" s="1417"/>
    </row>
    <row r="104" spans="1:18" s="15" customFormat="1" ht="16.5" customHeight="1">
      <c r="A104" s="1488"/>
      <c r="B104" s="45" t="s">
        <v>317</v>
      </c>
      <c r="C104" s="37" t="s">
        <v>405</v>
      </c>
      <c r="D104" s="37" t="s">
        <v>399</v>
      </c>
      <c r="E104" s="37">
        <v>1</v>
      </c>
      <c r="F104" s="37">
        <v>5.3999999999999999E-2</v>
      </c>
      <c r="G104" s="37" t="s">
        <v>18</v>
      </c>
      <c r="H104" s="37" t="s">
        <v>406</v>
      </c>
      <c r="I104" s="37" t="s">
        <v>27</v>
      </c>
      <c r="J104" s="37" t="s">
        <v>22</v>
      </c>
      <c r="K104" s="37" t="s">
        <v>22</v>
      </c>
      <c r="L104" s="37" t="s">
        <v>22</v>
      </c>
      <c r="M104" s="37" t="s">
        <v>22</v>
      </c>
      <c r="N104" s="38" t="s">
        <v>317</v>
      </c>
      <c r="O104" s="78">
        <f t="shared" si="0"/>
        <v>32.130000000000003</v>
      </c>
    </row>
    <row r="105" spans="1:18" s="15" customFormat="1" ht="16.5" customHeight="1">
      <c r="A105" s="1488"/>
      <c r="B105" s="1498" t="s">
        <v>336</v>
      </c>
      <c r="C105" s="52" t="s">
        <v>407</v>
      </c>
      <c r="D105" s="52" t="s">
        <v>399</v>
      </c>
      <c r="E105" s="52">
        <v>1</v>
      </c>
      <c r="F105" s="52">
        <v>0.55000000000000004</v>
      </c>
      <c r="G105" s="52" t="s">
        <v>18</v>
      </c>
      <c r="H105" s="52" t="s">
        <v>408</v>
      </c>
      <c r="I105" s="52" t="s">
        <v>20</v>
      </c>
      <c r="J105" s="52" t="s">
        <v>22</v>
      </c>
      <c r="K105" s="52" t="s">
        <v>22</v>
      </c>
      <c r="L105" s="52" t="s">
        <v>22</v>
      </c>
      <c r="M105" s="52" t="s">
        <v>22</v>
      </c>
      <c r="N105" s="53" t="s">
        <v>336</v>
      </c>
      <c r="O105" s="54">
        <f t="shared" si="0"/>
        <v>327.25</v>
      </c>
    </row>
    <row r="106" spans="1:18" s="15" customFormat="1" ht="16.5" customHeight="1">
      <c r="A106" s="1488"/>
      <c r="B106" s="1499"/>
      <c r="C106" s="34" t="s">
        <v>346</v>
      </c>
      <c r="D106" s="34" t="s">
        <v>409</v>
      </c>
      <c r="E106" s="34">
        <v>3</v>
      </c>
      <c r="F106" s="34">
        <v>1</v>
      </c>
      <c r="G106" s="34" t="s">
        <v>18</v>
      </c>
      <c r="H106" s="34" t="s">
        <v>51</v>
      </c>
      <c r="I106" s="34" t="s">
        <v>20</v>
      </c>
      <c r="J106" s="34" t="s">
        <v>22</v>
      </c>
      <c r="K106" s="34" t="s">
        <v>22</v>
      </c>
      <c r="L106" s="34" t="s">
        <v>22</v>
      </c>
      <c r="M106" s="34" t="s">
        <v>22</v>
      </c>
      <c r="N106" s="41" t="s">
        <v>336</v>
      </c>
      <c r="O106" s="46">
        <f t="shared" si="0"/>
        <v>595</v>
      </c>
    </row>
    <row r="107" spans="1:18" s="15" customFormat="1" ht="17.25" customHeight="1">
      <c r="A107" s="1488"/>
      <c r="B107" s="1437" t="s">
        <v>66</v>
      </c>
      <c r="C107" s="52" t="s">
        <v>410</v>
      </c>
      <c r="D107" s="52" t="s">
        <v>399</v>
      </c>
      <c r="E107" s="52">
        <v>1</v>
      </c>
      <c r="F107" s="52">
        <v>0.38</v>
      </c>
      <c r="G107" s="52" t="s">
        <v>18</v>
      </c>
      <c r="H107" s="52" t="s">
        <v>57</v>
      </c>
      <c r="I107" s="52" t="s">
        <v>27</v>
      </c>
      <c r="J107" s="52" t="s">
        <v>22</v>
      </c>
      <c r="K107" s="52" t="s">
        <v>22</v>
      </c>
      <c r="L107" s="52" t="s">
        <v>22</v>
      </c>
      <c r="M107" s="52" t="s">
        <v>22</v>
      </c>
      <c r="N107" s="53" t="s">
        <v>66</v>
      </c>
      <c r="O107" s="78">
        <f t="shared" si="0"/>
        <v>226.1</v>
      </c>
    </row>
    <row r="108" spans="1:18" s="15" customFormat="1" ht="16.5" customHeight="1">
      <c r="A108" s="1488"/>
      <c r="B108" s="45" t="s">
        <v>305</v>
      </c>
      <c r="C108" s="57" t="s">
        <v>306</v>
      </c>
      <c r="D108" s="57" t="s">
        <v>398</v>
      </c>
      <c r="E108" s="57">
        <v>2</v>
      </c>
      <c r="F108" s="57">
        <v>0.5</v>
      </c>
      <c r="G108" s="57" t="s">
        <v>18</v>
      </c>
      <c r="H108" s="57" t="s">
        <v>308</v>
      </c>
      <c r="I108" s="57" t="s">
        <v>27</v>
      </c>
      <c r="J108" s="57" t="s">
        <v>45</v>
      </c>
      <c r="K108" s="57" t="s">
        <v>22</v>
      </c>
      <c r="L108" s="57" t="s">
        <v>22</v>
      </c>
      <c r="M108" s="79" t="s">
        <v>22</v>
      </c>
      <c r="N108" s="1266" t="s">
        <v>305</v>
      </c>
      <c r="O108" s="78">
        <f t="shared" si="0"/>
        <v>297.5</v>
      </c>
    </row>
    <row r="109" spans="1:18" s="15" customFormat="1" ht="15" customHeight="1" thickBot="1">
      <c r="A109" s="1497"/>
      <c r="B109" s="64" t="s">
        <v>52</v>
      </c>
      <c r="C109" s="18" t="s">
        <v>411</v>
      </c>
      <c r="D109" s="18" t="s">
        <v>399</v>
      </c>
      <c r="E109" s="18">
        <v>1</v>
      </c>
      <c r="F109" s="18">
        <v>0.2</v>
      </c>
      <c r="G109" s="18" t="s">
        <v>36</v>
      </c>
      <c r="H109" s="18" t="s">
        <v>412</v>
      </c>
      <c r="I109" s="18" t="s">
        <v>20</v>
      </c>
      <c r="J109" s="18" t="s">
        <v>22</v>
      </c>
      <c r="K109" s="18" t="s">
        <v>22</v>
      </c>
      <c r="L109" s="18" t="s">
        <v>22</v>
      </c>
      <c r="M109" s="18" t="s">
        <v>22</v>
      </c>
      <c r="N109" s="28" t="s">
        <v>52</v>
      </c>
      <c r="O109" s="1265">
        <f t="shared" si="0"/>
        <v>119</v>
      </c>
    </row>
    <row r="110" spans="1:18" s="15" customFormat="1" ht="17.25" thickBot="1">
      <c r="A110" s="1193"/>
      <c r="B110" s="1206"/>
      <c r="C110" s="1207"/>
      <c r="D110" s="1207"/>
      <c r="E110" s="1207"/>
      <c r="F110" s="1207"/>
      <c r="G110" s="1207"/>
      <c r="H110" s="1207"/>
      <c r="I110" s="1207"/>
      <c r="J110" s="1207"/>
      <c r="K110" s="1207"/>
      <c r="L110" s="1207"/>
      <c r="M110" s="1207"/>
      <c r="N110" s="1207"/>
      <c r="O110" s="170"/>
    </row>
    <row r="111" spans="1:18" s="15" customFormat="1" ht="16.5" customHeight="1">
      <c r="A111" s="1494" t="s">
        <v>413</v>
      </c>
      <c r="B111" s="1496" t="s">
        <v>34</v>
      </c>
      <c r="C111" s="29" t="s">
        <v>50</v>
      </c>
      <c r="D111" s="29" t="s">
        <v>414</v>
      </c>
      <c r="E111" s="29">
        <v>4</v>
      </c>
      <c r="F111" s="29">
        <v>1</v>
      </c>
      <c r="G111" s="29" t="s">
        <v>18</v>
      </c>
      <c r="H111" s="29" t="s">
        <v>51</v>
      </c>
      <c r="I111" s="29" t="s">
        <v>20</v>
      </c>
      <c r="J111" s="29" t="s">
        <v>21</v>
      </c>
      <c r="K111" s="29" t="s">
        <v>22</v>
      </c>
      <c r="L111" s="29" t="s">
        <v>22</v>
      </c>
      <c r="M111" s="29" t="s">
        <v>22</v>
      </c>
      <c r="N111" s="1203" t="s">
        <v>34</v>
      </c>
      <c r="O111" s="1240">
        <f t="shared" si="0"/>
        <v>595</v>
      </c>
      <c r="R111" s="31"/>
    </row>
    <row r="112" spans="1:18" s="15" customFormat="1" ht="16.5" customHeight="1">
      <c r="A112" s="1488"/>
      <c r="B112" s="1480"/>
      <c r="C112" s="10" t="s">
        <v>50</v>
      </c>
      <c r="D112" s="10" t="s">
        <v>414</v>
      </c>
      <c r="E112" s="10">
        <v>11</v>
      </c>
      <c r="F112" s="10">
        <v>1</v>
      </c>
      <c r="G112" s="10" t="s">
        <v>39</v>
      </c>
      <c r="H112" s="10" t="s">
        <v>51</v>
      </c>
      <c r="I112" s="10" t="s">
        <v>20</v>
      </c>
      <c r="J112" s="10" t="s">
        <v>21</v>
      </c>
      <c r="K112" s="10" t="s">
        <v>22</v>
      </c>
      <c r="L112" s="10" t="s">
        <v>22</v>
      </c>
      <c r="M112" s="10" t="s">
        <v>22</v>
      </c>
      <c r="N112" s="13" t="s">
        <v>34</v>
      </c>
      <c r="O112" s="46">
        <f t="shared" si="0"/>
        <v>595</v>
      </c>
      <c r="R112" s="31"/>
    </row>
    <row r="113" spans="1:18" s="15" customFormat="1" ht="16.5" customHeight="1" thickBot="1">
      <c r="A113" s="1495"/>
      <c r="B113" s="1481"/>
      <c r="C113" s="26" t="s">
        <v>364</v>
      </c>
      <c r="D113" s="26" t="s">
        <v>414</v>
      </c>
      <c r="E113" s="26">
        <v>6</v>
      </c>
      <c r="F113" s="26">
        <v>1</v>
      </c>
      <c r="G113" s="26" t="s">
        <v>39</v>
      </c>
      <c r="H113" s="26" t="s">
        <v>26</v>
      </c>
      <c r="I113" s="26" t="s">
        <v>20</v>
      </c>
      <c r="J113" s="26" t="s">
        <v>22</v>
      </c>
      <c r="K113" s="26" t="s">
        <v>22</v>
      </c>
      <c r="L113" s="26" t="s">
        <v>22</v>
      </c>
      <c r="M113" s="26" t="s">
        <v>22</v>
      </c>
      <c r="N113" s="28" t="s">
        <v>34</v>
      </c>
      <c r="O113" s="1196">
        <f t="shared" si="0"/>
        <v>595</v>
      </c>
      <c r="R113" s="31"/>
    </row>
    <row r="114" spans="1:18">
      <c r="A114" s="1225"/>
      <c r="B114" s="122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264"/>
    </row>
    <row r="115" spans="1:18" s="15" customFormat="1">
      <c r="B115" s="120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8" s="15" customFormat="1">
      <c r="B116" s="120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8" s="15" customFormat="1">
      <c r="B117" s="120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8" s="15" customFormat="1">
      <c r="B118" s="120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8" s="15" customFormat="1">
      <c r="B119" s="120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8" s="15" customFormat="1">
      <c r="B120" s="120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8" s="15" customFormat="1">
      <c r="B121" s="120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8" s="15" customFormat="1">
      <c r="B122" s="120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8" s="15" customFormat="1">
      <c r="B123" s="120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8" s="15" customFormat="1">
      <c r="B124" s="120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8" s="15" customFormat="1">
      <c r="B125" s="120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8" s="15" customFormat="1">
      <c r="B126" s="120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8" s="15" customFormat="1">
      <c r="B127" s="120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8" s="15" customFormat="1">
      <c r="B128" s="120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 s="15" customFormat="1">
      <c r="B129" s="120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2:15" s="15" customFormat="1">
      <c r="B130" s="120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2:15" s="15" customFormat="1">
      <c r="B131" s="120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2:15" s="15" customFormat="1">
      <c r="B132" s="120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2:15" s="15" customFormat="1">
      <c r="B133" s="120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2:15" s="15" customFormat="1">
      <c r="B134" s="120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2:15" s="15" customFormat="1">
      <c r="B135" s="120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2:15" s="15" customFormat="1">
      <c r="B136" s="120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2:15" s="15" customFormat="1">
      <c r="B137" s="120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2:15" s="15" customFormat="1">
      <c r="B138" s="120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2:15" s="15" customFormat="1">
      <c r="B139" s="120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2:15" s="15" customFormat="1">
      <c r="B140" s="120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2:15" s="15" customFormat="1">
      <c r="B141" s="120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2:15" s="15" customFormat="1">
      <c r="B142" s="120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2:15" s="15" customFormat="1">
      <c r="B143" s="120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2:15" s="15" customFormat="1">
      <c r="B144" s="120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2:15" s="15" customFormat="1">
      <c r="B145" s="120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2:15" s="15" customFormat="1">
      <c r="B146" s="120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2:15" s="15" customFormat="1">
      <c r="B147" s="120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2:15" s="15" customFormat="1">
      <c r="B148" s="120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2:15" s="15" customFormat="1">
      <c r="B149" s="120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2:15" s="15" customFormat="1">
      <c r="B150" s="120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2:15" s="15" customFormat="1">
      <c r="B151" s="120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2:15" s="15" customFormat="1">
      <c r="B152" s="120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2:15" s="15" customFormat="1">
      <c r="B153" s="120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2:15" s="15" customFormat="1">
      <c r="B154" s="120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2:15" s="15" customFormat="1">
      <c r="B155" s="120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2:15" s="15" customFormat="1">
      <c r="B156" s="120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2:15" s="15" customFormat="1">
      <c r="B157" s="120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2:15" s="15" customFormat="1">
      <c r="B158" s="120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2:15" s="15" customFormat="1">
      <c r="B159" s="120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2:15" s="15" customFormat="1">
      <c r="B160" s="120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2:15" s="15" customFormat="1">
      <c r="B161" s="120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2:15" s="15" customFormat="1">
      <c r="B162" s="120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2:15" s="15" customFormat="1">
      <c r="B163" s="120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2:15" s="15" customFormat="1">
      <c r="B164" s="120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2:15" s="15" customFormat="1">
      <c r="B165" s="120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2:15" s="15" customFormat="1">
      <c r="B166" s="120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2:15" s="15" customFormat="1">
      <c r="B167" s="120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2:15" s="15" customFormat="1">
      <c r="B168" s="120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2:15" s="15" customFormat="1">
      <c r="B169" s="120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2:15" s="15" customFormat="1">
      <c r="B170" s="120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2:15" s="15" customFormat="1">
      <c r="B171" s="120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2:15" s="15" customFormat="1">
      <c r="B172" s="120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2:15" s="15" customFormat="1">
      <c r="B173" s="120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2:15" s="15" customFormat="1">
      <c r="B174" s="120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2:15" s="15" customFormat="1">
      <c r="B175" s="120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2:15" s="15" customFormat="1">
      <c r="B176" s="120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2:15" s="15" customFormat="1">
      <c r="B177" s="120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2:15" s="15" customFormat="1">
      <c r="B178" s="120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2:15" s="15" customFormat="1">
      <c r="B179" s="120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2:15" s="15" customFormat="1">
      <c r="B180" s="120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2:15" s="15" customFormat="1">
      <c r="B181" s="120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2:15" s="15" customFormat="1">
      <c r="B182" s="120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2:15" s="15" customFormat="1">
      <c r="B183" s="120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2:15" s="15" customFormat="1">
      <c r="B184" s="120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2:15" s="15" customFormat="1">
      <c r="B185" s="120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2:15" s="15" customFormat="1">
      <c r="B186" s="120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2:15" s="15" customFormat="1">
      <c r="B187" s="120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2:15" s="15" customFormat="1">
      <c r="B188" s="120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2:15" s="15" customFormat="1">
      <c r="B189" s="120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2:15" s="15" customFormat="1">
      <c r="B190" s="120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2:15" s="15" customFormat="1">
      <c r="B191" s="120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2:15" s="15" customFormat="1">
      <c r="B192" s="120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2:15" s="15" customFormat="1">
      <c r="B193" s="120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2:15" s="15" customFormat="1">
      <c r="B194" s="120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2:15" s="15" customFormat="1">
      <c r="B195" s="1202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2:15" s="15" customFormat="1">
      <c r="B196" s="1202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2:15" s="15" customFormat="1">
      <c r="B197" s="1202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2:15" s="15" customFormat="1">
      <c r="B198" s="1202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2:15" s="15" customFormat="1">
      <c r="B199" s="1202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2:15" s="15" customFormat="1">
      <c r="B200" s="1202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2:15" s="15" customFormat="1">
      <c r="B201" s="1202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2:15" s="15" customFormat="1">
      <c r="B202" s="1202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2:15" s="15" customFormat="1">
      <c r="B203" s="1202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2:15" s="15" customFormat="1">
      <c r="B204" s="1202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2:15" s="15" customFormat="1">
      <c r="B205" s="1202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2:15" s="15" customFormat="1">
      <c r="B206" s="1202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2:15" s="15" customFormat="1">
      <c r="B207" s="1202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2:15" s="15" customFormat="1">
      <c r="B208" s="1202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2:15" s="15" customFormat="1">
      <c r="B209" s="1202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2:15" s="15" customFormat="1">
      <c r="B210" s="1202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2:15" s="15" customFormat="1">
      <c r="B211" s="1202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2:15" s="15" customFormat="1">
      <c r="B212" s="1202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2:15" s="15" customFormat="1">
      <c r="B213" s="120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2:15" s="15" customFormat="1">
      <c r="B214" s="1202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2:15" s="15" customFormat="1">
      <c r="B215" s="1202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2:15" s="15" customFormat="1">
      <c r="B216" s="120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2:15" s="15" customFormat="1">
      <c r="B217" s="1202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</sheetData>
  <mergeCells count="11">
    <mergeCell ref="A1:O1"/>
    <mergeCell ref="A2:O2"/>
    <mergeCell ref="A5:B5"/>
    <mergeCell ref="A6:B32"/>
    <mergeCell ref="A34:B93"/>
    <mergeCell ref="A111:A113"/>
    <mergeCell ref="B111:B113"/>
    <mergeCell ref="A95:A109"/>
    <mergeCell ref="B95:B98"/>
    <mergeCell ref="B100:B101"/>
    <mergeCell ref="B105:B106"/>
  </mergeCells>
  <conditionalFormatting sqref="C6:O32 C34:N90 O36:O90 C91:O93 C95:O103">
    <cfRule type="expression" dxfId="24" priority="4">
      <formula>NOT(MOD(ROW(),2))</formula>
    </cfRule>
  </conditionalFormatting>
  <conditionalFormatting sqref="F34:O35 C104:N109 O104:O113 C111:N113">
    <cfRule type="expression" dxfId="23" priority="10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941E-809E-4C4A-BC5B-3A5A0FE0DFB3}">
  <dimension ref="A1:AH68"/>
  <sheetViews>
    <sheetView zoomScale="70" zoomScaleNormal="70" workbookViewId="0">
      <pane xSplit="3" ySplit="1" topLeftCell="X2" activePane="bottomRight" state="frozen"/>
      <selection pane="topRight" activeCell="D1" sqref="D1"/>
      <selection pane="bottomLeft" activeCell="A2" sqref="A2"/>
      <selection pane="bottomRight" activeCell="AA11" sqref="AA11"/>
    </sheetView>
  </sheetViews>
  <sheetFormatPr baseColWidth="10" defaultColWidth="11" defaultRowHeight="15"/>
  <cols>
    <col min="1" max="1" width="9.25" style="658" bestFit="1" customWidth="1"/>
    <col min="2" max="2" width="17.375" style="662" customWidth="1"/>
    <col min="3" max="3" width="26.875" style="163" bestFit="1" customWidth="1"/>
    <col min="4" max="4" width="9.25" style="658" bestFit="1" customWidth="1"/>
    <col min="5" max="5" width="15.375" style="163" bestFit="1" customWidth="1"/>
    <col min="6" max="6" width="9.625" style="1188" bestFit="1" customWidth="1"/>
    <col min="7" max="7" width="10.875" style="163" customWidth="1"/>
    <col min="8" max="8" width="8" style="163" customWidth="1"/>
    <col min="9" max="9" width="16.375" style="163" bestFit="1" customWidth="1"/>
    <col min="10" max="10" width="17.75" style="163" bestFit="1" customWidth="1"/>
    <col min="11" max="11" width="14.625" style="163" bestFit="1" customWidth="1"/>
    <col min="12" max="12" width="4.125" style="163" customWidth="1"/>
    <col min="13" max="13" width="7" style="164" bestFit="1" customWidth="1"/>
    <col min="14" max="14" width="10.375" style="164" bestFit="1" customWidth="1"/>
    <col min="15" max="15" width="118.75" style="659" bestFit="1" customWidth="1"/>
    <col min="16" max="17" width="84.625" style="659" customWidth="1"/>
    <col min="18" max="18" width="19.25" style="163" customWidth="1"/>
    <col min="19" max="19" width="28.625" style="1188" customWidth="1"/>
    <col min="20" max="20" width="7.375" style="163" bestFit="1" customWidth="1"/>
    <col min="21" max="21" width="26.375" style="163" bestFit="1" customWidth="1"/>
    <col min="22" max="22" width="22.5" style="163" bestFit="1" customWidth="1"/>
    <col min="23" max="23" width="22.5" style="163" customWidth="1"/>
    <col min="24" max="24" width="16.375" style="164" bestFit="1" customWidth="1"/>
    <col min="25" max="28" width="31.25" style="164" customWidth="1"/>
    <col min="29" max="29" width="30.875" style="164" bestFit="1" customWidth="1"/>
    <col min="30" max="30" width="30.875" style="1404" customWidth="1"/>
    <col min="31" max="31" width="24.375" style="164" bestFit="1" customWidth="1"/>
    <col min="32" max="32" width="49.625" style="164" customWidth="1"/>
    <col min="33" max="33" width="51.5" style="1189" customWidth="1"/>
    <col min="34" max="34" width="29.75" style="164" customWidth="1"/>
    <col min="35" max="16384" width="11" style="163"/>
  </cols>
  <sheetData>
    <row r="1" spans="1:34" ht="25.5">
      <c r="A1" s="522"/>
      <c r="B1" s="522" t="s">
        <v>1759</v>
      </c>
      <c r="C1" s="522" t="s">
        <v>2252</v>
      </c>
      <c r="D1" s="522" t="s">
        <v>1761</v>
      </c>
      <c r="E1" s="522" t="s">
        <v>1764</v>
      </c>
      <c r="F1" s="954" t="s">
        <v>1762</v>
      </c>
      <c r="G1" s="955" t="s">
        <v>2253</v>
      </c>
      <c r="H1" s="522" t="s">
        <v>8</v>
      </c>
      <c r="I1" s="522" t="s">
        <v>1766</v>
      </c>
      <c r="J1" s="522" t="s">
        <v>2534</v>
      </c>
      <c r="K1" s="522" t="s">
        <v>2535</v>
      </c>
      <c r="L1" s="522" t="s">
        <v>2536</v>
      </c>
      <c r="M1" s="522" t="s">
        <v>2537</v>
      </c>
      <c r="N1" s="956" t="s">
        <v>1768</v>
      </c>
      <c r="O1" s="957" t="s">
        <v>1776</v>
      </c>
      <c r="P1" s="958" t="s">
        <v>1781</v>
      </c>
      <c r="Q1" s="955" t="s">
        <v>3042</v>
      </c>
      <c r="R1" s="663" t="s">
        <v>2265</v>
      </c>
      <c r="S1" s="959" t="s">
        <v>2266</v>
      </c>
      <c r="T1" s="522" t="s">
        <v>1786</v>
      </c>
      <c r="U1" s="522" t="s">
        <v>1787</v>
      </c>
      <c r="V1" s="957" t="s">
        <v>3043</v>
      </c>
      <c r="W1" s="522" t="s">
        <v>2268</v>
      </c>
      <c r="X1" s="663" t="s">
        <v>1791</v>
      </c>
      <c r="Y1" s="663" t="s">
        <v>1792</v>
      </c>
      <c r="Z1" s="663" t="s">
        <v>1793</v>
      </c>
      <c r="AA1" s="663" t="s">
        <v>1794</v>
      </c>
      <c r="AB1" s="663" t="s">
        <v>1795</v>
      </c>
      <c r="AC1" s="663" t="s">
        <v>1796</v>
      </c>
      <c r="AD1" s="663" t="s">
        <v>1803</v>
      </c>
      <c r="AE1" s="663" t="s">
        <v>3044</v>
      </c>
      <c r="AF1" s="663" t="s">
        <v>2544</v>
      </c>
      <c r="AG1" s="663" t="s">
        <v>1805</v>
      </c>
      <c r="AH1" s="663" t="s">
        <v>1806</v>
      </c>
    </row>
    <row r="2" spans="1:34" ht="26.25" thickBot="1">
      <c r="A2" s="960" t="s">
        <v>3045</v>
      </c>
      <c r="B2" s="961" t="s">
        <v>3046</v>
      </c>
      <c r="C2" s="962" t="s">
        <v>2291</v>
      </c>
      <c r="D2" s="963" t="s">
        <v>3045</v>
      </c>
      <c r="E2" s="964"/>
      <c r="F2" s="965" t="s">
        <v>2730</v>
      </c>
      <c r="G2" s="966">
        <v>63</v>
      </c>
      <c r="H2" s="967" t="s">
        <v>818</v>
      </c>
      <c r="I2" s="968" t="s">
        <v>3047</v>
      </c>
      <c r="J2" s="968" t="s">
        <v>3048</v>
      </c>
      <c r="K2" s="968" t="s">
        <v>3049</v>
      </c>
      <c r="L2" s="968" t="s">
        <v>3050</v>
      </c>
      <c r="M2" s="968" t="s">
        <v>2301</v>
      </c>
      <c r="N2" s="969"/>
      <c r="O2" s="970" t="s">
        <v>3051</v>
      </c>
      <c r="P2" s="970" t="s">
        <v>3052</v>
      </c>
      <c r="Q2" s="970"/>
      <c r="R2" s="971" t="s">
        <v>1867</v>
      </c>
      <c r="S2" s="972" t="s">
        <v>1874</v>
      </c>
      <c r="T2" s="964"/>
      <c r="U2" s="964"/>
      <c r="V2" s="964"/>
      <c r="W2" s="964"/>
      <c r="X2" s="973"/>
      <c r="Y2" s="973"/>
      <c r="Z2" s="974" t="s">
        <v>1912</v>
      </c>
      <c r="AA2" s="974" t="s">
        <v>1912</v>
      </c>
      <c r="AB2" s="974" t="s">
        <v>1884</v>
      </c>
      <c r="AC2" s="973"/>
      <c r="AD2" s="1397" t="s">
        <v>1891</v>
      </c>
      <c r="AE2" s="973"/>
      <c r="AF2" s="973"/>
      <c r="AG2" s="975" t="s">
        <v>1825</v>
      </c>
      <c r="AH2" s="975" t="s">
        <v>1826</v>
      </c>
    </row>
    <row r="3" spans="1:34" ht="25.5">
      <c r="A3" s="1620" t="s">
        <v>3053</v>
      </c>
      <c r="B3" s="976" t="s">
        <v>2574</v>
      </c>
      <c r="C3" s="977" t="s">
        <v>3054</v>
      </c>
      <c r="D3" s="978" t="s">
        <v>3053</v>
      </c>
      <c r="E3" s="979" t="s">
        <v>3055</v>
      </c>
      <c r="F3" s="980" t="s">
        <v>2730</v>
      </c>
      <c r="G3" s="981">
        <v>70</v>
      </c>
      <c r="H3" s="979" t="s">
        <v>818</v>
      </c>
      <c r="I3" s="982"/>
      <c r="J3" s="978" t="s">
        <v>3056</v>
      </c>
      <c r="K3" s="978" t="s">
        <v>3057</v>
      </c>
      <c r="L3" s="978"/>
      <c r="M3" s="978" t="s">
        <v>2277</v>
      </c>
      <c r="N3" s="978" t="s">
        <v>3058</v>
      </c>
      <c r="O3" s="983" t="s">
        <v>3059</v>
      </c>
      <c r="P3" s="983" t="s">
        <v>3060</v>
      </c>
      <c r="Q3" s="983"/>
      <c r="R3" s="984"/>
      <c r="S3" s="985" t="s">
        <v>3061</v>
      </c>
      <c r="T3" s="978"/>
      <c r="U3" s="978"/>
      <c r="V3" s="978"/>
      <c r="W3" s="978"/>
      <c r="X3" s="986"/>
      <c r="Y3" s="986"/>
      <c r="Z3" s="987"/>
      <c r="AA3" s="987"/>
      <c r="AB3" s="987"/>
      <c r="AC3" s="987"/>
      <c r="AD3" s="1398" t="s">
        <v>2574</v>
      </c>
      <c r="AE3" s="987"/>
      <c r="AF3" s="988" t="s">
        <v>3062</v>
      </c>
      <c r="AG3" s="986" t="s">
        <v>1825</v>
      </c>
      <c r="AH3" s="986" t="s">
        <v>1826</v>
      </c>
    </row>
    <row r="4" spans="1:34" ht="26.25" thickBot="1">
      <c r="A4" s="1621"/>
      <c r="B4" s="989" t="s">
        <v>3046</v>
      </c>
      <c r="C4" s="542" t="s">
        <v>2291</v>
      </c>
      <c r="D4" s="864" t="s">
        <v>3053</v>
      </c>
      <c r="E4" s="828"/>
      <c r="F4" s="990" t="s">
        <v>2730</v>
      </c>
      <c r="G4" s="545">
        <v>70</v>
      </c>
      <c r="H4" s="544" t="s">
        <v>818</v>
      </c>
      <c r="I4" s="991" t="s">
        <v>3058</v>
      </c>
      <c r="J4" s="991" t="s">
        <v>3056</v>
      </c>
      <c r="K4" s="991" t="s">
        <v>3057</v>
      </c>
      <c r="L4" s="991"/>
      <c r="M4" s="991" t="s">
        <v>2277</v>
      </c>
      <c r="N4" s="829"/>
      <c r="O4" s="992" t="s">
        <v>3059</v>
      </c>
      <c r="P4" s="992" t="s">
        <v>3060</v>
      </c>
      <c r="Q4" s="992"/>
      <c r="R4" s="548" t="s">
        <v>1867</v>
      </c>
      <c r="S4" s="993" t="s">
        <v>1874</v>
      </c>
      <c r="T4" s="828"/>
      <c r="U4" s="828"/>
      <c r="V4" s="828"/>
      <c r="W4" s="828"/>
      <c r="X4" s="994"/>
      <c r="Y4" s="994"/>
      <c r="Z4" s="995"/>
      <c r="AA4" s="996" t="s">
        <v>1884</v>
      </c>
      <c r="AB4" s="996" t="s">
        <v>1884</v>
      </c>
      <c r="AC4" s="994"/>
      <c r="AD4" s="1397" t="s">
        <v>1891</v>
      </c>
      <c r="AE4" s="994"/>
      <c r="AF4" s="994"/>
      <c r="AG4" s="997" t="s">
        <v>1825</v>
      </c>
      <c r="AH4" s="997" t="s">
        <v>1826</v>
      </c>
    </row>
    <row r="5" spans="1:34" ht="26.25" thickBot="1">
      <c r="A5" s="1446" t="s">
        <v>3063</v>
      </c>
      <c r="B5" s="976" t="s">
        <v>2574</v>
      </c>
      <c r="C5" s="977" t="s">
        <v>3054</v>
      </c>
      <c r="D5" s="978" t="s">
        <v>3063</v>
      </c>
      <c r="E5" s="979" t="s">
        <v>3064</v>
      </c>
      <c r="F5" s="980" t="s">
        <v>2730</v>
      </c>
      <c r="G5" s="981">
        <v>46</v>
      </c>
      <c r="H5" s="979" t="s">
        <v>818</v>
      </c>
      <c r="I5" s="982"/>
      <c r="J5" s="978" t="s">
        <v>3065</v>
      </c>
      <c r="K5" s="978" t="s">
        <v>3049</v>
      </c>
      <c r="L5" s="978">
        <v>1</v>
      </c>
      <c r="M5" s="978" t="s">
        <v>2301</v>
      </c>
      <c r="N5" s="978" t="s">
        <v>3066</v>
      </c>
      <c r="O5" s="983" t="s">
        <v>3067</v>
      </c>
      <c r="P5" s="983" t="s">
        <v>3068</v>
      </c>
      <c r="Q5" s="983"/>
      <c r="R5" s="984"/>
      <c r="S5" s="985" t="s">
        <v>22</v>
      </c>
      <c r="T5" s="978"/>
      <c r="U5" s="978"/>
      <c r="V5" s="978"/>
      <c r="W5" s="978"/>
      <c r="X5" s="986"/>
      <c r="Y5" s="986"/>
      <c r="Z5" s="987"/>
      <c r="AA5" s="987"/>
      <c r="AB5" s="987"/>
      <c r="AC5" s="987"/>
      <c r="AD5" s="1398" t="s">
        <v>2574</v>
      </c>
      <c r="AE5" s="987"/>
      <c r="AF5" s="988" t="s">
        <v>3069</v>
      </c>
      <c r="AG5" s="986" t="s">
        <v>1825</v>
      </c>
      <c r="AH5" s="986" t="s">
        <v>1826</v>
      </c>
    </row>
    <row r="6" spans="1:34" ht="25.5">
      <c r="A6" s="1620" t="s">
        <v>3070</v>
      </c>
      <c r="B6" s="976" t="s">
        <v>2574</v>
      </c>
      <c r="C6" s="977" t="s">
        <v>3054</v>
      </c>
      <c r="D6" s="978" t="s">
        <v>3070</v>
      </c>
      <c r="E6" s="979" t="s">
        <v>3071</v>
      </c>
      <c r="F6" s="980" t="s">
        <v>2730</v>
      </c>
      <c r="G6" s="981">
        <v>68</v>
      </c>
      <c r="H6" s="979" t="s">
        <v>818</v>
      </c>
      <c r="I6" s="982"/>
      <c r="J6" s="978"/>
      <c r="K6" s="978"/>
      <c r="L6" s="978"/>
      <c r="M6" s="978"/>
      <c r="N6" s="978"/>
      <c r="O6" s="983"/>
      <c r="P6" s="983" t="s">
        <v>3072</v>
      </c>
      <c r="Q6" s="983"/>
      <c r="R6" s="984"/>
      <c r="S6" s="985" t="s">
        <v>3061</v>
      </c>
      <c r="T6" s="978"/>
      <c r="U6" s="978"/>
      <c r="V6" s="978"/>
      <c r="W6" s="978"/>
      <c r="X6" s="986"/>
      <c r="Y6" s="986"/>
      <c r="Z6" s="987"/>
      <c r="AA6" s="987"/>
      <c r="AB6" s="987"/>
      <c r="AC6" s="987"/>
      <c r="AD6" s="1398" t="s">
        <v>2574</v>
      </c>
      <c r="AE6" s="987"/>
      <c r="AF6" s="988" t="s">
        <v>3073</v>
      </c>
      <c r="AG6" s="986" t="s">
        <v>1825</v>
      </c>
      <c r="AH6" s="986" t="s">
        <v>1826</v>
      </c>
    </row>
    <row r="7" spans="1:34" ht="26.25" thickBot="1">
      <c r="A7" s="1621"/>
      <c r="B7" s="989" t="s">
        <v>3046</v>
      </c>
      <c r="C7" s="542" t="s">
        <v>2291</v>
      </c>
      <c r="D7" s="864" t="s">
        <v>3070</v>
      </c>
      <c r="E7" s="828"/>
      <c r="F7" s="990" t="s">
        <v>2730</v>
      </c>
      <c r="G7" s="545">
        <v>68</v>
      </c>
      <c r="H7" s="544" t="s">
        <v>818</v>
      </c>
      <c r="I7" s="991"/>
      <c r="J7" s="991"/>
      <c r="K7" s="991"/>
      <c r="L7" s="991"/>
      <c r="M7" s="991"/>
      <c r="N7" s="829"/>
      <c r="O7" s="992"/>
      <c r="P7" s="992" t="s">
        <v>3072</v>
      </c>
      <c r="Q7" s="992"/>
      <c r="R7" s="548" t="s">
        <v>1867</v>
      </c>
      <c r="S7" s="993" t="s">
        <v>1874</v>
      </c>
      <c r="T7" s="828"/>
      <c r="U7" s="828"/>
      <c r="V7" s="828"/>
      <c r="W7" s="828"/>
      <c r="X7" s="994"/>
      <c r="Y7" s="994"/>
      <c r="Z7" s="996" t="s">
        <v>1835</v>
      </c>
      <c r="AA7" s="994"/>
      <c r="AB7" s="994"/>
      <c r="AC7" s="994"/>
      <c r="AD7" s="1397" t="s">
        <v>1891</v>
      </c>
      <c r="AE7" s="994"/>
      <c r="AF7" s="994"/>
      <c r="AG7" s="997" t="s">
        <v>1825</v>
      </c>
      <c r="AH7" s="997" t="s">
        <v>1826</v>
      </c>
    </row>
    <row r="8" spans="1:34" ht="25.5">
      <c r="A8" s="1446" t="s">
        <v>3074</v>
      </c>
      <c r="B8" s="976" t="s">
        <v>2574</v>
      </c>
      <c r="C8" s="977" t="s">
        <v>3054</v>
      </c>
      <c r="D8" s="978" t="s">
        <v>3074</v>
      </c>
      <c r="E8" s="979" t="s">
        <v>3075</v>
      </c>
      <c r="F8" s="980" t="s">
        <v>2730</v>
      </c>
      <c r="G8" s="981">
        <v>53</v>
      </c>
      <c r="H8" s="979" t="s">
        <v>818</v>
      </c>
      <c r="I8" s="982"/>
      <c r="J8" s="978" t="s">
        <v>3076</v>
      </c>
      <c r="K8" s="978" t="s">
        <v>3049</v>
      </c>
      <c r="L8" s="978">
        <v>0</v>
      </c>
      <c r="M8" s="978" t="s">
        <v>3077</v>
      </c>
      <c r="N8" s="978" t="s">
        <v>3078</v>
      </c>
      <c r="O8" s="983" t="s">
        <v>3079</v>
      </c>
      <c r="P8" s="983" t="s">
        <v>3080</v>
      </c>
      <c r="Q8" s="983"/>
      <c r="R8" s="984"/>
      <c r="S8" s="985" t="s">
        <v>3061</v>
      </c>
      <c r="T8" s="978"/>
      <c r="U8" s="978"/>
      <c r="V8" s="978"/>
      <c r="W8" s="978"/>
      <c r="X8" s="986"/>
      <c r="Y8" s="986"/>
      <c r="Z8" s="987"/>
      <c r="AA8" s="987"/>
      <c r="AB8" s="987"/>
      <c r="AC8" s="987"/>
      <c r="AD8" s="1398" t="s">
        <v>2574</v>
      </c>
      <c r="AE8" s="987"/>
      <c r="AF8" s="988" t="s">
        <v>3081</v>
      </c>
      <c r="AG8" s="986" t="s">
        <v>1825</v>
      </c>
      <c r="AH8" s="986" t="s">
        <v>1826</v>
      </c>
    </row>
    <row r="9" spans="1:34" ht="51">
      <c r="A9" s="998" t="s">
        <v>3082</v>
      </c>
      <c r="B9" s="999" t="s">
        <v>2574</v>
      </c>
      <c r="C9" s="1000" t="s">
        <v>3054</v>
      </c>
      <c r="D9" s="998" t="s">
        <v>3082</v>
      </c>
      <c r="E9" s="1001" t="s">
        <v>3083</v>
      </c>
      <c r="F9" s="1002" t="s">
        <v>2730</v>
      </c>
      <c r="G9" s="1003">
        <v>57</v>
      </c>
      <c r="H9" s="1001" t="s">
        <v>818</v>
      </c>
      <c r="I9" s="1004"/>
      <c r="J9" s="998" t="s">
        <v>3065</v>
      </c>
      <c r="K9" s="998" t="s">
        <v>3049</v>
      </c>
      <c r="L9" s="998">
        <v>1</v>
      </c>
      <c r="M9" s="998" t="s">
        <v>2301</v>
      </c>
      <c r="N9" s="998" t="s">
        <v>3084</v>
      </c>
      <c r="O9" s="1005" t="s">
        <v>3085</v>
      </c>
      <c r="P9" s="1005" t="s">
        <v>3086</v>
      </c>
      <c r="Q9" s="1005"/>
      <c r="R9" s="1006"/>
      <c r="S9" s="1007" t="s">
        <v>3087</v>
      </c>
      <c r="T9" s="998"/>
      <c r="U9" s="998"/>
      <c r="V9" s="998"/>
      <c r="W9" s="998"/>
      <c r="X9" s="1008"/>
      <c r="Y9" s="1008"/>
      <c r="Z9" s="1008"/>
      <c r="AA9" s="1008"/>
      <c r="AB9" s="1008"/>
      <c r="AC9" s="1008"/>
      <c r="AD9" s="1399" t="s">
        <v>2574</v>
      </c>
      <c r="AE9" s="1008"/>
      <c r="AF9" s="1009" t="s">
        <v>3088</v>
      </c>
      <c r="AG9" s="1008" t="s">
        <v>1825</v>
      </c>
      <c r="AH9" s="1008" t="s">
        <v>1826</v>
      </c>
    </row>
    <row r="10" spans="1:34" ht="31.5">
      <c r="A10" s="1010" t="s">
        <v>3089</v>
      </c>
      <c r="B10" s="1011" t="s">
        <v>2574</v>
      </c>
      <c r="C10" s="1012" t="s">
        <v>3054</v>
      </c>
      <c r="D10" s="1010" t="s">
        <v>3089</v>
      </c>
      <c r="E10" s="1013" t="s">
        <v>3090</v>
      </c>
      <c r="F10" s="1014" t="s">
        <v>2730</v>
      </c>
      <c r="G10" s="1015">
        <v>63</v>
      </c>
      <c r="H10" s="1013" t="s">
        <v>818</v>
      </c>
      <c r="I10" s="1016"/>
      <c r="J10" s="1010" t="s">
        <v>3091</v>
      </c>
      <c r="K10" s="1010" t="s">
        <v>3092</v>
      </c>
      <c r="L10" s="1010">
        <v>0</v>
      </c>
      <c r="M10" s="1010" t="s">
        <v>2277</v>
      </c>
      <c r="N10" s="1010" t="s">
        <v>3093</v>
      </c>
      <c r="O10" s="1017" t="s">
        <v>3094</v>
      </c>
      <c r="P10" s="1017" t="s">
        <v>3095</v>
      </c>
      <c r="Q10" s="1017"/>
      <c r="R10" s="1018"/>
      <c r="S10" s="1019" t="s">
        <v>3087</v>
      </c>
      <c r="T10" s="1010"/>
      <c r="U10" s="1010"/>
      <c r="V10" s="1010"/>
      <c r="W10" s="1010"/>
      <c r="X10" s="1020"/>
      <c r="Y10" s="1020"/>
      <c r="Z10" s="1020"/>
      <c r="AA10" s="1020"/>
      <c r="AB10" s="1020"/>
      <c r="AC10" s="1020"/>
      <c r="AD10" s="1400" t="s">
        <v>2574</v>
      </c>
      <c r="AE10" s="1020"/>
      <c r="AF10" s="1021" t="s">
        <v>3096</v>
      </c>
      <c r="AG10" s="1020" t="s">
        <v>1825</v>
      </c>
      <c r="AH10" s="1020" t="s">
        <v>1826</v>
      </c>
    </row>
    <row r="11" spans="1:34" ht="115.5" thickBot="1">
      <c r="A11" s="998" t="s">
        <v>3097</v>
      </c>
      <c r="B11" s="999" t="s">
        <v>2574</v>
      </c>
      <c r="C11" s="1000" t="s">
        <v>3054</v>
      </c>
      <c r="D11" s="998" t="s">
        <v>3097</v>
      </c>
      <c r="E11" s="1001" t="s">
        <v>3098</v>
      </c>
      <c r="F11" s="1002" t="s">
        <v>2730</v>
      </c>
      <c r="G11" s="1003">
        <v>76</v>
      </c>
      <c r="H11" s="1001" t="s">
        <v>818</v>
      </c>
      <c r="I11" s="1004"/>
      <c r="J11" s="998"/>
      <c r="K11" s="998" t="s">
        <v>3099</v>
      </c>
      <c r="L11" s="998" t="s">
        <v>3050</v>
      </c>
      <c r="M11" s="998" t="s">
        <v>2301</v>
      </c>
      <c r="N11" s="998" t="s">
        <v>3100</v>
      </c>
      <c r="O11" s="1005" t="s">
        <v>3101</v>
      </c>
      <c r="P11" s="1005" t="s">
        <v>1772</v>
      </c>
      <c r="Q11" s="1005" t="s">
        <v>3102</v>
      </c>
      <c r="R11" s="1006"/>
      <c r="S11" s="1022" t="s">
        <v>3087</v>
      </c>
      <c r="T11" s="998"/>
      <c r="U11" s="998"/>
      <c r="V11" s="998"/>
      <c r="W11" s="998"/>
      <c r="X11" s="1023"/>
      <c r="Y11" s="1023"/>
      <c r="Z11" s="1023"/>
      <c r="AA11" s="1023"/>
      <c r="AB11" s="1023"/>
      <c r="AC11" s="1023"/>
      <c r="AD11" s="1401" t="s">
        <v>2574</v>
      </c>
      <c r="AE11" s="1023"/>
      <c r="AF11" s="1024" t="s">
        <v>3103</v>
      </c>
      <c r="AG11" s="1023" t="s">
        <v>1825</v>
      </c>
      <c r="AH11" s="1023" t="s">
        <v>1826</v>
      </c>
    </row>
    <row r="12" spans="1:34" ht="31.5">
      <c r="A12" s="1620" t="s">
        <v>3104</v>
      </c>
      <c r="B12" s="1025" t="s">
        <v>2574</v>
      </c>
      <c r="C12" s="1026" t="s">
        <v>3054</v>
      </c>
      <c r="D12" s="1027" t="s">
        <v>3104</v>
      </c>
      <c r="E12" s="1028" t="s">
        <v>3105</v>
      </c>
      <c r="F12" s="1029" t="s">
        <v>2730</v>
      </c>
      <c r="G12" s="1030">
        <v>67</v>
      </c>
      <c r="H12" s="1028" t="s">
        <v>818</v>
      </c>
      <c r="I12" s="1031"/>
      <c r="J12" s="1027" t="s">
        <v>3091</v>
      </c>
      <c r="K12" s="1027" t="s">
        <v>3049</v>
      </c>
      <c r="L12" s="1027">
        <v>0</v>
      </c>
      <c r="M12" s="1027" t="s">
        <v>2277</v>
      </c>
      <c r="N12" s="1027" t="s">
        <v>3093</v>
      </c>
      <c r="O12" s="1032" t="s">
        <v>3106</v>
      </c>
      <c r="P12" s="1032" t="s">
        <v>3107</v>
      </c>
      <c r="Q12" s="1032"/>
      <c r="R12" s="1033"/>
      <c r="S12" s="1034" t="s">
        <v>3087</v>
      </c>
      <c r="T12" s="1027"/>
      <c r="U12" s="1027"/>
      <c r="V12" s="1027"/>
      <c r="W12" s="1027"/>
      <c r="X12" s="986"/>
      <c r="Y12" s="986"/>
      <c r="Z12" s="986"/>
      <c r="AA12" s="986"/>
      <c r="AB12" s="986"/>
      <c r="AC12" s="986"/>
      <c r="AD12" s="1398" t="s">
        <v>2574</v>
      </c>
      <c r="AE12" s="986"/>
      <c r="AF12" s="1035" t="s">
        <v>3108</v>
      </c>
      <c r="AG12" s="986" t="s">
        <v>1825</v>
      </c>
      <c r="AH12" s="986" t="s">
        <v>1826</v>
      </c>
    </row>
    <row r="13" spans="1:34" ht="25.5">
      <c r="A13" s="1622"/>
      <c r="B13" s="1036" t="s">
        <v>3109</v>
      </c>
      <c r="C13" s="1037" t="s">
        <v>3110</v>
      </c>
      <c r="D13" s="1038" t="s">
        <v>3104</v>
      </c>
      <c r="E13" s="1039" t="s">
        <v>3105</v>
      </c>
      <c r="F13" s="1040" t="s">
        <v>2730</v>
      </c>
      <c r="G13" s="1041">
        <v>67</v>
      </c>
      <c r="H13" s="1039" t="s">
        <v>818</v>
      </c>
      <c r="I13" s="1042"/>
      <c r="J13" s="1038" t="s">
        <v>3091</v>
      </c>
      <c r="K13" s="1038" t="s">
        <v>3049</v>
      </c>
      <c r="L13" s="1038">
        <v>0</v>
      </c>
      <c r="M13" s="1038" t="s">
        <v>2277</v>
      </c>
      <c r="N13" s="1038" t="s">
        <v>3093</v>
      </c>
      <c r="O13" s="1043" t="s">
        <v>3106</v>
      </c>
      <c r="P13" s="1043" t="s">
        <v>3107</v>
      </c>
      <c r="Q13" s="1043"/>
      <c r="R13" s="1044"/>
      <c r="S13" s="1045" t="s">
        <v>1874</v>
      </c>
      <c r="T13" s="1038"/>
      <c r="U13" s="1038"/>
      <c r="V13" s="1038"/>
      <c r="W13" s="1038"/>
      <c r="X13" s="1046"/>
      <c r="Y13" s="1021" t="s">
        <v>3111</v>
      </c>
      <c r="Z13" s="1046"/>
      <c r="AA13" s="1046"/>
      <c r="AB13" s="1046"/>
      <c r="AC13" s="1046"/>
      <c r="AD13" s="1373" t="s">
        <v>3112</v>
      </c>
      <c r="AE13" s="1046"/>
      <c r="AF13" s="1046"/>
      <c r="AG13" s="1046" t="s">
        <v>1825</v>
      </c>
      <c r="AH13" s="1046" t="s">
        <v>1826</v>
      </c>
    </row>
    <row r="14" spans="1:34" ht="26.25" thickBot="1">
      <c r="A14" s="1621"/>
      <c r="B14" s="1047" t="s">
        <v>3046</v>
      </c>
      <c r="C14" s="542" t="s">
        <v>2291</v>
      </c>
      <c r="D14" s="991" t="s">
        <v>3104</v>
      </c>
      <c r="E14" s="544" t="s">
        <v>3105</v>
      </c>
      <c r="F14" s="1048" t="s">
        <v>2730</v>
      </c>
      <c r="G14" s="545">
        <v>67</v>
      </c>
      <c r="H14" s="544" t="s">
        <v>818</v>
      </c>
      <c r="I14" s="991" t="s">
        <v>3093</v>
      </c>
      <c r="J14" s="991" t="s">
        <v>3091</v>
      </c>
      <c r="K14" s="991" t="s">
        <v>3049</v>
      </c>
      <c r="L14" s="991">
        <v>0</v>
      </c>
      <c r="M14" s="991" t="s">
        <v>2277</v>
      </c>
      <c r="N14" s="1049"/>
      <c r="O14" s="992" t="s">
        <v>3106</v>
      </c>
      <c r="P14" s="992" t="s">
        <v>3107</v>
      </c>
      <c r="Q14" s="992"/>
      <c r="R14" s="1049"/>
      <c r="S14" s="1050" t="s">
        <v>1874</v>
      </c>
      <c r="T14" s="991"/>
      <c r="U14" s="991"/>
      <c r="V14" s="991"/>
      <c r="W14" s="991"/>
      <c r="X14" s="997"/>
      <c r="Y14" s="1051" t="s">
        <v>1910</v>
      </c>
      <c r="Z14" s="997"/>
      <c r="AA14" s="997"/>
      <c r="AB14" s="997"/>
      <c r="AC14" s="997"/>
      <c r="AD14" s="1397" t="s">
        <v>1891</v>
      </c>
      <c r="AE14" s="997"/>
      <c r="AF14" s="997"/>
      <c r="AG14" s="997" t="s">
        <v>1825</v>
      </c>
      <c r="AH14" s="997" t="s">
        <v>1826</v>
      </c>
    </row>
    <row r="15" spans="1:34" ht="17.25">
      <c r="A15" s="1620" t="s">
        <v>3113</v>
      </c>
      <c r="B15" s="1052" t="s">
        <v>2574</v>
      </c>
      <c r="C15" s="1053" t="s">
        <v>3114</v>
      </c>
      <c r="D15" s="1054" t="s">
        <v>3113</v>
      </c>
      <c r="E15" s="1055" t="s">
        <v>3115</v>
      </c>
      <c r="F15" s="1056" t="s">
        <v>3116</v>
      </c>
      <c r="G15" s="1057">
        <v>75</v>
      </c>
      <c r="H15" s="1055" t="s">
        <v>818</v>
      </c>
      <c r="I15" s="1058"/>
      <c r="J15" s="1054"/>
      <c r="K15" s="1054"/>
      <c r="L15" s="1054"/>
      <c r="M15" s="1054"/>
      <c r="N15" s="1054" t="s">
        <v>3117</v>
      </c>
      <c r="O15" s="1059"/>
      <c r="P15" s="1059" t="s">
        <v>3118</v>
      </c>
      <c r="Q15" s="1059" t="s">
        <v>3119</v>
      </c>
      <c r="R15" s="1060"/>
      <c r="S15" s="1061" t="s">
        <v>22</v>
      </c>
      <c r="T15" s="1054"/>
      <c r="U15" s="1054"/>
      <c r="V15" s="1054"/>
      <c r="W15" s="1054"/>
      <c r="X15" s="1062"/>
      <c r="Y15" s="1062"/>
      <c r="Z15" s="1062"/>
      <c r="AA15" s="1062"/>
      <c r="AB15" s="1062"/>
      <c r="AC15" s="1062"/>
      <c r="AD15" s="1402" t="s">
        <v>2574</v>
      </c>
      <c r="AE15" s="1035" t="s">
        <v>3120</v>
      </c>
      <c r="AF15" s="1062"/>
      <c r="AG15" s="1062" t="s">
        <v>1825</v>
      </c>
      <c r="AH15" s="1062" t="s">
        <v>1826</v>
      </c>
    </row>
    <row r="16" spans="1:34" ht="17.25">
      <c r="A16" s="1622"/>
      <c r="B16" s="1011" t="s">
        <v>2574</v>
      </c>
      <c r="C16" s="1012" t="s">
        <v>3054</v>
      </c>
      <c r="D16" s="1010" t="s">
        <v>3113</v>
      </c>
      <c r="E16" s="1013" t="s">
        <v>3115</v>
      </c>
      <c r="F16" s="1063" t="s">
        <v>3116</v>
      </c>
      <c r="G16" s="1015">
        <v>75</v>
      </c>
      <c r="H16" s="1013" t="s">
        <v>818</v>
      </c>
      <c r="I16" s="1016"/>
      <c r="J16" s="1010"/>
      <c r="K16" s="1010"/>
      <c r="L16" s="1010"/>
      <c r="M16" s="1010"/>
      <c r="N16" s="1010" t="s">
        <v>3117</v>
      </c>
      <c r="O16" s="1017"/>
      <c r="P16" s="1017" t="s">
        <v>3118</v>
      </c>
      <c r="Q16" s="1017"/>
      <c r="R16" s="1018"/>
      <c r="S16" s="1064" t="s">
        <v>22</v>
      </c>
      <c r="T16" s="1010"/>
      <c r="U16" s="1010"/>
      <c r="V16" s="1010"/>
      <c r="W16" s="1010"/>
      <c r="X16" s="1020"/>
      <c r="Y16" s="1020"/>
      <c r="Z16" s="1020"/>
      <c r="AA16" s="1020"/>
      <c r="AB16" s="1020"/>
      <c r="AC16" s="1020"/>
      <c r="AD16" s="1400" t="s">
        <v>2574</v>
      </c>
      <c r="AE16" s="1020"/>
      <c r="AF16" s="1021" t="s">
        <v>3121</v>
      </c>
      <c r="AG16" s="1020" t="s">
        <v>1825</v>
      </c>
      <c r="AH16" s="1020" t="s">
        <v>1826</v>
      </c>
    </row>
    <row r="17" spans="1:34" ht="26.25" thickBot="1">
      <c r="A17" s="1621"/>
      <c r="B17" s="1065" t="s">
        <v>3046</v>
      </c>
      <c r="C17" s="876" t="s">
        <v>2291</v>
      </c>
      <c r="D17" s="879" t="s">
        <v>3113</v>
      </c>
      <c r="E17" s="877"/>
      <c r="F17" s="1066" t="s">
        <v>2730</v>
      </c>
      <c r="G17" s="1067">
        <v>75</v>
      </c>
      <c r="H17" s="1068" t="s">
        <v>818</v>
      </c>
      <c r="I17" s="1069" t="s">
        <v>3117</v>
      </c>
      <c r="J17" s="1069"/>
      <c r="K17" s="1069"/>
      <c r="L17" s="1069"/>
      <c r="M17" s="1069"/>
      <c r="N17" s="880"/>
      <c r="O17" s="1070"/>
      <c r="P17" s="1070" t="s">
        <v>3118</v>
      </c>
      <c r="Q17" s="1070"/>
      <c r="R17" s="878" t="s">
        <v>1867</v>
      </c>
      <c r="S17" s="1071" t="s">
        <v>1874</v>
      </c>
      <c r="T17" s="877"/>
      <c r="U17" s="877"/>
      <c r="V17" s="877"/>
      <c r="W17" s="877"/>
      <c r="X17" s="994"/>
      <c r="Y17" s="994"/>
      <c r="Z17" s="996" t="s">
        <v>2172</v>
      </c>
      <c r="AA17" s="994"/>
      <c r="AB17" s="994"/>
      <c r="AC17" s="994"/>
      <c r="AD17" s="1359" t="s">
        <v>1891</v>
      </c>
      <c r="AE17" s="994"/>
      <c r="AF17" s="994"/>
      <c r="AG17" s="997" t="s">
        <v>1825</v>
      </c>
      <c r="AH17" s="997" t="s">
        <v>1826</v>
      </c>
    </row>
    <row r="18" spans="1:34" ht="25.5">
      <c r="A18" s="1405" t="s">
        <v>3122</v>
      </c>
      <c r="B18" s="999" t="s">
        <v>2574</v>
      </c>
      <c r="C18" s="1000" t="s">
        <v>3054</v>
      </c>
      <c r="D18" s="998" t="s">
        <v>3122</v>
      </c>
      <c r="E18" s="1005" t="s">
        <v>3123</v>
      </c>
      <c r="F18" s="1002" t="s">
        <v>2730</v>
      </c>
      <c r="G18" s="1003">
        <v>52</v>
      </c>
      <c r="H18" s="1001" t="s">
        <v>818</v>
      </c>
      <c r="I18" s="1004"/>
      <c r="J18" s="998" t="s">
        <v>3124</v>
      </c>
      <c r="K18" s="998" t="s">
        <v>3125</v>
      </c>
      <c r="L18" s="998">
        <v>0</v>
      </c>
      <c r="M18" s="998" t="s">
        <v>2301</v>
      </c>
      <c r="N18" s="998" t="s">
        <v>3126</v>
      </c>
      <c r="O18" s="1005" t="s">
        <v>3127</v>
      </c>
      <c r="P18" s="1005" t="s">
        <v>3128</v>
      </c>
      <c r="Q18" s="1005"/>
      <c r="R18" s="1006"/>
      <c r="S18" s="1007" t="s">
        <v>3061</v>
      </c>
      <c r="T18" s="998"/>
      <c r="U18" s="998"/>
      <c r="V18" s="998"/>
      <c r="W18" s="998"/>
      <c r="X18" s="1072"/>
      <c r="Y18" s="1072"/>
      <c r="Z18" s="1072"/>
      <c r="AA18" s="1072"/>
      <c r="AB18" s="1072"/>
      <c r="AC18" s="1072"/>
      <c r="AD18" s="1399" t="s">
        <v>2574</v>
      </c>
      <c r="AE18" s="1072"/>
      <c r="AF18" s="1021" t="s">
        <v>3129</v>
      </c>
      <c r="AG18" s="1020" t="s">
        <v>1825</v>
      </c>
      <c r="AH18" s="1020" t="s">
        <v>1826</v>
      </c>
    </row>
    <row r="19" spans="1:34" ht="69">
      <c r="A19" s="1406"/>
      <c r="B19" s="1073" t="s">
        <v>3109</v>
      </c>
      <c r="C19" s="726" t="s">
        <v>3110</v>
      </c>
      <c r="D19" s="1074" t="s">
        <v>3122</v>
      </c>
      <c r="E19" s="1075" t="s">
        <v>3123</v>
      </c>
      <c r="F19" s="1076" t="s">
        <v>2730</v>
      </c>
      <c r="G19" s="729">
        <v>52</v>
      </c>
      <c r="H19" s="724" t="s">
        <v>818</v>
      </c>
      <c r="I19" s="1077"/>
      <c r="J19" s="1074" t="s">
        <v>3124</v>
      </c>
      <c r="K19" s="1074" t="s">
        <v>3125</v>
      </c>
      <c r="L19" s="1074">
        <v>0</v>
      </c>
      <c r="M19" s="1074" t="s">
        <v>2301</v>
      </c>
      <c r="N19" s="1074" t="s">
        <v>3126</v>
      </c>
      <c r="O19" s="1075" t="s">
        <v>3127</v>
      </c>
      <c r="P19" s="1075" t="s">
        <v>3128</v>
      </c>
      <c r="Q19" s="1075"/>
      <c r="R19" s="1078"/>
      <c r="S19" s="1079" t="s">
        <v>3061</v>
      </c>
      <c r="T19" s="1074"/>
      <c r="U19" s="1074"/>
      <c r="V19" s="1074"/>
      <c r="W19" s="1074"/>
      <c r="X19" s="1080"/>
      <c r="Y19" s="1080"/>
      <c r="Z19" s="1081" t="s">
        <v>3130</v>
      </c>
      <c r="AA19" s="1081" t="s">
        <v>3131</v>
      </c>
      <c r="AB19" s="1081" t="s">
        <v>1835</v>
      </c>
      <c r="AC19" s="1080"/>
      <c r="AD19" s="1373" t="s">
        <v>3132</v>
      </c>
      <c r="AE19" s="1080"/>
      <c r="AF19" s="1080"/>
      <c r="AG19" s="1046" t="s">
        <v>1825</v>
      </c>
      <c r="AH19" s="1046" t="s">
        <v>1826</v>
      </c>
    </row>
    <row r="20" spans="1:34" ht="26.25" thickBot="1">
      <c r="A20" s="1407"/>
      <c r="B20" s="1065" t="s">
        <v>3046</v>
      </c>
      <c r="C20" s="876" t="s">
        <v>2291</v>
      </c>
      <c r="D20" s="879" t="s">
        <v>3122</v>
      </c>
      <c r="E20" s="877" t="s">
        <v>3123</v>
      </c>
      <c r="F20" s="1066" t="s">
        <v>2730</v>
      </c>
      <c r="G20" s="1067">
        <v>52</v>
      </c>
      <c r="H20" s="1068" t="s">
        <v>818</v>
      </c>
      <c r="I20" s="1069" t="s">
        <v>3126</v>
      </c>
      <c r="J20" s="1069" t="s">
        <v>3124</v>
      </c>
      <c r="K20" s="1069" t="s">
        <v>3125</v>
      </c>
      <c r="L20" s="1069">
        <v>0</v>
      </c>
      <c r="M20" s="1069" t="s">
        <v>2301</v>
      </c>
      <c r="N20" s="880"/>
      <c r="O20" s="1070" t="s">
        <v>3127</v>
      </c>
      <c r="P20" s="1070" t="s">
        <v>3128</v>
      </c>
      <c r="Q20" s="1070"/>
      <c r="R20" s="878" t="s">
        <v>1867</v>
      </c>
      <c r="S20" s="1071" t="s">
        <v>1874</v>
      </c>
      <c r="T20" s="877"/>
      <c r="U20" s="877"/>
      <c r="V20" s="877"/>
      <c r="W20" s="877"/>
      <c r="X20" s="994"/>
      <c r="Y20" s="994"/>
      <c r="Z20" s="996" t="s">
        <v>3133</v>
      </c>
      <c r="AA20" s="994"/>
      <c r="AB20" s="994"/>
      <c r="AC20" s="994"/>
      <c r="AD20" s="1359" t="s">
        <v>3134</v>
      </c>
      <c r="AE20" s="994"/>
      <c r="AF20" s="994"/>
      <c r="AG20" s="997" t="s">
        <v>1825</v>
      </c>
      <c r="AH20" s="997" t="s">
        <v>1826</v>
      </c>
    </row>
    <row r="21" spans="1:34" ht="25.5">
      <c r="A21" s="1620" t="s">
        <v>3135</v>
      </c>
      <c r="B21" s="1025" t="s">
        <v>2574</v>
      </c>
      <c r="C21" s="1026" t="s">
        <v>3054</v>
      </c>
      <c r="D21" s="1027" t="s">
        <v>3135</v>
      </c>
      <c r="E21" s="1032" t="s">
        <v>3136</v>
      </c>
      <c r="F21" s="1029" t="s">
        <v>2730</v>
      </c>
      <c r="G21" s="1030">
        <v>72</v>
      </c>
      <c r="H21" s="1028" t="s">
        <v>818</v>
      </c>
      <c r="I21" s="1031"/>
      <c r="J21" s="1027" t="s">
        <v>3137</v>
      </c>
      <c r="K21" s="1027" t="s">
        <v>3092</v>
      </c>
      <c r="L21" s="1027">
        <v>0</v>
      </c>
      <c r="M21" s="1027" t="s">
        <v>2277</v>
      </c>
      <c r="N21" s="1027" t="s">
        <v>3138</v>
      </c>
      <c r="O21" s="1032" t="s">
        <v>3127</v>
      </c>
      <c r="P21" s="1032" t="s">
        <v>3139</v>
      </c>
      <c r="Q21" s="1032"/>
      <c r="R21" s="1033"/>
      <c r="S21" s="1082" t="s">
        <v>3061</v>
      </c>
      <c r="T21" s="1027"/>
      <c r="U21" s="1027"/>
      <c r="V21" s="1027"/>
      <c r="W21" s="1027"/>
      <c r="X21" s="987"/>
      <c r="Y21" s="987"/>
      <c r="Z21" s="987"/>
      <c r="AA21" s="987"/>
      <c r="AB21" s="987"/>
      <c r="AC21" s="987"/>
      <c r="AD21" s="1398" t="s">
        <v>2574</v>
      </c>
      <c r="AE21" s="987"/>
      <c r="AF21" s="988" t="s">
        <v>3140</v>
      </c>
      <c r="AG21" s="986" t="s">
        <v>1825</v>
      </c>
      <c r="AH21" s="986" t="s">
        <v>1826</v>
      </c>
    </row>
    <row r="22" spans="1:34" ht="25.5">
      <c r="A22" s="1622"/>
      <c r="B22" s="1036" t="s">
        <v>3109</v>
      </c>
      <c r="C22" s="1037" t="s">
        <v>3110</v>
      </c>
      <c r="D22" s="1038" t="s">
        <v>3135</v>
      </c>
      <c r="E22" s="1043" t="s">
        <v>3136</v>
      </c>
      <c r="F22" s="1040" t="s">
        <v>2730</v>
      </c>
      <c r="G22" s="1041">
        <v>72</v>
      </c>
      <c r="H22" s="1039" t="s">
        <v>818</v>
      </c>
      <c r="I22" s="1042"/>
      <c r="J22" s="1038" t="s">
        <v>3137</v>
      </c>
      <c r="K22" s="1038" t="s">
        <v>3092</v>
      </c>
      <c r="L22" s="1038">
        <v>0</v>
      </c>
      <c r="M22" s="1038" t="s">
        <v>2277</v>
      </c>
      <c r="N22" s="1038" t="s">
        <v>3138</v>
      </c>
      <c r="O22" s="1043" t="s">
        <v>3127</v>
      </c>
      <c r="P22" s="1043" t="s">
        <v>3139</v>
      </c>
      <c r="Q22" s="1043"/>
      <c r="R22" s="1044"/>
      <c r="S22" s="1083" t="s">
        <v>3061</v>
      </c>
      <c r="T22" s="1038"/>
      <c r="U22" s="1038"/>
      <c r="V22" s="1038"/>
      <c r="W22" s="1038"/>
      <c r="X22" s="1080"/>
      <c r="Y22" s="1080"/>
      <c r="Z22" s="1081" t="s">
        <v>3141</v>
      </c>
      <c r="AA22" s="1080"/>
      <c r="AB22" s="1080"/>
      <c r="AC22" s="1080"/>
      <c r="AD22" s="1373" t="s">
        <v>3142</v>
      </c>
      <c r="AE22" s="1080"/>
      <c r="AF22" s="1080"/>
      <c r="AG22" s="1046" t="s">
        <v>1825</v>
      </c>
      <c r="AH22" s="1046" t="s">
        <v>1826</v>
      </c>
    </row>
    <row r="23" spans="1:34" ht="35.25" thickBot="1">
      <c r="A23" s="1621"/>
      <c r="B23" s="989" t="s">
        <v>3046</v>
      </c>
      <c r="C23" s="542" t="s">
        <v>2291</v>
      </c>
      <c r="D23" s="864" t="s">
        <v>3135</v>
      </c>
      <c r="E23" s="828" t="s">
        <v>3136</v>
      </c>
      <c r="F23" s="990" t="s">
        <v>2730</v>
      </c>
      <c r="G23" s="545">
        <v>72</v>
      </c>
      <c r="H23" s="544" t="s">
        <v>818</v>
      </c>
      <c r="I23" s="991" t="s">
        <v>3138</v>
      </c>
      <c r="J23" s="991" t="s">
        <v>3137</v>
      </c>
      <c r="K23" s="991" t="s">
        <v>3092</v>
      </c>
      <c r="L23" s="991">
        <v>0</v>
      </c>
      <c r="M23" s="991" t="s">
        <v>2277</v>
      </c>
      <c r="N23" s="829"/>
      <c r="O23" s="992" t="s">
        <v>3127</v>
      </c>
      <c r="P23" s="992" t="s">
        <v>3139</v>
      </c>
      <c r="Q23" s="992"/>
      <c r="R23" s="548" t="s">
        <v>1867</v>
      </c>
      <c r="S23" s="993" t="s">
        <v>1874</v>
      </c>
      <c r="T23" s="828"/>
      <c r="U23" s="828"/>
      <c r="V23" s="828"/>
      <c r="W23" s="828"/>
      <c r="X23" s="994"/>
      <c r="Y23" s="994"/>
      <c r="Z23" s="996" t="s">
        <v>3143</v>
      </c>
      <c r="AA23" s="996" t="s">
        <v>3144</v>
      </c>
      <c r="AB23" s="996" t="s">
        <v>3145</v>
      </c>
      <c r="AC23" s="996" t="s">
        <v>3143</v>
      </c>
      <c r="AD23" s="1397" t="s">
        <v>3146</v>
      </c>
      <c r="AE23" s="994"/>
      <c r="AF23" s="994"/>
      <c r="AG23" s="997" t="s">
        <v>1825</v>
      </c>
      <c r="AH23" s="997" t="s">
        <v>1826</v>
      </c>
    </row>
    <row r="24" spans="1:34" ht="25.5">
      <c r="A24" s="1620" t="s">
        <v>3147</v>
      </c>
      <c r="B24" s="976" t="s">
        <v>2574</v>
      </c>
      <c r="C24" s="977" t="s">
        <v>3054</v>
      </c>
      <c r="D24" s="978" t="s">
        <v>3147</v>
      </c>
      <c r="E24" s="979" t="s">
        <v>3148</v>
      </c>
      <c r="F24" s="980" t="s">
        <v>2730</v>
      </c>
      <c r="G24" s="981">
        <v>67</v>
      </c>
      <c r="H24" s="979" t="s">
        <v>818</v>
      </c>
      <c r="I24" s="982"/>
      <c r="J24" s="978" t="s">
        <v>3149</v>
      </c>
      <c r="K24" s="978" t="s">
        <v>3092</v>
      </c>
      <c r="L24" s="978">
        <v>0</v>
      </c>
      <c r="M24" s="978" t="s">
        <v>2277</v>
      </c>
      <c r="N24" s="978" t="s">
        <v>3150</v>
      </c>
      <c r="O24" s="983" t="s">
        <v>3151</v>
      </c>
      <c r="P24" s="983" t="s">
        <v>3152</v>
      </c>
      <c r="Q24" s="983" t="s">
        <v>3153</v>
      </c>
      <c r="R24" s="984"/>
      <c r="S24" s="985" t="s">
        <v>3061</v>
      </c>
      <c r="T24" s="978"/>
      <c r="U24" s="978"/>
      <c r="V24" s="979" t="s">
        <v>3154</v>
      </c>
      <c r="W24" s="979"/>
      <c r="X24" s="987"/>
      <c r="Y24" s="987"/>
      <c r="Z24" s="987"/>
      <c r="AA24" s="987"/>
      <c r="AB24" s="987"/>
      <c r="AC24" s="987"/>
      <c r="AD24" s="1398" t="s">
        <v>2574</v>
      </c>
      <c r="AE24" s="987"/>
      <c r="AF24" s="988" t="s">
        <v>3155</v>
      </c>
      <c r="AG24" s="986" t="s">
        <v>1825</v>
      </c>
      <c r="AH24" s="986" t="s">
        <v>1826</v>
      </c>
    </row>
    <row r="25" spans="1:34" ht="25.5">
      <c r="A25" s="1622"/>
      <c r="B25" s="1084" t="s">
        <v>3109</v>
      </c>
      <c r="C25" s="1085" t="s">
        <v>3110</v>
      </c>
      <c r="D25" s="1086" t="s">
        <v>3147</v>
      </c>
      <c r="E25" s="1087" t="s">
        <v>3148</v>
      </c>
      <c r="F25" s="1088" t="s">
        <v>2730</v>
      </c>
      <c r="G25" s="1089">
        <v>67</v>
      </c>
      <c r="H25" s="1087" t="s">
        <v>818</v>
      </c>
      <c r="I25" s="1090"/>
      <c r="J25" s="1086" t="s">
        <v>3149</v>
      </c>
      <c r="K25" s="1086" t="s">
        <v>3092</v>
      </c>
      <c r="L25" s="1086">
        <v>0</v>
      </c>
      <c r="M25" s="1086" t="s">
        <v>2277</v>
      </c>
      <c r="N25" s="1086" t="s">
        <v>3150</v>
      </c>
      <c r="O25" s="1091" t="s">
        <v>3151</v>
      </c>
      <c r="P25" s="1091" t="s">
        <v>3152</v>
      </c>
      <c r="Q25" s="1091" t="s">
        <v>3153</v>
      </c>
      <c r="R25" s="1092"/>
      <c r="S25" s="1093" t="s">
        <v>3061</v>
      </c>
      <c r="T25" s="1086"/>
      <c r="U25" s="1086"/>
      <c r="V25" s="1087" t="s">
        <v>3154</v>
      </c>
      <c r="W25" s="1087"/>
      <c r="X25" s="1080"/>
      <c r="Y25" s="1080"/>
      <c r="Z25" s="1081" t="s">
        <v>3156</v>
      </c>
      <c r="AA25" s="1081" t="s">
        <v>3157</v>
      </c>
      <c r="AB25" s="1080"/>
      <c r="AC25" s="1080"/>
      <c r="AD25" s="1373" t="s">
        <v>1836</v>
      </c>
      <c r="AE25" s="1080"/>
      <c r="AF25" s="1080"/>
      <c r="AG25" s="1046" t="s">
        <v>1825</v>
      </c>
      <c r="AH25" s="1046" t="s">
        <v>1826</v>
      </c>
    </row>
    <row r="26" spans="1:34" ht="51.75">
      <c r="A26" s="1621"/>
      <c r="B26" s="989" t="s">
        <v>3046</v>
      </c>
      <c r="C26" s="542" t="s">
        <v>2291</v>
      </c>
      <c r="D26" s="864" t="s">
        <v>3147</v>
      </c>
      <c r="E26" s="828"/>
      <c r="F26" s="990" t="s">
        <v>2730</v>
      </c>
      <c r="G26" s="545">
        <v>67</v>
      </c>
      <c r="H26" s="544" t="s">
        <v>818</v>
      </c>
      <c r="I26" s="991" t="s">
        <v>3150</v>
      </c>
      <c r="J26" s="991" t="s">
        <v>3149</v>
      </c>
      <c r="K26" s="991" t="s">
        <v>3092</v>
      </c>
      <c r="L26" s="991">
        <v>0</v>
      </c>
      <c r="M26" s="991" t="s">
        <v>2277</v>
      </c>
      <c r="N26" s="829"/>
      <c r="O26" s="992" t="s">
        <v>3151</v>
      </c>
      <c r="P26" s="992" t="s">
        <v>3152</v>
      </c>
      <c r="Q26" s="992" t="s">
        <v>3153</v>
      </c>
      <c r="R26" s="548" t="s">
        <v>1867</v>
      </c>
      <c r="S26" s="993" t="s">
        <v>1874</v>
      </c>
      <c r="T26" s="828"/>
      <c r="U26" s="828"/>
      <c r="V26" s="828"/>
      <c r="W26" s="828"/>
      <c r="X26" s="994"/>
      <c r="Y26" s="994"/>
      <c r="Z26" s="1094" t="s">
        <v>3158</v>
      </c>
      <c r="AA26" s="996" t="s">
        <v>3159</v>
      </c>
      <c r="AB26" s="994"/>
      <c r="AC26" s="994"/>
      <c r="AD26" s="1359" t="s">
        <v>3160</v>
      </c>
      <c r="AE26" s="994"/>
      <c r="AF26" s="994"/>
      <c r="AG26" s="997" t="s">
        <v>1825</v>
      </c>
      <c r="AH26" s="997" t="s">
        <v>1826</v>
      </c>
    </row>
    <row r="27" spans="1:34" ht="25.5">
      <c r="A27" s="1620" t="s">
        <v>3161</v>
      </c>
      <c r="B27" s="976" t="s">
        <v>2574</v>
      </c>
      <c r="C27" s="977" t="s">
        <v>3054</v>
      </c>
      <c r="D27" s="978" t="s">
        <v>3161</v>
      </c>
      <c r="E27" s="979" t="s">
        <v>3162</v>
      </c>
      <c r="F27" s="980" t="s">
        <v>2730</v>
      </c>
      <c r="G27" s="981">
        <v>73</v>
      </c>
      <c r="H27" s="979" t="s">
        <v>818</v>
      </c>
      <c r="I27" s="982"/>
      <c r="J27" s="978" t="s">
        <v>3163</v>
      </c>
      <c r="K27" s="978" t="s">
        <v>3164</v>
      </c>
      <c r="L27" s="978">
        <v>0</v>
      </c>
      <c r="M27" s="978" t="s">
        <v>2277</v>
      </c>
      <c r="N27" s="978" t="s">
        <v>3165</v>
      </c>
      <c r="O27" s="983" t="s">
        <v>3166</v>
      </c>
      <c r="P27" s="983" t="s">
        <v>3167</v>
      </c>
      <c r="Q27" s="983" t="s">
        <v>3168</v>
      </c>
      <c r="R27" s="984"/>
      <c r="S27" s="985" t="s">
        <v>3061</v>
      </c>
      <c r="T27" s="978"/>
      <c r="U27" s="978"/>
      <c r="V27" s="978"/>
      <c r="W27" s="998" t="s">
        <v>3169</v>
      </c>
      <c r="X27" s="987"/>
      <c r="Y27" s="987"/>
      <c r="Z27" s="987"/>
      <c r="AA27" s="987"/>
      <c r="AB27" s="987"/>
      <c r="AC27" s="987"/>
      <c r="AD27" s="1398" t="s">
        <v>2574</v>
      </c>
      <c r="AE27" s="987"/>
      <c r="AF27" s="988" t="s">
        <v>3170</v>
      </c>
      <c r="AG27" s="986" t="s">
        <v>1825</v>
      </c>
      <c r="AH27" s="986" t="s">
        <v>1826</v>
      </c>
    </row>
    <row r="28" spans="1:34" ht="26.25" thickBot="1">
      <c r="A28" s="1621"/>
      <c r="B28" s="1095" t="s">
        <v>3109</v>
      </c>
      <c r="C28" s="1096" t="s">
        <v>3110</v>
      </c>
      <c r="D28" s="1097" t="s">
        <v>3161</v>
      </c>
      <c r="E28" s="1098" t="s">
        <v>3162</v>
      </c>
      <c r="F28" s="1099" t="s">
        <v>2730</v>
      </c>
      <c r="G28" s="1100">
        <v>73</v>
      </c>
      <c r="H28" s="1098" t="s">
        <v>818</v>
      </c>
      <c r="I28" s="1101"/>
      <c r="J28" s="1097" t="s">
        <v>3163</v>
      </c>
      <c r="K28" s="1097" t="s">
        <v>3164</v>
      </c>
      <c r="L28" s="1097">
        <v>0</v>
      </c>
      <c r="M28" s="1097" t="s">
        <v>2277</v>
      </c>
      <c r="N28" s="1097" t="s">
        <v>3165</v>
      </c>
      <c r="O28" s="1102" t="s">
        <v>3166</v>
      </c>
      <c r="P28" s="1102" t="s">
        <v>3167</v>
      </c>
      <c r="Q28" s="1102" t="s">
        <v>3168</v>
      </c>
      <c r="R28" s="1103"/>
      <c r="S28" s="1104" t="s">
        <v>3061</v>
      </c>
      <c r="T28" s="1097"/>
      <c r="U28" s="1097"/>
      <c r="V28" s="1097"/>
      <c r="W28" s="1074" t="s">
        <v>3169</v>
      </c>
      <c r="X28" s="1105"/>
      <c r="Y28" s="1105"/>
      <c r="Z28" s="1105"/>
      <c r="AA28" s="1094" t="s">
        <v>3171</v>
      </c>
      <c r="AB28" s="1105"/>
      <c r="AC28" s="1105"/>
      <c r="AD28" s="1373" t="s">
        <v>1836</v>
      </c>
      <c r="AE28" s="1105"/>
      <c r="AF28" s="1105"/>
      <c r="AG28" s="1106" t="s">
        <v>1825</v>
      </c>
      <c r="AH28" s="1106" t="s">
        <v>1826</v>
      </c>
    </row>
    <row r="29" spans="1:34" ht="25.5">
      <c r="A29" s="1620" t="s">
        <v>3172</v>
      </c>
      <c r="B29" s="976" t="s">
        <v>2574</v>
      </c>
      <c r="C29" s="977" t="s">
        <v>3054</v>
      </c>
      <c r="D29" s="978" t="s">
        <v>3172</v>
      </c>
      <c r="E29" s="979" t="s">
        <v>3173</v>
      </c>
      <c r="F29" s="980"/>
      <c r="G29" s="981">
        <v>71</v>
      </c>
      <c r="H29" s="979" t="s">
        <v>818</v>
      </c>
      <c r="I29" s="982"/>
      <c r="J29" s="978" t="s">
        <v>3174</v>
      </c>
      <c r="K29" s="978" t="s">
        <v>3175</v>
      </c>
      <c r="L29" s="978">
        <v>0</v>
      </c>
      <c r="M29" s="978" t="s">
        <v>2277</v>
      </c>
      <c r="N29" s="978" t="s">
        <v>3176</v>
      </c>
      <c r="O29" s="983" t="s">
        <v>3177</v>
      </c>
      <c r="P29" s="983" t="s">
        <v>3178</v>
      </c>
      <c r="Q29" s="983" t="s">
        <v>3179</v>
      </c>
      <c r="R29" s="984"/>
      <c r="S29" s="985" t="s">
        <v>3061</v>
      </c>
      <c r="T29" s="978"/>
      <c r="U29" s="978"/>
      <c r="V29" s="978"/>
      <c r="W29" s="978"/>
      <c r="X29" s="987"/>
      <c r="Y29" s="987"/>
      <c r="Z29" s="987"/>
      <c r="AA29" s="987"/>
      <c r="AB29" s="987"/>
      <c r="AC29" s="987"/>
      <c r="AD29" s="1398" t="s">
        <v>2574</v>
      </c>
      <c r="AE29" s="987"/>
      <c r="AF29" s="988" t="s">
        <v>3180</v>
      </c>
      <c r="AG29" s="986" t="s">
        <v>1825</v>
      </c>
      <c r="AH29" s="986" t="s">
        <v>1826</v>
      </c>
    </row>
    <row r="30" spans="1:34" ht="25.5">
      <c r="A30" s="1622"/>
      <c r="B30" s="1073" t="s">
        <v>3109</v>
      </c>
      <c r="C30" s="726" t="s">
        <v>3110</v>
      </c>
      <c r="D30" s="1074" t="s">
        <v>3172</v>
      </c>
      <c r="E30" s="724" t="s">
        <v>3173</v>
      </c>
      <c r="F30" s="1076"/>
      <c r="G30" s="729">
        <v>71</v>
      </c>
      <c r="H30" s="724" t="s">
        <v>818</v>
      </c>
      <c r="I30" s="1077"/>
      <c r="J30" s="1074" t="s">
        <v>3174</v>
      </c>
      <c r="K30" s="1074" t="s">
        <v>3175</v>
      </c>
      <c r="L30" s="1074">
        <v>0</v>
      </c>
      <c r="M30" s="1074" t="s">
        <v>2277</v>
      </c>
      <c r="N30" s="1074" t="s">
        <v>3176</v>
      </c>
      <c r="O30" s="1075" t="s">
        <v>3177</v>
      </c>
      <c r="P30" s="1075" t="s">
        <v>3178</v>
      </c>
      <c r="Q30" s="1075" t="s">
        <v>3179</v>
      </c>
      <c r="R30" s="1078"/>
      <c r="S30" s="1079" t="s">
        <v>3061</v>
      </c>
      <c r="T30" s="1074"/>
      <c r="U30" s="1074"/>
      <c r="V30" s="1074"/>
      <c r="W30" s="1074"/>
      <c r="X30" s="1080"/>
      <c r="Y30" s="1080"/>
      <c r="Z30" s="1081" t="s">
        <v>1963</v>
      </c>
      <c r="AA30" s="1080"/>
      <c r="AB30" s="1080"/>
      <c r="AC30" s="1080"/>
      <c r="AD30" s="1373" t="s">
        <v>1836</v>
      </c>
      <c r="AE30" s="1080"/>
      <c r="AF30" s="1080"/>
      <c r="AG30" s="1046" t="s">
        <v>1825</v>
      </c>
      <c r="AH30" s="1046" t="s">
        <v>1826</v>
      </c>
    </row>
    <row r="31" spans="1:34" ht="52.5" thickBot="1">
      <c r="A31" s="1621"/>
      <c r="B31" s="1065" t="s">
        <v>3046</v>
      </c>
      <c r="C31" s="876" t="s">
        <v>2291</v>
      </c>
      <c r="D31" s="879" t="s">
        <v>3172</v>
      </c>
      <c r="E31" s="877" t="s">
        <v>3181</v>
      </c>
      <c r="F31" s="1066" t="s">
        <v>2730</v>
      </c>
      <c r="G31" s="1067">
        <v>71</v>
      </c>
      <c r="H31" s="1068" t="s">
        <v>818</v>
      </c>
      <c r="I31" s="1069" t="s">
        <v>3176</v>
      </c>
      <c r="J31" s="1069" t="s">
        <v>3174</v>
      </c>
      <c r="K31" s="1069" t="s">
        <v>3175</v>
      </c>
      <c r="L31" s="1069">
        <v>0</v>
      </c>
      <c r="M31" s="1069" t="s">
        <v>2277</v>
      </c>
      <c r="N31" s="880"/>
      <c r="O31" s="1070" t="s">
        <v>3177</v>
      </c>
      <c r="P31" s="1070" t="s">
        <v>3178</v>
      </c>
      <c r="Q31" s="1070" t="s">
        <v>3179</v>
      </c>
      <c r="R31" s="878" t="s">
        <v>1867</v>
      </c>
      <c r="S31" s="1071" t="s">
        <v>1874</v>
      </c>
      <c r="T31" s="877"/>
      <c r="U31" s="877"/>
      <c r="V31" s="877"/>
      <c r="W31" s="877"/>
      <c r="X31" s="994"/>
      <c r="Y31" s="994"/>
      <c r="Z31" s="996" t="s">
        <v>3182</v>
      </c>
      <c r="AA31" s="994"/>
      <c r="AB31" s="994"/>
      <c r="AC31" s="994"/>
      <c r="AD31" s="1359" t="s">
        <v>3183</v>
      </c>
      <c r="AE31" s="994"/>
      <c r="AF31" s="994"/>
      <c r="AG31" s="997" t="s">
        <v>1825</v>
      </c>
      <c r="AH31" s="997" t="s">
        <v>1826</v>
      </c>
    </row>
    <row r="32" spans="1:34" ht="89.25">
      <c r="A32" s="1620" t="s">
        <v>3184</v>
      </c>
      <c r="B32" s="1107" t="s">
        <v>2574</v>
      </c>
      <c r="C32" s="1108" t="s">
        <v>3114</v>
      </c>
      <c r="D32" s="1109" t="s">
        <v>3184</v>
      </c>
      <c r="E32" s="1110"/>
      <c r="F32" s="1111" t="s">
        <v>2730</v>
      </c>
      <c r="G32" s="1112">
        <v>88</v>
      </c>
      <c r="H32" s="1110" t="s">
        <v>818</v>
      </c>
      <c r="I32" s="1113"/>
      <c r="J32" s="1109"/>
      <c r="K32" s="1109"/>
      <c r="L32" s="1109" t="s">
        <v>22</v>
      </c>
      <c r="M32" s="1109"/>
      <c r="N32" s="1109" t="s">
        <v>3185</v>
      </c>
      <c r="O32" s="1114" t="s">
        <v>3186</v>
      </c>
      <c r="P32" s="1114" t="s">
        <v>3187</v>
      </c>
      <c r="Q32" s="1114" t="s">
        <v>3188</v>
      </c>
      <c r="R32" s="1115"/>
      <c r="S32" s="1116" t="s">
        <v>22</v>
      </c>
      <c r="T32" s="1109"/>
      <c r="U32" s="1109"/>
      <c r="V32" s="1109"/>
      <c r="W32" s="1109"/>
      <c r="X32" s="1062"/>
      <c r="Y32" s="1062"/>
      <c r="Z32" s="1062"/>
      <c r="AA32" s="1062"/>
      <c r="AB32" s="1062"/>
      <c r="AC32" s="1062"/>
      <c r="AD32" s="1402" t="s">
        <v>2574</v>
      </c>
      <c r="AE32" s="1035" t="s">
        <v>3189</v>
      </c>
      <c r="AF32" s="1062"/>
      <c r="AG32" s="1062" t="s">
        <v>1825</v>
      </c>
      <c r="AH32" s="1062" t="s">
        <v>1826</v>
      </c>
    </row>
    <row r="33" spans="1:34" ht="90" thickBot="1">
      <c r="A33" s="1621"/>
      <c r="B33" s="1117" t="s">
        <v>2574</v>
      </c>
      <c r="C33" s="1118" t="s">
        <v>2575</v>
      </c>
      <c r="D33" s="1119" t="s">
        <v>3184</v>
      </c>
      <c r="E33" s="1120"/>
      <c r="F33" s="1121" t="s">
        <v>2730</v>
      </c>
      <c r="G33" s="1122">
        <v>88</v>
      </c>
      <c r="H33" s="1120" t="s">
        <v>818</v>
      </c>
      <c r="I33" s="1123"/>
      <c r="J33" s="1119"/>
      <c r="K33" s="1119"/>
      <c r="L33" s="1119" t="s">
        <v>22</v>
      </c>
      <c r="M33" s="1119"/>
      <c r="N33" s="1119" t="s">
        <v>3185</v>
      </c>
      <c r="O33" s="1124" t="s">
        <v>3186</v>
      </c>
      <c r="P33" s="1124" t="s">
        <v>3187</v>
      </c>
      <c r="Q33" s="1124" t="s">
        <v>3188</v>
      </c>
      <c r="R33" s="1125"/>
      <c r="S33" s="1126" t="s">
        <v>3087</v>
      </c>
      <c r="T33" s="1119"/>
      <c r="U33" s="1119"/>
      <c r="V33" s="1119"/>
      <c r="W33" s="1119"/>
      <c r="X33" s="1127"/>
      <c r="Y33" s="1127"/>
      <c r="Z33" s="1127"/>
      <c r="AA33" s="1127"/>
      <c r="AB33" s="1127"/>
      <c r="AC33" s="1127"/>
      <c r="AD33" s="1408" t="s">
        <v>2574</v>
      </c>
      <c r="AE33" s="1127"/>
      <c r="AF33" s="1051" t="s">
        <v>3190</v>
      </c>
      <c r="AG33" s="1127" t="s">
        <v>1825</v>
      </c>
      <c r="AH33" s="1127" t="s">
        <v>1826</v>
      </c>
    </row>
    <row r="34" spans="1:34" ht="38.25">
      <c r="A34" s="1620" t="s">
        <v>3191</v>
      </c>
      <c r="B34" s="1025" t="s">
        <v>2574</v>
      </c>
      <c r="C34" s="1026" t="s">
        <v>2575</v>
      </c>
      <c r="D34" s="1027" t="s">
        <v>3191</v>
      </c>
      <c r="E34" s="1028"/>
      <c r="F34" s="1029" t="s">
        <v>2730</v>
      </c>
      <c r="G34" s="1030">
        <v>74</v>
      </c>
      <c r="H34" s="1028" t="s">
        <v>818</v>
      </c>
      <c r="I34" s="1031"/>
      <c r="J34" s="1027"/>
      <c r="K34" s="1027"/>
      <c r="L34" s="1027" t="s">
        <v>22</v>
      </c>
      <c r="M34" s="1027"/>
      <c r="N34" s="1027" t="s">
        <v>3192</v>
      </c>
      <c r="O34" s="1032" t="s">
        <v>3193</v>
      </c>
      <c r="P34" s="1032" t="s">
        <v>3194</v>
      </c>
      <c r="Q34" s="1032" t="s">
        <v>3195</v>
      </c>
      <c r="R34" s="1033"/>
      <c r="S34" s="1082" t="s">
        <v>3061</v>
      </c>
      <c r="T34" s="1027"/>
      <c r="U34" s="1027"/>
      <c r="V34" s="1027"/>
      <c r="W34" s="1027"/>
      <c r="X34" s="986"/>
      <c r="Y34" s="986"/>
      <c r="Z34" s="987"/>
      <c r="AA34" s="987"/>
      <c r="AB34" s="987"/>
      <c r="AC34" s="987"/>
      <c r="AD34" s="1398" t="s">
        <v>2574</v>
      </c>
      <c r="AE34" s="987"/>
      <c r="AF34" s="988" t="s">
        <v>3196</v>
      </c>
      <c r="AG34" s="986" t="s">
        <v>1825</v>
      </c>
      <c r="AH34" s="986" t="s">
        <v>1826</v>
      </c>
    </row>
    <row r="35" spans="1:34" ht="51.75" thickBot="1">
      <c r="A35" s="1621"/>
      <c r="B35" s="1065" t="s">
        <v>3046</v>
      </c>
      <c r="C35" s="876" t="s">
        <v>2291</v>
      </c>
      <c r="D35" s="879" t="s">
        <v>3191</v>
      </c>
      <c r="E35" s="877"/>
      <c r="F35" s="1066" t="s">
        <v>2730</v>
      </c>
      <c r="G35" s="1067">
        <v>74</v>
      </c>
      <c r="H35" s="1068" t="s">
        <v>818</v>
      </c>
      <c r="I35" s="1069" t="s">
        <v>3192</v>
      </c>
      <c r="J35" s="1069" t="s">
        <v>3197</v>
      </c>
      <c r="K35" s="1069"/>
      <c r="L35" s="1069" t="s">
        <v>22</v>
      </c>
      <c r="M35" s="1069"/>
      <c r="N35" s="880"/>
      <c r="O35" s="1070" t="s">
        <v>3198</v>
      </c>
      <c r="P35" s="1070" t="s">
        <v>3194</v>
      </c>
      <c r="Q35" s="1070" t="s">
        <v>3195</v>
      </c>
      <c r="R35" s="878" t="s">
        <v>1867</v>
      </c>
      <c r="S35" s="1071" t="s">
        <v>1874</v>
      </c>
      <c r="T35" s="877"/>
      <c r="U35" s="877"/>
      <c r="V35" s="877"/>
      <c r="W35" s="877"/>
      <c r="X35" s="994"/>
      <c r="Y35" s="994"/>
      <c r="Z35" s="996" t="s">
        <v>1963</v>
      </c>
      <c r="AA35" s="994"/>
      <c r="AB35" s="994"/>
      <c r="AC35" s="994"/>
      <c r="AD35" s="1397" t="s">
        <v>1891</v>
      </c>
      <c r="AE35" s="994"/>
      <c r="AF35" s="994"/>
      <c r="AG35" s="997" t="s">
        <v>1825</v>
      </c>
      <c r="AH35" s="997" t="s">
        <v>1826</v>
      </c>
    </row>
    <row r="36" spans="1:34" ht="25.5">
      <c r="A36" s="1620" t="s">
        <v>3199</v>
      </c>
      <c r="B36" s="1025" t="s">
        <v>2574</v>
      </c>
      <c r="C36" s="1026" t="s">
        <v>3054</v>
      </c>
      <c r="D36" s="1027" t="s">
        <v>3199</v>
      </c>
      <c r="E36" s="1028" t="s">
        <v>3200</v>
      </c>
      <c r="F36" s="1029" t="s">
        <v>2730</v>
      </c>
      <c r="G36" s="1030">
        <v>61</v>
      </c>
      <c r="H36" s="1028" t="s">
        <v>818</v>
      </c>
      <c r="I36" s="1031"/>
      <c r="J36" s="1027" t="s">
        <v>3201</v>
      </c>
      <c r="K36" s="1027" t="s">
        <v>3175</v>
      </c>
      <c r="L36" s="1027">
        <v>0</v>
      </c>
      <c r="M36" s="1027" t="s">
        <v>2277</v>
      </c>
      <c r="N36" s="1027" t="s">
        <v>3138</v>
      </c>
      <c r="O36" s="1032" t="s">
        <v>3202</v>
      </c>
      <c r="P36" s="1032" t="s">
        <v>3203</v>
      </c>
      <c r="Q36" s="1032"/>
      <c r="R36" s="1033"/>
      <c r="S36" s="1082" t="s">
        <v>3061</v>
      </c>
      <c r="T36" s="1027" t="s">
        <v>2689</v>
      </c>
      <c r="U36" s="1028" t="s">
        <v>3204</v>
      </c>
      <c r="V36" s="1028" t="s">
        <v>3154</v>
      </c>
      <c r="W36" s="1028"/>
      <c r="X36" s="986"/>
      <c r="Y36" s="986"/>
      <c r="Z36" s="987"/>
      <c r="AA36" s="987"/>
      <c r="AB36" s="987"/>
      <c r="AC36" s="987"/>
      <c r="AD36" s="1398" t="s">
        <v>2574</v>
      </c>
      <c r="AE36" s="987"/>
      <c r="AF36" s="988" t="s">
        <v>3205</v>
      </c>
      <c r="AG36" s="986" t="s">
        <v>1825</v>
      </c>
      <c r="AH36" s="986" t="s">
        <v>1826</v>
      </c>
    </row>
    <row r="37" spans="1:34" ht="26.25" thickBot="1">
      <c r="A37" s="1621"/>
      <c r="B37" s="1128" t="s">
        <v>3109</v>
      </c>
      <c r="C37" s="1129" t="s">
        <v>3110</v>
      </c>
      <c r="D37" s="1130" t="s">
        <v>3199</v>
      </c>
      <c r="E37" s="1131" t="s">
        <v>3200</v>
      </c>
      <c r="F37" s="1132" t="s">
        <v>2730</v>
      </c>
      <c r="G37" s="1133">
        <v>61</v>
      </c>
      <c r="H37" s="1131" t="s">
        <v>818</v>
      </c>
      <c r="I37" s="1134"/>
      <c r="J37" s="1130" t="s">
        <v>3201</v>
      </c>
      <c r="K37" s="1130" t="s">
        <v>3175</v>
      </c>
      <c r="L37" s="1130">
        <v>0</v>
      </c>
      <c r="M37" s="1130" t="s">
        <v>2277</v>
      </c>
      <c r="N37" s="1130" t="s">
        <v>3138</v>
      </c>
      <c r="O37" s="1135" t="s">
        <v>3202</v>
      </c>
      <c r="P37" s="1135" t="s">
        <v>3203</v>
      </c>
      <c r="Q37" s="1135"/>
      <c r="R37" s="1136"/>
      <c r="S37" s="1137" t="s">
        <v>3061</v>
      </c>
      <c r="T37" s="1130" t="s">
        <v>2689</v>
      </c>
      <c r="U37" s="1131" t="s">
        <v>3204</v>
      </c>
      <c r="V37" s="1131" t="s">
        <v>3154</v>
      </c>
      <c r="W37" s="1131"/>
      <c r="X37" s="1106"/>
      <c r="Y37" s="1106"/>
      <c r="Z37" s="1094" t="s">
        <v>3206</v>
      </c>
      <c r="AA37" s="1105"/>
      <c r="AB37" s="1105"/>
      <c r="AC37" s="1105"/>
      <c r="AD37" s="1373" t="s">
        <v>1836</v>
      </c>
      <c r="AE37" s="1105"/>
      <c r="AF37" s="1105"/>
      <c r="AG37" s="1106" t="s">
        <v>1825</v>
      </c>
      <c r="AH37" s="1106" t="s">
        <v>1826</v>
      </c>
    </row>
    <row r="38" spans="1:34" ht="25.5">
      <c r="A38" s="1620" t="s">
        <v>3207</v>
      </c>
      <c r="B38" s="976" t="s">
        <v>2574</v>
      </c>
      <c r="C38" s="977" t="s">
        <v>3054</v>
      </c>
      <c r="D38" s="978" t="s">
        <v>3207</v>
      </c>
      <c r="E38" s="979" t="s">
        <v>3208</v>
      </c>
      <c r="F38" s="980" t="s">
        <v>2730</v>
      </c>
      <c r="G38" s="981">
        <v>63</v>
      </c>
      <c r="H38" s="979" t="s">
        <v>818</v>
      </c>
      <c r="I38" s="982"/>
      <c r="J38" s="978" t="s">
        <v>3209</v>
      </c>
      <c r="K38" s="978" t="s">
        <v>3049</v>
      </c>
      <c r="L38" s="978">
        <v>1</v>
      </c>
      <c r="M38" s="978" t="s">
        <v>2301</v>
      </c>
      <c r="N38" s="978" t="s">
        <v>3210</v>
      </c>
      <c r="O38" s="983" t="s">
        <v>3211</v>
      </c>
      <c r="P38" s="983" t="s">
        <v>3212</v>
      </c>
      <c r="Q38" s="983"/>
      <c r="R38" s="984"/>
      <c r="S38" s="985" t="s">
        <v>3061</v>
      </c>
      <c r="T38" s="978" t="s">
        <v>2689</v>
      </c>
      <c r="U38" s="979" t="s">
        <v>3204</v>
      </c>
      <c r="V38" s="979" t="s">
        <v>3154</v>
      </c>
      <c r="W38" s="979"/>
      <c r="X38" s="986"/>
      <c r="Y38" s="986"/>
      <c r="Z38" s="987"/>
      <c r="AA38" s="987"/>
      <c r="AB38" s="987"/>
      <c r="AC38" s="987"/>
      <c r="AD38" s="1398" t="s">
        <v>2574</v>
      </c>
      <c r="AE38" s="987"/>
      <c r="AF38" s="988" t="s">
        <v>3213</v>
      </c>
      <c r="AG38" s="986" t="s">
        <v>1825</v>
      </c>
      <c r="AH38" s="986" t="s">
        <v>1826</v>
      </c>
    </row>
    <row r="39" spans="1:34" ht="26.25" thickBot="1">
      <c r="A39" s="1621"/>
      <c r="B39" s="1095" t="s">
        <v>3109</v>
      </c>
      <c r="C39" s="1096" t="s">
        <v>3110</v>
      </c>
      <c r="D39" s="1097" t="s">
        <v>3207</v>
      </c>
      <c r="E39" s="1098" t="s">
        <v>3208</v>
      </c>
      <c r="F39" s="1099" t="s">
        <v>2730</v>
      </c>
      <c r="G39" s="1100">
        <v>63</v>
      </c>
      <c r="H39" s="1098" t="s">
        <v>818</v>
      </c>
      <c r="I39" s="1101"/>
      <c r="J39" s="1097" t="s">
        <v>3209</v>
      </c>
      <c r="K39" s="1097" t="s">
        <v>3049</v>
      </c>
      <c r="L39" s="1097">
        <v>1</v>
      </c>
      <c r="M39" s="1097" t="s">
        <v>2301</v>
      </c>
      <c r="N39" s="1097" t="s">
        <v>3210</v>
      </c>
      <c r="O39" s="1102" t="s">
        <v>3211</v>
      </c>
      <c r="P39" s="1102" t="s">
        <v>3212</v>
      </c>
      <c r="Q39" s="1102"/>
      <c r="R39" s="1103"/>
      <c r="S39" s="1104" t="s">
        <v>3061</v>
      </c>
      <c r="T39" s="1097" t="s">
        <v>2689</v>
      </c>
      <c r="U39" s="1098" t="s">
        <v>3204</v>
      </c>
      <c r="V39" s="1098" t="s">
        <v>3154</v>
      </c>
      <c r="W39" s="1098"/>
      <c r="X39" s="1106"/>
      <c r="Y39" s="1106"/>
      <c r="Z39" s="1105"/>
      <c r="AA39" s="1094" t="s">
        <v>2040</v>
      </c>
      <c r="AB39" s="1105"/>
      <c r="AC39" s="1105"/>
      <c r="AD39" s="1413" t="s">
        <v>2060</v>
      </c>
      <c r="AE39" s="1105"/>
      <c r="AF39" s="1105"/>
      <c r="AG39" s="1106" t="s">
        <v>1825</v>
      </c>
      <c r="AH39" s="1106" t="s">
        <v>1826</v>
      </c>
    </row>
    <row r="40" spans="1:34" ht="26.25" thickBot="1">
      <c r="A40" s="998" t="s">
        <v>3214</v>
      </c>
      <c r="B40" s="999" t="s">
        <v>2574</v>
      </c>
      <c r="C40" s="1000" t="s">
        <v>2575</v>
      </c>
      <c r="D40" s="998" t="s">
        <v>3214</v>
      </c>
      <c r="E40" s="1001"/>
      <c r="F40" s="1002"/>
      <c r="G40" s="1003">
        <v>67</v>
      </c>
      <c r="H40" s="1001" t="s">
        <v>818</v>
      </c>
      <c r="I40" s="1004"/>
      <c r="J40" s="998" t="s">
        <v>3137</v>
      </c>
      <c r="K40" s="998" t="s">
        <v>3175</v>
      </c>
      <c r="L40" s="998">
        <v>0</v>
      </c>
      <c r="M40" s="998" t="s">
        <v>2277</v>
      </c>
      <c r="N40" s="998" t="s">
        <v>3215</v>
      </c>
      <c r="O40" s="1005" t="s">
        <v>3216</v>
      </c>
      <c r="P40" s="1005" t="s">
        <v>3217</v>
      </c>
      <c r="Q40" s="1005"/>
      <c r="R40" s="1006"/>
      <c r="S40" s="1007" t="s">
        <v>3061</v>
      </c>
      <c r="T40" s="998" t="s">
        <v>2689</v>
      </c>
      <c r="U40" s="1001" t="s">
        <v>3204</v>
      </c>
      <c r="V40" s="998"/>
      <c r="W40" s="998"/>
      <c r="X40" s="1138"/>
      <c r="Y40" s="1138"/>
      <c r="Z40" s="1138"/>
      <c r="AA40" s="1138"/>
      <c r="AB40" s="1138"/>
      <c r="AC40" s="1138"/>
      <c r="AD40" s="1409" t="s">
        <v>2574</v>
      </c>
      <c r="AE40" s="1138"/>
      <c r="AF40" s="1139" t="s">
        <v>3218</v>
      </c>
      <c r="AG40" s="1138" t="s">
        <v>1825</v>
      </c>
      <c r="AH40" s="1138" t="s">
        <v>1826</v>
      </c>
    </row>
    <row r="41" spans="1:34" ht="25.5">
      <c r="A41" s="1620" t="s">
        <v>3219</v>
      </c>
      <c r="B41" s="1107" t="s">
        <v>2574</v>
      </c>
      <c r="C41" s="1108" t="s">
        <v>3114</v>
      </c>
      <c r="D41" s="1109" t="s">
        <v>3219</v>
      </c>
      <c r="E41" s="1110"/>
      <c r="F41" s="1111" t="s">
        <v>2730</v>
      </c>
      <c r="G41" s="1112">
        <v>69</v>
      </c>
      <c r="H41" s="1110" t="s">
        <v>818</v>
      </c>
      <c r="I41" s="1113"/>
      <c r="J41" s="1109"/>
      <c r="K41" s="1109"/>
      <c r="L41" s="1109" t="s">
        <v>22</v>
      </c>
      <c r="M41" s="1109"/>
      <c r="N41" s="1109" t="s">
        <v>3215</v>
      </c>
      <c r="O41" s="1114" t="s">
        <v>3220</v>
      </c>
      <c r="P41" s="1114" t="s">
        <v>3221</v>
      </c>
      <c r="Q41" s="1114"/>
      <c r="R41" s="1115"/>
      <c r="S41" s="1140" t="s">
        <v>3061</v>
      </c>
      <c r="T41" s="1109"/>
      <c r="U41" s="1109"/>
      <c r="V41" s="1109"/>
      <c r="W41" s="1109"/>
      <c r="X41" s="1062"/>
      <c r="Y41" s="1062"/>
      <c r="Z41" s="1062"/>
      <c r="AA41" s="1062"/>
      <c r="AB41" s="1062"/>
      <c r="AC41" s="1062"/>
      <c r="AD41" s="1402" t="s">
        <v>2574</v>
      </c>
      <c r="AE41" s="1035" t="s">
        <v>3222</v>
      </c>
      <c r="AF41" s="1062"/>
      <c r="AG41" s="1062" t="s">
        <v>1825</v>
      </c>
      <c r="AH41" s="1062" t="s">
        <v>1826</v>
      </c>
    </row>
    <row r="42" spans="1:34" ht="26.25" thickBot="1">
      <c r="A42" s="1621"/>
      <c r="B42" s="1117" t="s">
        <v>2574</v>
      </c>
      <c r="C42" s="1118" t="s">
        <v>2575</v>
      </c>
      <c r="D42" s="1119" t="s">
        <v>3219</v>
      </c>
      <c r="E42" s="1120"/>
      <c r="F42" s="1121" t="s">
        <v>2730</v>
      </c>
      <c r="G42" s="1122">
        <v>69</v>
      </c>
      <c r="H42" s="1120" t="s">
        <v>818</v>
      </c>
      <c r="I42" s="1123"/>
      <c r="J42" s="1119"/>
      <c r="K42" s="1119"/>
      <c r="L42" s="1119" t="s">
        <v>22</v>
      </c>
      <c r="M42" s="1119"/>
      <c r="N42" s="1119" t="s">
        <v>3215</v>
      </c>
      <c r="O42" s="1124" t="s">
        <v>3220</v>
      </c>
      <c r="P42" s="1124" t="s">
        <v>3221</v>
      </c>
      <c r="Q42" s="1124"/>
      <c r="R42" s="1125"/>
      <c r="S42" s="1141" t="s">
        <v>3061</v>
      </c>
      <c r="T42" s="1119"/>
      <c r="U42" s="1119"/>
      <c r="V42" s="1119"/>
      <c r="W42" s="1119"/>
      <c r="X42" s="1127"/>
      <c r="Y42" s="1127"/>
      <c r="Z42" s="1127"/>
      <c r="AA42" s="1127"/>
      <c r="AB42" s="1127"/>
      <c r="AC42" s="1127"/>
      <c r="AD42" s="1408" t="s">
        <v>2574</v>
      </c>
      <c r="AE42" s="1127"/>
      <c r="AF42" s="1051" t="s">
        <v>3223</v>
      </c>
      <c r="AG42" s="1127" t="s">
        <v>1825</v>
      </c>
      <c r="AH42" s="1127" t="s">
        <v>1826</v>
      </c>
    </row>
    <row r="43" spans="1:34" ht="25.5">
      <c r="A43" s="1620" t="s">
        <v>3224</v>
      </c>
      <c r="B43" s="1107" t="s">
        <v>2574</v>
      </c>
      <c r="C43" s="1108" t="s">
        <v>3114</v>
      </c>
      <c r="D43" s="1109" t="s">
        <v>3224</v>
      </c>
      <c r="E43" s="1110"/>
      <c r="F43" s="1111" t="s">
        <v>2730</v>
      </c>
      <c r="G43" s="1112">
        <v>69</v>
      </c>
      <c r="H43" s="1110" t="s">
        <v>818</v>
      </c>
      <c r="I43" s="1113"/>
      <c r="J43" s="1109"/>
      <c r="K43" s="1109"/>
      <c r="L43" s="1109" t="s">
        <v>22</v>
      </c>
      <c r="M43" s="1109"/>
      <c r="N43" s="1109" t="s">
        <v>3165</v>
      </c>
      <c r="O43" s="1114" t="s">
        <v>3225</v>
      </c>
      <c r="P43" s="1114" t="s">
        <v>3226</v>
      </c>
      <c r="Q43" s="1114" t="s">
        <v>3227</v>
      </c>
      <c r="R43" s="1115"/>
      <c r="S43" s="1116" t="s">
        <v>22</v>
      </c>
      <c r="T43" s="1109"/>
      <c r="U43" s="1109"/>
      <c r="V43" s="1109"/>
      <c r="W43" s="1109"/>
      <c r="X43" s="1062"/>
      <c r="Y43" s="1062"/>
      <c r="Z43" s="1062"/>
      <c r="AA43" s="1062"/>
      <c r="AB43" s="1062"/>
      <c r="AC43" s="1062"/>
      <c r="AD43" s="1402" t="s">
        <v>2574</v>
      </c>
      <c r="AE43" s="1035" t="s">
        <v>3228</v>
      </c>
      <c r="AF43" s="1062"/>
      <c r="AG43" s="1062" t="s">
        <v>1825</v>
      </c>
      <c r="AH43" s="1062" t="s">
        <v>1826</v>
      </c>
    </row>
    <row r="44" spans="1:34" ht="25.5">
      <c r="A44" s="1622"/>
      <c r="B44" s="999" t="s">
        <v>2574</v>
      </c>
      <c r="C44" s="1000" t="s">
        <v>2575</v>
      </c>
      <c r="D44" s="998" t="s">
        <v>3224</v>
      </c>
      <c r="E44" s="1001"/>
      <c r="F44" s="1002" t="s">
        <v>2730</v>
      </c>
      <c r="G44" s="1003">
        <v>69</v>
      </c>
      <c r="H44" s="1001" t="s">
        <v>818</v>
      </c>
      <c r="I44" s="1004"/>
      <c r="J44" s="998"/>
      <c r="K44" s="998"/>
      <c r="L44" s="998" t="s">
        <v>22</v>
      </c>
      <c r="M44" s="998"/>
      <c r="N44" s="998" t="s">
        <v>3165</v>
      </c>
      <c r="O44" s="1005" t="s">
        <v>3225</v>
      </c>
      <c r="P44" s="1005" t="s">
        <v>3226</v>
      </c>
      <c r="Q44" s="1005" t="s">
        <v>3227</v>
      </c>
      <c r="R44" s="1006"/>
      <c r="S44" s="1022" t="s">
        <v>22</v>
      </c>
      <c r="T44" s="998"/>
      <c r="U44" s="998"/>
      <c r="V44" s="998"/>
      <c r="W44" s="998"/>
      <c r="X44" s="1020"/>
      <c r="Y44" s="1020"/>
      <c r="Z44" s="1020"/>
      <c r="AA44" s="1020"/>
      <c r="AB44" s="1020"/>
      <c r="AC44" s="1020"/>
      <c r="AD44" s="1400" t="s">
        <v>2574</v>
      </c>
      <c r="AE44" s="1020"/>
      <c r="AF44" s="1021" t="s">
        <v>3229</v>
      </c>
      <c r="AG44" s="1020" t="s">
        <v>1825</v>
      </c>
      <c r="AH44" s="1020" t="s">
        <v>1826</v>
      </c>
    </row>
    <row r="45" spans="1:34" ht="26.25" thickBot="1">
      <c r="A45" s="1621"/>
      <c r="B45" s="989" t="s">
        <v>3046</v>
      </c>
      <c r="C45" s="542" t="s">
        <v>2291</v>
      </c>
      <c r="D45" s="864" t="s">
        <v>3224</v>
      </c>
      <c r="E45" s="828"/>
      <c r="F45" s="990" t="s">
        <v>2730</v>
      </c>
      <c r="G45" s="545">
        <v>69</v>
      </c>
      <c r="H45" s="544" t="s">
        <v>818</v>
      </c>
      <c r="I45" s="991" t="s">
        <v>3165</v>
      </c>
      <c r="J45" s="991" t="s">
        <v>3230</v>
      </c>
      <c r="K45" s="991"/>
      <c r="L45" s="991" t="s">
        <v>22</v>
      </c>
      <c r="M45" s="991"/>
      <c r="N45" s="829"/>
      <c r="O45" s="992" t="s">
        <v>3225</v>
      </c>
      <c r="P45" s="992" t="s">
        <v>3226</v>
      </c>
      <c r="Q45" s="992" t="s">
        <v>3227</v>
      </c>
      <c r="R45" s="548" t="s">
        <v>1867</v>
      </c>
      <c r="S45" s="993" t="s">
        <v>1874</v>
      </c>
      <c r="T45" s="828"/>
      <c r="U45" s="828"/>
      <c r="V45" s="828"/>
      <c r="W45" s="828"/>
      <c r="X45" s="994"/>
      <c r="Y45" s="994"/>
      <c r="Z45" s="996" t="s">
        <v>1835</v>
      </c>
      <c r="AA45" s="994"/>
      <c r="AB45" s="994"/>
      <c r="AC45" s="994"/>
      <c r="AD45" s="1397" t="s">
        <v>1891</v>
      </c>
      <c r="AE45" s="994"/>
      <c r="AF45" s="994"/>
      <c r="AG45" s="997" t="s">
        <v>1825</v>
      </c>
      <c r="AH45" s="997" t="s">
        <v>1826</v>
      </c>
    </row>
    <row r="46" spans="1:34" ht="25.5">
      <c r="A46" s="1620" t="s">
        <v>3231</v>
      </c>
      <c r="B46" s="1107" t="s">
        <v>2574</v>
      </c>
      <c r="C46" s="1108" t="s">
        <v>3114</v>
      </c>
      <c r="D46" s="1109" t="s">
        <v>3231</v>
      </c>
      <c r="E46" s="1110" t="s">
        <v>3232</v>
      </c>
      <c r="F46" s="1111" t="s">
        <v>2730</v>
      </c>
      <c r="G46" s="1112">
        <v>67</v>
      </c>
      <c r="H46" s="1110" t="s">
        <v>818</v>
      </c>
      <c r="I46" s="1113"/>
      <c r="J46" s="1109" t="s">
        <v>3233</v>
      </c>
      <c r="K46" s="1109" t="s">
        <v>3175</v>
      </c>
      <c r="L46" s="1109">
        <v>0</v>
      </c>
      <c r="M46" s="1109" t="s">
        <v>2277</v>
      </c>
      <c r="N46" s="1109" t="s">
        <v>3138</v>
      </c>
      <c r="O46" s="1114" t="s">
        <v>3234</v>
      </c>
      <c r="P46" s="1114" t="s">
        <v>3235</v>
      </c>
      <c r="Q46" s="1114"/>
      <c r="R46" s="1115"/>
      <c r="S46" s="1116" t="s">
        <v>22</v>
      </c>
      <c r="T46" s="1109"/>
      <c r="U46" s="1109"/>
      <c r="V46" s="1109"/>
      <c r="W46" s="1109"/>
      <c r="X46" s="1062"/>
      <c r="Y46" s="1062"/>
      <c r="Z46" s="1062"/>
      <c r="AA46" s="1062"/>
      <c r="AB46" s="1062"/>
      <c r="AC46" s="1062"/>
      <c r="AD46" s="1402" t="s">
        <v>2574</v>
      </c>
      <c r="AE46" s="1035" t="s">
        <v>3236</v>
      </c>
      <c r="AF46" s="1062"/>
      <c r="AG46" s="1062" t="s">
        <v>1825</v>
      </c>
      <c r="AH46" s="1062" t="s">
        <v>1826</v>
      </c>
    </row>
    <row r="47" spans="1:34" ht="31.5">
      <c r="A47" s="1622"/>
      <c r="B47" s="999" t="s">
        <v>2574</v>
      </c>
      <c r="C47" s="1000" t="s">
        <v>3054</v>
      </c>
      <c r="D47" s="998" t="s">
        <v>3231</v>
      </c>
      <c r="E47" s="1001" t="s">
        <v>3232</v>
      </c>
      <c r="F47" s="1002" t="s">
        <v>2730</v>
      </c>
      <c r="G47" s="1003">
        <v>67</v>
      </c>
      <c r="H47" s="1001" t="s">
        <v>818</v>
      </c>
      <c r="I47" s="1004"/>
      <c r="J47" s="998" t="s">
        <v>3233</v>
      </c>
      <c r="K47" s="998" t="s">
        <v>3175</v>
      </c>
      <c r="L47" s="998">
        <v>0</v>
      </c>
      <c r="M47" s="998" t="s">
        <v>2277</v>
      </c>
      <c r="N47" s="998" t="s">
        <v>3138</v>
      </c>
      <c r="O47" s="1005" t="s">
        <v>3234</v>
      </c>
      <c r="P47" s="1005" t="s">
        <v>3235</v>
      </c>
      <c r="Q47" s="1005"/>
      <c r="R47" s="1006"/>
      <c r="S47" s="1022" t="s">
        <v>3237</v>
      </c>
      <c r="T47" s="998"/>
      <c r="U47" s="998"/>
      <c r="V47" s="998"/>
      <c r="W47" s="998"/>
      <c r="X47" s="1020"/>
      <c r="Y47" s="1020"/>
      <c r="Z47" s="1020"/>
      <c r="AA47" s="1020"/>
      <c r="AB47" s="1020"/>
      <c r="AC47" s="1020"/>
      <c r="AD47" s="1400" t="s">
        <v>2574</v>
      </c>
      <c r="AE47" s="1020"/>
      <c r="AF47" s="1021" t="s">
        <v>3238</v>
      </c>
      <c r="AG47" s="1020" t="s">
        <v>1825</v>
      </c>
      <c r="AH47" s="1020" t="s">
        <v>1826</v>
      </c>
    </row>
    <row r="48" spans="1:34" ht="25.5">
      <c r="A48" s="1622"/>
      <c r="B48" s="1073" t="s">
        <v>3109</v>
      </c>
      <c r="C48" s="726" t="s">
        <v>3110</v>
      </c>
      <c r="D48" s="1074" t="s">
        <v>3231</v>
      </c>
      <c r="E48" s="724" t="s">
        <v>3232</v>
      </c>
      <c r="F48" s="1076" t="s">
        <v>2730</v>
      </c>
      <c r="G48" s="729">
        <v>67</v>
      </c>
      <c r="H48" s="724" t="s">
        <v>818</v>
      </c>
      <c r="I48" s="1077"/>
      <c r="J48" s="1074" t="s">
        <v>3233</v>
      </c>
      <c r="K48" s="1074" t="s">
        <v>3175</v>
      </c>
      <c r="L48" s="1074">
        <v>0</v>
      </c>
      <c r="M48" s="1074" t="s">
        <v>2277</v>
      </c>
      <c r="N48" s="1074" t="s">
        <v>3138</v>
      </c>
      <c r="O48" s="1075" t="s">
        <v>3234</v>
      </c>
      <c r="P48" s="1075" t="s">
        <v>3235</v>
      </c>
      <c r="Q48" s="1075"/>
      <c r="R48" s="1078"/>
      <c r="S48" s="1142" t="s">
        <v>3061</v>
      </c>
      <c r="T48" s="1074"/>
      <c r="U48" s="1074"/>
      <c r="V48" s="1074"/>
      <c r="W48" s="1074"/>
      <c r="X48" s="1046"/>
      <c r="Y48" s="1046"/>
      <c r="Z48" s="1143" t="s">
        <v>1835</v>
      </c>
      <c r="AA48" s="1046"/>
      <c r="AB48" s="1046"/>
      <c r="AC48" s="1046"/>
      <c r="AD48" s="1373" t="s">
        <v>1836</v>
      </c>
      <c r="AE48" s="1046"/>
      <c r="AF48" s="1046"/>
      <c r="AG48" s="1046" t="s">
        <v>1825</v>
      </c>
      <c r="AH48" s="1046" t="s">
        <v>1826</v>
      </c>
    </row>
    <row r="49" spans="1:34" ht="26.25" thickBot="1">
      <c r="A49" s="1621"/>
      <c r="B49" s="1065" t="s">
        <v>3046</v>
      </c>
      <c r="C49" s="876" t="s">
        <v>2291</v>
      </c>
      <c r="D49" s="879" t="s">
        <v>3231</v>
      </c>
      <c r="E49" s="877"/>
      <c r="F49" s="1066" t="s">
        <v>2730</v>
      </c>
      <c r="G49" s="1067">
        <v>67</v>
      </c>
      <c r="H49" s="1068" t="s">
        <v>818</v>
      </c>
      <c r="I49" s="1069" t="s">
        <v>3138</v>
      </c>
      <c r="J49" s="1069" t="s">
        <v>3233</v>
      </c>
      <c r="K49" s="1069" t="s">
        <v>3175</v>
      </c>
      <c r="L49" s="1069">
        <v>0</v>
      </c>
      <c r="M49" s="1069" t="s">
        <v>2277</v>
      </c>
      <c r="N49" s="880"/>
      <c r="O49" s="1070" t="s">
        <v>3234</v>
      </c>
      <c r="P49" s="1070" t="s">
        <v>3235</v>
      </c>
      <c r="Q49" s="1070"/>
      <c r="R49" s="878" t="s">
        <v>1867</v>
      </c>
      <c r="S49" s="1071" t="s">
        <v>1874</v>
      </c>
      <c r="T49" s="877"/>
      <c r="U49" s="877"/>
      <c r="V49" s="877"/>
      <c r="W49" s="877"/>
      <c r="X49" s="994"/>
      <c r="Y49" s="994"/>
      <c r="Z49" s="996" t="s">
        <v>1963</v>
      </c>
      <c r="AA49" s="994"/>
      <c r="AB49" s="994"/>
      <c r="AC49" s="994"/>
      <c r="AD49" s="1397" t="s">
        <v>1891</v>
      </c>
      <c r="AE49" s="994"/>
      <c r="AF49" s="994"/>
      <c r="AG49" s="997" t="s">
        <v>1825</v>
      </c>
      <c r="AH49" s="997" t="s">
        <v>1826</v>
      </c>
    </row>
    <row r="50" spans="1:34" ht="25.5">
      <c r="A50" s="1620" t="s">
        <v>3239</v>
      </c>
      <c r="B50" s="1107" t="s">
        <v>2574</v>
      </c>
      <c r="C50" s="1108" t="s">
        <v>3114</v>
      </c>
      <c r="D50" s="1109" t="s">
        <v>3239</v>
      </c>
      <c r="E50" s="1110"/>
      <c r="F50" s="1111" t="s">
        <v>2730</v>
      </c>
      <c r="G50" s="1112">
        <v>76</v>
      </c>
      <c r="H50" s="1110" t="s">
        <v>818</v>
      </c>
      <c r="I50" s="1113"/>
      <c r="J50" s="1109"/>
      <c r="K50" s="1109" t="s">
        <v>3240</v>
      </c>
      <c r="L50" s="1109" t="s">
        <v>22</v>
      </c>
      <c r="M50" s="1109"/>
      <c r="N50" s="1109" t="s">
        <v>3165</v>
      </c>
      <c r="O50" s="1114" t="s">
        <v>3241</v>
      </c>
      <c r="P50" s="1114" t="s">
        <v>3242</v>
      </c>
      <c r="Q50" s="1114"/>
      <c r="R50" s="1115"/>
      <c r="S50" s="1116" t="s">
        <v>22</v>
      </c>
      <c r="T50" s="1109"/>
      <c r="U50" s="1109"/>
      <c r="V50" s="1109"/>
      <c r="W50" s="1109"/>
      <c r="X50" s="1062"/>
      <c r="Y50" s="1062"/>
      <c r="Z50" s="1062"/>
      <c r="AA50" s="1062"/>
      <c r="AB50" s="1062"/>
      <c r="AC50" s="1062"/>
      <c r="AD50" s="1402" t="s">
        <v>2574</v>
      </c>
      <c r="AE50" s="1035" t="s">
        <v>3243</v>
      </c>
      <c r="AF50" s="1062"/>
      <c r="AG50" s="1062" t="s">
        <v>1825</v>
      </c>
      <c r="AH50" s="1062" t="s">
        <v>1826</v>
      </c>
    </row>
    <row r="51" spans="1:34" ht="25.5">
      <c r="A51" s="1622"/>
      <c r="B51" s="999" t="s">
        <v>2574</v>
      </c>
      <c r="C51" s="1000" t="s">
        <v>2575</v>
      </c>
      <c r="D51" s="998" t="s">
        <v>3239</v>
      </c>
      <c r="E51" s="1001"/>
      <c r="F51" s="1002" t="s">
        <v>2730</v>
      </c>
      <c r="G51" s="1003">
        <v>76</v>
      </c>
      <c r="H51" s="1001" t="s">
        <v>818</v>
      </c>
      <c r="I51" s="1004"/>
      <c r="J51" s="998"/>
      <c r="K51" s="998" t="s">
        <v>3240</v>
      </c>
      <c r="L51" s="998" t="s">
        <v>22</v>
      </c>
      <c r="M51" s="998"/>
      <c r="N51" s="998" t="s">
        <v>3165</v>
      </c>
      <c r="O51" s="1005" t="s">
        <v>3241</v>
      </c>
      <c r="P51" s="1005" t="s">
        <v>3242</v>
      </c>
      <c r="Q51" s="1005"/>
      <c r="R51" s="1006"/>
      <c r="S51" s="1022" t="s">
        <v>22</v>
      </c>
      <c r="T51" s="998"/>
      <c r="U51" s="998"/>
      <c r="V51" s="998"/>
      <c r="W51" s="998"/>
      <c r="X51" s="1020"/>
      <c r="Y51" s="1020"/>
      <c r="Z51" s="1020"/>
      <c r="AA51" s="1020"/>
      <c r="AB51" s="1020"/>
      <c r="AC51" s="1020"/>
      <c r="AD51" s="1400" t="s">
        <v>2574</v>
      </c>
      <c r="AE51" s="1020"/>
      <c r="AF51" s="1021" t="s">
        <v>3229</v>
      </c>
      <c r="AG51" s="1020" t="s">
        <v>1825</v>
      </c>
      <c r="AH51" s="1020" t="s">
        <v>1826</v>
      </c>
    </row>
    <row r="52" spans="1:34" ht="26.25" thickBot="1">
      <c r="A52" s="1621"/>
      <c r="B52" s="989" t="s">
        <v>3046</v>
      </c>
      <c r="C52" s="542" t="s">
        <v>2291</v>
      </c>
      <c r="D52" s="864" t="s">
        <v>3239</v>
      </c>
      <c r="E52" s="828"/>
      <c r="F52" s="990" t="s">
        <v>2730</v>
      </c>
      <c r="G52" s="545">
        <v>76</v>
      </c>
      <c r="H52" s="544" t="s">
        <v>818</v>
      </c>
      <c r="I52" s="991" t="s">
        <v>3165</v>
      </c>
      <c r="J52" s="991" t="s">
        <v>3076</v>
      </c>
      <c r="K52" s="991" t="s">
        <v>3240</v>
      </c>
      <c r="L52" s="991" t="s">
        <v>22</v>
      </c>
      <c r="M52" s="991"/>
      <c r="N52" s="829"/>
      <c r="O52" s="992" t="s">
        <v>3241</v>
      </c>
      <c r="P52" s="992" t="s">
        <v>3242</v>
      </c>
      <c r="Q52" s="992"/>
      <c r="R52" s="548" t="s">
        <v>1867</v>
      </c>
      <c r="S52" s="993" t="s">
        <v>1874</v>
      </c>
      <c r="T52" s="828"/>
      <c r="U52" s="828"/>
      <c r="V52" s="828"/>
      <c r="W52" s="828"/>
      <c r="X52" s="994"/>
      <c r="Y52" s="994"/>
      <c r="Z52" s="996" t="s">
        <v>1910</v>
      </c>
      <c r="AA52" s="994"/>
      <c r="AB52" s="994"/>
      <c r="AC52" s="994"/>
      <c r="AD52" s="1359" t="s">
        <v>1891</v>
      </c>
      <c r="AE52" s="994"/>
      <c r="AF52" s="994"/>
      <c r="AG52" s="997" t="s">
        <v>1825</v>
      </c>
      <c r="AH52" s="997" t="s">
        <v>1826</v>
      </c>
    </row>
    <row r="53" spans="1:34" ht="31.5">
      <c r="A53" s="998" t="s">
        <v>3244</v>
      </c>
      <c r="B53" s="999" t="s">
        <v>2574</v>
      </c>
      <c r="C53" s="1000" t="s">
        <v>2575</v>
      </c>
      <c r="D53" s="998" t="s">
        <v>3244</v>
      </c>
      <c r="E53" s="1001"/>
      <c r="F53" s="1002" t="s">
        <v>2730</v>
      </c>
      <c r="G53" s="1003">
        <v>68</v>
      </c>
      <c r="H53" s="1001" t="s">
        <v>818</v>
      </c>
      <c r="I53" s="1004"/>
      <c r="J53" s="998" t="s">
        <v>3245</v>
      </c>
      <c r="K53" s="998" t="s">
        <v>3175</v>
      </c>
      <c r="L53" s="998">
        <v>0</v>
      </c>
      <c r="M53" s="998" t="s">
        <v>2277</v>
      </c>
      <c r="N53" s="998" t="s">
        <v>3176</v>
      </c>
      <c r="O53" s="1005" t="s">
        <v>3246</v>
      </c>
      <c r="P53" s="1005" t="s">
        <v>3247</v>
      </c>
      <c r="Q53" s="1005"/>
      <c r="R53" s="1006"/>
      <c r="S53" s="1022" t="s">
        <v>3087</v>
      </c>
      <c r="T53" s="998"/>
      <c r="U53" s="998"/>
      <c r="V53" s="998"/>
      <c r="W53" s="998"/>
      <c r="X53" s="1008"/>
      <c r="Y53" s="1008"/>
      <c r="Z53" s="1008"/>
      <c r="AA53" s="1008"/>
      <c r="AB53" s="1008"/>
      <c r="AC53" s="1008"/>
      <c r="AD53" s="1399" t="s">
        <v>2574</v>
      </c>
      <c r="AE53" s="1008"/>
      <c r="AF53" s="1009" t="s">
        <v>3248</v>
      </c>
      <c r="AG53" s="1008" t="s">
        <v>1825</v>
      </c>
      <c r="AH53" s="1008" t="s">
        <v>1826</v>
      </c>
    </row>
    <row r="54" spans="1:34" ht="51">
      <c r="A54" s="1144" t="s">
        <v>3249</v>
      </c>
      <c r="B54" s="1145" t="s">
        <v>2574</v>
      </c>
      <c r="C54" s="1146" t="s">
        <v>3114</v>
      </c>
      <c r="D54" s="1144" t="s">
        <v>3249</v>
      </c>
      <c r="E54" s="1147"/>
      <c r="F54" s="1148" t="s">
        <v>2730</v>
      </c>
      <c r="G54" s="1149">
        <v>88</v>
      </c>
      <c r="H54" s="1147" t="s">
        <v>818</v>
      </c>
      <c r="I54" s="1150"/>
      <c r="J54" s="1144"/>
      <c r="K54" s="1144" t="s">
        <v>3250</v>
      </c>
      <c r="L54" s="1144" t="s">
        <v>22</v>
      </c>
      <c r="M54" s="1144"/>
      <c r="N54" s="1144" t="s">
        <v>3251</v>
      </c>
      <c r="O54" s="1151" t="s">
        <v>3252</v>
      </c>
      <c r="P54" s="1151" t="s">
        <v>3253</v>
      </c>
      <c r="Q54" s="1151" t="s">
        <v>3254</v>
      </c>
      <c r="R54" s="1152"/>
      <c r="S54" s="1153" t="s">
        <v>22</v>
      </c>
      <c r="T54" s="1144"/>
      <c r="U54" s="1144"/>
      <c r="V54" s="1144"/>
      <c r="W54" s="1144"/>
      <c r="X54" s="1154"/>
      <c r="Y54" s="1154"/>
      <c r="Z54" s="1154"/>
      <c r="AA54" s="1154"/>
      <c r="AB54" s="1154"/>
      <c r="AC54" s="1154"/>
      <c r="AD54" s="1410" t="s">
        <v>2574</v>
      </c>
      <c r="AE54" s="1021" t="s">
        <v>3255</v>
      </c>
      <c r="AF54" s="1154"/>
      <c r="AG54" s="1154" t="s">
        <v>1825</v>
      </c>
      <c r="AH54" s="1154" t="s">
        <v>1826</v>
      </c>
    </row>
    <row r="55" spans="1:34" ht="26.25" thickBot="1">
      <c r="A55" s="1155" t="s">
        <v>3256</v>
      </c>
      <c r="B55" s="1156" t="s">
        <v>2574</v>
      </c>
      <c r="C55" s="1157" t="s">
        <v>3114</v>
      </c>
      <c r="D55" s="1155" t="s">
        <v>3256</v>
      </c>
      <c r="E55" s="1158"/>
      <c r="F55" s="1159" t="s">
        <v>2730</v>
      </c>
      <c r="G55" s="1160">
        <v>75</v>
      </c>
      <c r="H55" s="1158" t="s">
        <v>818</v>
      </c>
      <c r="I55" s="1161"/>
      <c r="J55" s="1155"/>
      <c r="K55" s="1155" t="s">
        <v>3240</v>
      </c>
      <c r="L55" s="1155" t="s">
        <v>3257</v>
      </c>
      <c r="M55" s="1155"/>
      <c r="N55" s="1155" t="s">
        <v>3258</v>
      </c>
      <c r="O55" s="1162" t="s">
        <v>3259</v>
      </c>
      <c r="P55" s="1162" t="s">
        <v>3260</v>
      </c>
      <c r="Q55" s="1162" t="s">
        <v>3261</v>
      </c>
      <c r="R55" s="1163"/>
      <c r="S55" s="1164" t="s">
        <v>22</v>
      </c>
      <c r="T55" s="1155"/>
      <c r="U55" s="1155"/>
      <c r="V55" s="1155"/>
      <c r="W55" s="1155"/>
      <c r="X55" s="1165"/>
      <c r="Y55" s="1165"/>
      <c r="Z55" s="1165"/>
      <c r="AA55" s="1165"/>
      <c r="AB55" s="1165"/>
      <c r="AC55" s="1165"/>
      <c r="AD55" s="1411" t="s">
        <v>2574</v>
      </c>
      <c r="AE55" s="1024" t="s">
        <v>3262</v>
      </c>
      <c r="AF55" s="1165"/>
      <c r="AG55" s="1165" t="s">
        <v>1825</v>
      </c>
      <c r="AH55" s="1165" t="s">
        <v>1826</v>
      </c>
    </row>
    <row r="56" spans="1:34" ht="31.5">
      <c r="A56" s="1620" t="s">
        <v>3263</v>
      </c>
      <c r="B56" s="976" t="s">
        <v>2574</v>
      </c>
      <c r="C56" s="977" t="s">
        <v>3054</v>
      </c>
      <c r="D56" s="978" t="s">
        <v>3263</v>
      </c>
      <c r="E56" s="979" t="s">
        <v>3264</v>
      </c>
      <c r="F56" s="980" t="s">
        <v>2730</v>
      </c>
      <c r="G56" s="981">
        <v>66</v>
      </c>
      <c r="H56" s="979" t="s">
        <v>818</v>
      </c>
      <c r="I56" s="982"/>
      <c r="J56" s="978" t="s">
        <v>3265</v>
      </c>
      <c r="K56" s="978" t="s">
        <v>3049</v>
      </c>
      <c r="L56" s="978">
        <v>0</v>
      </c>
      <c r="M56" s="978" t="s">
        <v>2277</v>
      </c>
      <c r="N56" s="978" t="s">
        <v>3210</v>
      </c>
      <c r="O56" s="983" t="s">
        <v>3266</v>
      </c>
      <c r="P56" s="983" t="s">
        <v>3267</v>
      </c>
      <c r="Q56" s="983"/>
      <c r="R56" s="984"/>
      <c r="S56" s="985" t="s">
        <v>3087</v>
      </c>
      <c r="T56" s="978"/>
      <c r="U56" s="978"/>
      <c r="V56" s="979" t="s">
        <v>3268</v>
      </c>
      <c r="W56" s="979"/>
      <c r="X56" s="986"/>
      <c r="Y56" s="986"/>
      <c r="Z56" s="986"/>
      <c r="AA56" s="986"/>
      <c r="AB56" s="986"/>
      <c r="AC56" s="986"/>
      <c r="AD56" s="1398" t="s">
        <v>2574</v>
      </c>
      <c r="AE56" s="986"/>
      <c r="AF56" s="1035" t="s">
        <v>3269</v>
      </c>
      <c r="AG56" s="986" t="s">
        <v>1825</v>
      </c>
      <c r="AH56" s="986" t="s">
        <v>1826</v>
      </c>
    </row>
    <row r="57" spans="1:34" ht="38.25">
      <c r="A57" s="1622"/>
      <c r="B57" s="1073" t="s">
        <v>3109</v>
      </c>
      <c r="C57" s="726" t="s">
        <v>3110</v>
      </c>
      <c r="D57" s="1074" t="s">
        <v>3263</v>
      </c>
      <c r="E57" s="724" t="s">
        <v>3264</v>
      </c>
      <c r="F57" s="1076" t="s">
        <v>2730</v>
      </c>
      <c r="G57" s="729">
        <v>66</v>
      </c>
      <c r="H57" s="724" t="s">
        <v>818</v>
      </c>
      <c r="I57" s="1077"/>
      <c r="J57" s="1074" t="s">
        <v>3265</v>
      </c>
      <c r="K57" s="1074" t="s">
        <v>3049</v>
      </c>
      <c r="L57" s="1074">
        <v>0</v>
      </c>
      <c r="M57" s="1074" t="s">
        <v>2277</v>
      </c>
      <c r="N57" s="1074" t="s">
        <v>3210</v>
      </c>
      <c r="O57" s="1075" t="s">
        <v>3266</v>
      </c>
      <c r="P57" s="1075" t="s">
        <v>3267</v>
      </c>
      <c r="Q57" s="1075"/>
      <c r="R57" s="1078"/>
      <c r="S57" s="1079" t="s">
        <v>3061</v>
      </c>
      <c r="T57" s="1074"/>
      <c r="U57" s="1074"/>
      <c r="V57" s="724" t="s">
        <v>3268</v>
      </c>
      <c r="W57" s="724"/>
      <c r="X57" s="1046"/>
      <c r="Y57" s="1021" t="s">
        <v>1884</v>
      </c>
      <c r="Z57" s="1021" t="s">
        <v>3270</v>
      </c>
      <c r="AA57" s="1021" t="s">
        <v>3271</v>
      </c>
      <c r="AB57" s="1021" t="s">
        <v>3272</v>
      </c>
      <c r="AC57" s="1021" t="s">
        <v>3273</v>
      </c>
      <c r="AD57" s="1373" t="s">
        <v>1836</v>
      </c>
      <c r="AE57" s="1046"/>
      <c r="AF57" s="1046"/>
      <c r="AG57" s="1046" t="s">
        <v>1825</v>
      </c>
      <c r="AH57" s="1046" t="s">
        <v>1826</v>
      </c>
    </row>
    <row r="58" spans="1:34" ht="26.25" thickBot="1">
      <c r="A58" s="1621"/>
      <c r="B58" s="1065" t="s">
        <v>3046</v>
      </c>
      <c r="C58" s="876" t="s">
        <v>2291</v>
      </c>
      <c r="D58" s="879" t="s">
        <v>3263</v>
      </c>
      <c r="E58" s="877"/>
      <c r="F58" s="1066" t="s">
        <v>2730</v>
      </c>
      <c r="G58" s="1067">
        <v>66</v>
      </c>
      <c r="H58" s="1068" t="s">
        <v>818</v>
      </c>
      <c r="I58" s="1069" t="s">
        <v>3210</v>
      </c>
      <c r="J58" s="1069" t="s">
        <v>3265</v>
      </c>
      <c r="K58" s="1069" t="s">
        <v>3049</v>
      </c>
      <c r="L58" s="1069">
        <v>0</v>
      </c>
      <c r="M58" s="1069" t="s">
        <v>2277</v>
      </c>
      <c r="N58" s="880"/>
      <c r="O58" s="1070" t="s">
        <v>3266</v>
      </c>
      <c r="P58" s="1070" t="s">
        <v>3267</v>
      </c>
      <c r="Q58" s="1070"/>
      <c r="R58" s="878" t="s">
        <v>1867</v>
      </c>
      <c r="S58" s="1071" t="s">
        <v>1874</v>
      </c>
      <c r="T58" s="877"/>
      <c r="U58" s="877"/>
      <c r="V58" s="877"/>
      <c r="W58" s="877"/>
      <c r="X58" s="994"/>
      <c r="Y58" s="996" t="s">
        <v>1910</v>
      </c>
      <c r="Z58" s="996" t="s">
        <v>1910</v>
      </c>
      <c r="AA58" s="996" t="s">
        <v>2119</v>
      </c>
      <c r="AB58" s="994"/>
      <c r="AC58" s="994"/>
      <c r="AD58" s="1397" t="s">
        <v>1891</v>
      </c>
      <c r="AE58" s="994"/>
      <c r="AF58" s="994"/>
      <c r="AG58" s="997" t="s">
        <v>1825</v>
      </c>
      <c r="AH58" s="997" t="s">
        <v>1826</v>
      </c>
    </row>
    <row r="59" spans="1:34" ht="38.25">
      <c r="A59" s="1620" t="s">
        <v>3274</v>
      </c>
      <c r="B59" s="1052" t="s">
        <v>2574</v>
      </c>
      <c r="C59" s="1053" t="s">
        <v>3114</v>
      </c>
      <c r="D59" s="1054" t="s">
        <v>3274</v>
      </c>
      <c r="E59" s="1055"/>
      <c r="F59" s="1166" t="s">
        <v>2730</v>
      </c>
      <c r="G59" s="1057">
        <v>71</v>
      </c>
      <c r="H59" s="1055" t="s">
        <v>818</v>
      </c>
      <c r="I59" s="1058"/>
      <c r="J59" s="1054"/>
      <c r="K59" s="1054" t="s">
        <v>3240</v>
      </c>
      <c r="L59" s="1054" t="s">
        <v>22</v>
      </c>
      <c r="M59" s="1054"/>
      <c r="N59" s="1054" t="s">
        <v>3275</v>
      </c>
      <c r="O59" s="1059" t="s">
        <v>3276</v>
      </c>
      <c r="P59" s="1059" t="s">
        <v>3277</v>
      </c>
      <c r="Q59" s="1059" t="s">
        <v>3278</v>
      </c>
      <c r="R59" s="1060"/>
      <c r="S59" s="1167" t="s">
        <v>22</v>
      </c>
      <c r="T59" s="1054"/>
      <c r="U59" s="1054"/>
      <c r="V59" s="1054"/>
      <c r="W59" s="1155" t="s">
        <v>3169</v>
      </c>
      <c r="X59" s="1062"/>
      <c r="Y59" s="1062"/>
      <c r="Z59" s="1062"/>
      <c r="AA59" s="1062"/>
      <c r="AB59" s="1062"/>
      <c r="AC59" s="1062"/>
      <c r="AD59" s="1402" t="s">
        <v>2574</v>
      </c>
      <c r="AE59" s="1035" t="s">
        <v>3279</v>
      </c>
      <c r="AF59" s="1062"/>
      <c r="AG59" s="1062" t="s">
        <v>1825</v>
      </c>
      <c r="AH59" s="1062" t="s">
        <v>1826</v>
      </c>
    </row>
    <row r="60" spans="1:34" ht="31.5">
      <c r="A60" s="1622"/>
      <c r="B60" s="1011" t="s">
        <v>2574</v>
      </c>
      <c r="C60" s="1012" t="s">
        <v>2575</v>
      </c>
      <c r="D60" s="1010" t="s">
        <v>3274</v>
      </c>
      <c r="E60" s="1013"/>
      <c r="F60" s="1014" t="s">
        <v>2730</v>
      </c>
      <c r="G60" s="1015">
        <v>71</v>
      </c>
      <c r="H60" s="1013" t="s">
        <v>818</v>
      </c>
      <c r="I60" s="1016"/>
      <c r="J60" s="1010"/>
      <c r="K60" s="1010" t="s">
        <v>3240</v>
      </c>
      <c r="L60" s="1010" t="s">
        <v>22</v>
      </c>
      <c r="M60" s="1010"/>
      <c r="N60" s="1010" t="s">
        <v>3275</v>
      </c>
      <c r="O60" s="1017" t="s">
        <v>3276</v>
      </c>
      <c r="P60" s="1017" t="s">
        <v>3277</v>
      </c>
      <c r="Q60" s="1017"/>
      <c r="R60" s="1018"/>
      <c r="S60" s="1019" t="s">
        <v>3087</v>
      </c>
      <c r="T60" s="1010"/>
      <c r="U60" s="1010"/>
      <c r="V60" s="1010"/>
      <c r="W60" s="1010" t="s">
        <v>3169</v>
      </c>
      <c r="X60" s="1020"/>
      <c r="Y60" s="1020"/>
      <c r="Z60" s="1020"/>
      <c r="AA60" s="1020"/>
      <c r="AB60" s="1020"/>
      <c r="AC60" s="1020"/>
      <c r="AD60" s="1400" t="s">
        <v>2574</v>
      </c>
      <c r="AE60" s="1020"/>
      <c r="AF60" s="1021" t="s">
        <v>3280</v>
      </c>
      <c r="AG60" s="1020" t="s">
        <v>1825</v>
      </c>
      <c r="AH60" s="1020" t="s">
        <v>1826</v>
      </c>
    </row>
    <row r="61" spans="1:34" ht="26.25" thickBot="1">
      <c r="A61" s="1621"/>
      <c r="B61" s="1065" t="s">
        <v>3046</v>
      </c>
      <c r="C61" s="876" t="s">
        <v>2291</v>
      </c>
      <c r="D61" s="879" t="s">
        <v>3274</v>
      </c>
      <c r="E61" s="877"/>
      <c r="F61" s="1066" t="s">
        <v>2730</v>
      </c>
      <c r="G61" s="1067">
        <v>71</v>
      </c>
      <c r="H61" s="1068" t="s">
        <v>818</v>
      </c>
      <c r="I61" s="1069" t="s">
        <v>3275</v>
      </c>
      <c r="J61" s="1069" t="s">
        <v>3076</v>
      </c>
      <c r="K61" s="1069" t="s">
        <v>3240</v>
      </c>
      <c r="L61" s="1069" t="s">
        <v>22</v>
      </c>
      <c r="M61" s="1069"/>
      <c r="N61" s="880"/>
      <c r="O61" s="1070" t="s">
        <v>3281</v>
      </c>
      <c r="P61" s="1070" t="s">
        <v>3277</v>
      </c>
      <c r="Q61" s="1070"/>
      <c r="R61" s="878" t="s">
        <v>1867</v>
      </c>
      <c r="S61" s="1071" t="s">
        <v>1874</v>
      </c>
      <c r="T61" s="877"/>
      <c r="U61" s="877"/>
      <c r="V61" s="877"/>
      <c r="W61" s="1168" t="s">
        <v>3169</v>
      </c>
      <c r="X61" s="994"/>
      <c r="Y61" s="996" t="s">
        <v>1910</v>
      </c>
      <c r="Z61" s="994"/>
      <c r="AA61" s="994"/>
      <c r="AB61" s="994"/>
      <c r="AC61" s="994"/>
      <c r="AD61" s="1397" t="s">
        <v>1891</v>
      </c>
      <c r="AE61" s="994"/>
      <c r="AF61" s="994"/>
      <c r="AG61" s="997" t="s">
        <v>1825</v>
      </c>
      <c r="AH61" s="997" t="s">
        <v>1826</v>
      </c>
    </row>
    <row r="62" spans="1:34" ht="25.5">
      <c r="A62" s="1620" t="s">
        <v>3282</v>
      </c>
      <c r="B62" s="1107" t="s">
        <v>2574</v>
      </c>
      <c r="C62" s="1108" t="s">
        <v>3114</v>
      </c>
      <c r="D62" s="1109" t="s">
        <v>3282</v>
      </c>
      <c r="E62" s="1110" t="s">
        <v>3283</v>
      </c>
      <c r="F62" s="1111" t="s">
        <v>2730</v>
      </c>
      <c r="G62" s="1112">
        <v>60</v>
      </c>
      <c r="H62" s="1110" t="s">
        <v>818</v>
      </c>
      <c r="I62" s="1113"/>
      <c r="J62" s="1109" t="s">
        <v>3091</v>
      </c>
      <c r="K62" s="1109" t="s">
        <v>3092</v>
      </c>
      <c r="L62" s="1109">
        <v>0</v>
      </c>
      <c r="M62" s="1109" t="s">
        <v>2277</v>
      </c>
      <c r="N62" s="1109" t="s">
        <v>3284</v>
      </c>
      <c r="O62" s="1114" t="s">
        <v>3285</v>
      </c>
      <c r="P62" s="1114" t="s">
        <v>3286</v>
      </c>
      <c r="Q62" s="1114"/>
      <c r="R62" s="1115"/>
      <c r="S62" s="1140" t="s">
        <v>22</v>
      </c>
      <c r="T62" s="1109"/>
      <c r="U62" s="1109"/>
      <c r="V62" s="1109"/>
      <c r="W62" s="1109"/>
      <c r="X62" s="1062"/>
      <c r="Y62" s="1062"/>
      <c r="Z62" s="1062"/>
      <c r="AA62" s="1062"/>
      <c r="AB62" s="1062"/>
      <c r="AC62" s="1062"/>
      <c r="AD62" s="1402" t="s">
        <v>2574</v>
      </c>
      <c r="AE62" s="1035" t="s">
        <v>3287</v>
      </c>
      <c r="AF62" s="1062"/>
      <c r="AG62" s="1062" t="s">
        <v>1825</v>
      </c>
      <c r="AH62" s="1062" t="s">
        <v>1826</v>
      </c>
    </row>
    <row r="63" spans="1:34" ht="86.25">
      <c r="A63" s="1622"/>
      <c r="B63" s="1169" t="s">
        <v>3109</v>
      </c>
      <c r="C63" s="653" t="s">
        <v>3110</v>
      </c>
      <c r="D63" s="1170" t="s">
        <v>3282</v>
      </c>
      <c r="E63" s="652" t="s">
        <v>3283</v>
      </c>
      <c r="F63" s="1171" t="s">
        <v>2730</v>
      </c>
      <c r="G63" s="654">
        <v>60</v>
      </c>
      <c r="H63" s="652" t="s">
        <v>818</v>
      </c>
      <c r="I63" s="749"/>
      <c r="J63" s="1170" t="s">
        <v>3091</v>
      </c>
      <c r="K63" s="1170" t="s">
        <v>3092</v>
      </c>
      <c r="L63" s="1170">
        <v>0</v>
      </c>
      <c r="M63" s="1170" t="s">
        <v>2277</v>
      </c>
      <c r="N63" s="1170" t="s">
        <v>3284</v>
      </c>
      <c r="O63" s="1172" t="s">
        <v>3285</v>
      </c>
      <c r="P63" s="1172" t="s">
        <v>3286</v>
      </c>
      <c r="Q63" s="1172"/>
      <c r="R63" s="1173"/>
      <c r="S63" s="1174" t="s">
        <v>3288</v>
      </c>
      <c r="T63" s="1170"/>
      <c r="U63" s="1170"/>
      <c r="V63" s="1170"/>
      <c r="W63" s="1170"/>
      <c r="X63" s="1046"/>
      <c r="Y63" s="1021" t="s">
        <v>3289</v>
      </c>
      <c r="Z63" s="1021" t="s">
        <v>3290</v>
      </c>
      <c r="AA63" s="1021" t="s">
        <v>3291</v>
      </c>
      <c r="AB63" s="1046"/>
      <c r="AC63" s="1046"/>
      <c r="AD63" s="1373" t="s">
        <v>3292</v>
      </c>
      <c r="AE63" s="1046"/>
      <c r="AF63" s="1046"/>
      <c r="AG63" s="1046" t="s">
        <v>1825</v>
      </c>
      <c r="AH63" s="1046" t="s">
        <v>1826</v>
      </c>
    </row>
    <row r="64" spans="1:34" ht="35.25" thickBot="1">
      <c r="A64" s="1621"/>
      <c r="B64" s="1065" t="s">
        <v>3046</v>
      </c>
      <c r="C64" s="876" t="s">
        <v>2291</v>
      </c>
      <c r="D64" s="879" t="s">
        <v>3282</v>
      </c>
      <c r="E64" s="877"/>
      <c r="F64" s="1066" t="s">
        <v>2730</v>
      </c>
      <c r="G64" s="1067">
        <v>60</v>
      </c>
      <c r="H64" s="1068" t="s">
        <v>818</v>
      </c>
      <c r="I64" s="1069" t="s">
        <v>3284</v>
      </c>
      <c r="J64" s="1069" t="s">
        <v>3091</v>
      </c>
      <c r="K64" s="1069" t="s">
        <v>3092</v>
      </c>
      <c r="L64" s="1069">
        <v>0</v>
      </c>
      <c r="M64" s="1069" t="s">
        <v>2277</v>
      </c>
      <c r="N64" s="880"/>
      <c r="O64" s="1070" t="s">
        <v>3285</v>
      </c>
      <c r="P64" s="1070" t="s">
        <v>3286</v>
      </c>
      <c r="Q64" s="1070"/>
      <c r="R64" s="878" t="s">
        <v>1867</v>
      </c>
      <c r="S64" s="1071" t="s">
        <v>1874</v>
      </c>
      <c r="T64" s="877"/>
      <c r="U64" s="877"/>
      <c r="V64" s="877"/>
      <c r="W64" s="877"/>
      <c r="X64" s="994"/>
      <c r="Y64" s="996" t="s">
        <v>2986</v>
      </c>
      <c r="Z64" s="996" t="s">
        <v>2168</v>
      </c>
      <c r="AA64" s="994"/>
      <c r="AB64" s="994"/>
      <c r="AC64" s="994"/>
      <c r="AD64" s="1414" t="s">
        <v>3293</v>
      </c>
      <c r="AE64" s="994"/>
      <c r="AF64" s="994"/>
      <c r="AG64" s="997" t="s">
        <v>1825</v>
      </c>
      <c r="AH64" s="997" t="s">
        <v>1826</v>
      </c>
    </row>
    <row r="65" spans="1:34" ht="26.25" thickBot="1">
      <c r="A65" s="1175" t="s">
        <v>3294</v>
      </c>
      <c r="B65" s="1176" t="s">
        <v>2574</v>
      </c>
      <c r="C65" s="1177" t="s">
        <v>3114</v>
      </c>
      <c r="D65" s="1178" t="s">
        <v>3294</v>
      </c>
      <c r="E65" s="1179" t="s">
        <v>3295</v>
      </c>
      <c r="F65" s="1180" t="s">
        <v>2730</v>
      </c>
      <c r="G65" s="1181">
        <v>62</v>
      </c>
      <c r="H65" s="1179" t="s">
        <v>818</v>
      </c>
      <c r="I65" s="1182"/>
      <c r="J65" s="1178" t="s">
        <v>3076</v>
      </c>
      <c r="K65" s="1178" t="s">
        <v>3092</v>
      </c>
      <c r="L65" s="1178">
        <v>0</v>
      </c>
      <c r="M65" s="1178" t="s">
        <v>2277</v>
      </c>
      <c r="N65" s="1178" t="s">
        <v>3284</v>
      </c>
      <c r="O65" s="1183" t="s">
        <v>3296</v>
      </c>
      <c r="P65" s="1183" t="s">
        <v>3297</v>
      </c>
      <c r="Q65" s="1183"/>
      <c r="R65" s="1175"/>
      <c r="S65" s="1184" t="s">
        <v>22</v>
      </c>
      <c r="T65" s="1178"/>
      <c r="U65" s="1178"/>
      <c r="V65" s="1178"/>
      <c r="W65" s="1178"/>
      <c r="X65" s="1185"/>
      <c r="Y65" s="1185"/>
      <c r="Z65" s="1185"/>
      <c r="AA65" s="1185"/>
      <c r="AB65" s="1185"/>
      <c r="AC65" s="1185"/>
      <c r="AD65" s="1412" t="s">
        <v>2574</v>
      </c>
      <c r="AE65" s="1139" t="s">
        <v>3298</v>
      </c>
      <c r="AF65" s="1185"/>
      <c r="AG65" s="1185" t="s">
        <v>1825</v>
      </c>
      <c r="AH65" s="1185" t="s">
        <v>1826</v>
      </c>
    </row>
    <row r="66" spans="1:34" ht="25.5">
      <c r="A66" s="1620" t="s">
        <v>3299</v>
      </c>
      <c r="B66" s="1025" t="s">
        <v>2574</v>
      </c>
      <c r="C66" s="1026" t="s">
        <v>3054</v>
      </c>
      <c r="D66" s="1027" t="s">
        <v>3299</v>
      </c>
      <c r="E66" s="1028" t="s">
        <v>3300</v>
      </c>
      <c r="F66" s="1029" t="s">
        <v>2730</v>
      </c>
      <c r="G66" s="1030">
        <v>66</v>
      </c>
      <c r="H66" s="1028" t="s">
        <v>818</v>
      </c>
      <c r="I66" s="1031"/>
      <c r="J66" s="1027" t="s">
        <v>3076</v>
      </c>
      <c r="K66" s="1027" t="s">
        <v>3092</v>
      </c>
      <c r="L66" s="1027">
        <v>0</v>
      </c>
      <c r="M66" s="1027" t="s">
        <v>2277</v>
      </c>
      <c r="N66" s="1027" t="s">
        <v>3301</v>
      </c>
      <c r="O66" s="1032" t="s">
        <v>3302</v>
      </c>
      <c r="P66" s="1032" t="s">
        <v>3303</v>
      </c>
      <c r="Q66" s="1032"/>
      <c r="R66" s="1033"/>
      <c r="S66" s="1034" t="s">
        <v>22</v>
      </c>
      <c r="T66" s="1027" t="s">
        <v>2689</v>
      </c>
      <c r="U66" s="1027"/>
      <c r="V66" s="1027"/>
      <c r="W66" s="1027"/>
      <c r="X66" s="986"/>
      <c r="Y66" s="986"/>
      <c r="Z66" s="986"/>
      <c r="AA66" s="986"/>
      <c r="AB66" s="986"/>
      <c r="AC66" s="986"/>
      <c r="AD66" s="1398" t="s">
        <v>2574</v>
      </c>
      <c r="AE66" s="986"/>
      <c r="AF66" s="1035" t="s">
        <v>3304</v>
      </c>
      <c r="AG66" s="986" t="s">
        <v>1825</v>
      </c>
      <c r="AH66" s="986" t="s">
        <v>1826</v>
      </c>
    </row>
    <row r="67" spans="1:34" ht="48" thickBot="1">
      <c r="A67" s="1621"/>
      <c r="B67" s="1186" t="s">
        <v>3109</v>
      </c>
      <c r="C67" s="1096" t="s">
        <v>3110</v>
      </c>
      <c r="D67" s="1097" t="s">
        <v>3299</v>
      </c>
      <c r="E67" s="1098" t="s">
        <v>3300</v>
      </c>
      <c r="F67" s="1099" t="s">
        <v>2730</v>
      </c>
      <c r="G67" s="1100">
        <v>66</v>
      </c>
      <c r="H67" s="1098" t="s">
        <v>818</v>
      </c>
      <c r="I67" s="1101"/>
      <c r="J67" s="1097" t="s">
        <v>3076</v>
      </c>
      <c r="K67" s="1097" t="s">
        <v>3092</v>
      </c>
      <c r="L67" s="1097">
        <v>0</v>
      </c>
      <c r="M67" s="1097" t="s">
        <v>2277</v>
      </c>
      <c r="N67" s="1097" t="s">
        <v>3301</v>
      </c>
      <c r="O67" s="1102" t="s">
        <v>3302</v>
      </c>
      <c r="P67" s="1102" t="s">
        <v>3303</v>
      </c>
      <c r="Q67" s="1102"/>
      <c r="R67" s="1103"/>
      <c r="S67" s="1187" t="s">
        <v>3305</v>
      </c>
      <c r="T67" s="1097" t="s">
        <v>2689</v>
      </c>
      <c r="U67" s="1097"/>
      <c r="V67" s="1097"/>
      <c r="W67" s="1097"/>
      <c r="X67" s="1106"/>
      <c r="Y67" s="1051" t="s">
        <v>3306</v>
      </c>
      <c r="Z67" s="1051" t="s">
        <v>2218</v>
      </c>
      <c r="AA67" s="1051" t="s">
        <v>3307</v>
      </c>
      <c r="AB67" s="1106"/>
      <c r="AC67" s="1106"/>
      <c r="AD67" s="1413" t="s">
        <v>3308</v>
      </c>
      <c r="AE67" s="1106"/>
      <c r="AF67" s="1106"/>
      <c r="AG67" s="1106" t="s">
        <v>1825</v>
      </c>
      <c r="AH67" s="1106" t="s">
        <v>1826</v>
      </c>
    </row>
    <row r="68" spans="1:34" ht="17.25">
      <c r="AD68" s="1403"/>
    </row>
  </sheetData>
  <mergeCells count="20">
    <mergeCell ref="A56:A58"/>
    <mergeCell ref="A59:A61"/>
    <mergeCell ref="A62:A64"/>
    <mergeCell ref="A66:A67"/>
    <mergeCell ref="A36:A37"/>
    <mergeCell ref="A38:A39"/>
    <mergeCell ref="A41:A42"/>
    <mergeCell ref="A43:A45"/>
    <mergeCell ref="A46:A49"/>
    <mergeCell ref="A50:A52"/>
    <mergeCell ref="A34:A35"/>
    <mergeCell ref="A3:A4"/>
    <mergeCell ref="A6:A7"/>
    <mergeCell ref="A12:A14"/>
    <mergeCell ref="A15:A17"/>
    <mergeCell ref="A21:A23"/>
    <mergeCell ref="A24:A26"/>
    <mergeCell ref="A27:A28"/>
    <mergeCell ref="A29:A31"/>
    <mergeCell ref="A32:A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2FEA-A6A0-4E2B-94EC-4EADC6AA7AAB}">
  <sheetPr>
    <pageSetUpPr fitToPage="1"/>
  </sheetPr>
  <dimension ref="A1:P827"/>
  <sheetViews>
    <sheetView showGridLines="0" zoomScale="90" zoomScaleNormal="90" zoomScalePageLayoutView="69" workbookViewId="0">
      <pane ySplit="5" topLeftCell="A21" activePane="bottomLeft" state="frozen"/>
      <selection activeCell="P1" sqref="P1"/>
      <selection pane="bottomLeft" activeCell="H37" sqref="H37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5.375" style="32" customWidth="1"/>
    <col min="16" max="16" width="9.375" style="1"/>
    <col min="17" max="17" width="9.375" style="1" customWidth="1"/>
    <col min="18" max="16384" width="9.375" style="1"/>
  </cols>
  <sheetData>
    <row r="1" spans="1:16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6" ht="25.5" customHeight="1">
      <c r="A2" s="1471" t="s">
        <v>0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</row>
    <row r="3" spans="1:16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6" s="15" customFormat="1">
      <c r="A6" s="1504" t="s">
        <v>415</v>
      </c>
      <c r="B6" s="1475"/>
      <c r="C6" s="16" t="s">
        <v>50</v>
      </c>
      <c r="D6" s="10" t="s">
        <v>416</v>
      </c>
      <c r="E6" s="10">
        <v>2</v>
      </c>
      <c r="F6" s="10">
        <v>1</v>
      </c>
      <c r="G6" s="10" t="s">
        <v>39</v>
      </c>
      <c r="H6" s="10" t="s">
        <v>51</v>
      </c>
      <c r="I6" s="10" t="s">
        <v>20</v>
      </c>
      <c r="J6" s="10" t="s">
        <v>21</v>
      </c>
      <c r="K6" s="10" t="s">
        <v>22</v>
      </c>
      <c r="L6" s="10" t="s">
        <v>22</v>
      </c>
      <c r="M6" s="10" t="s">
        <v>22</v>
      </c>
      <c r="N6" s="13" t="s">
        <v>34</v>
      </c>
      <c r="O6" s="14">
        <v>795</v>
      </c>
    </row>
    <row r="7" spans="1:16" s="15" customFormat="1">
      <c r="A7" s="1504"/>
      <c r="B7" s="1475"/>
      <c r="C7" s="16" t="s">
        <v>50</v>
      </c>
      <c r="D7" s="10" t="s">
        <v>417</v>
      </c>
      <c r="E7" s="10">
        <v>2</v>
      </c>
      <c r="F7" s="10">
        <v>1</v>
      </c>
      <c r="G7" s="10" t="s">
        <v>36</v>
      </c>
      <c r="H7" s="10" t="s">
        <v>51</v>
      </c>
      <c r="I7" s="10" t="s">
        <v>20</v>
      </c>
      <c r="J7" s="10" t="s">
        <v>21</v>
      </c>
      <c r="K7" s="10" t="s">
        <v>22</v>
      </c>
      <c r="L7" s="10" t="s">
        <v>22</v>
      </c>
      <c r="M7" s="10" t="s">
        <v>22</v>
      </c>
      <c r="N7" s="13" t="s">
        <v>34</v>
      </c>
      <c r="O7" s="14">
        <v>795</v>
      </c>
    </row>
    <row r="8" spans="1:16" s="15" customFormat="1">
      <c r="A8" s="1504"/>
      <c r="B8" s="1475"/>
      <c r="C8" s="16" t="s">
        <v>50</v>
      </c>
      <c r="D8" s="10" t="s">
        <v>417</v>
      </c>
      <c r="E8" s="10">
        <v>2</v>
      </c>
      <c r="F8" s="10">
        <v>1</v>
      </c>
      <c r="G8" s="10" t="s">
        <v>18</v>
      </c>
      <c r="H8" s="10" t="s">
        <v>51</v>
      </c>
      <c r="I8" s="10" t="s">
        <v>20</v>
      </c>
      <c r="J8" s="10" t="s">
        <v>21</v>
      </c>
      <c r="K8" s="10" t="s">
        <v>22</v>
      </c>
      <c r="L8" s="10" t="s">
        <v>22</v>
      </c>
      <c r="M8" s="10" t="s">
        <v>22</v>
      </c>
      <c r="N8" s="13" t="s">
        <v>52</v>
      </c>
      <c r="O8" s="14">
        <v>795</v>
      </c>
    </row>
    <row r="9" spans="1:16" s="15" customFormat="1">
      <c r="A9" s="1504"/>
      <c r="B9" s="1475"/>
      <c r="C9" s="16" t="s">
        <v>56</v>
      </c>
      <c r="D9" s="10" t="s">
        <v>417</v>
      </c>
      <c r="E9" s="10">
        <v>4</v>
      </c>
      <c r="F9" s="10">
        <v>1</v>
      </c>
      <c r="G9" s="10" t="s">
        <v>39</v>
      </c>
      <c r="H9" s="10" t="s">
        <v>418</v>
      </c>
      <c r="I9" s="10" t="s">
        <v>27</v>
      </c>
      <c r="J9" s="10" t="s">
        <v>45</v>
      </c>
      <c r="K9" s="10" t="s">
        <v>22</v>
      </c>
      <c r="L9" s="10" t="s">
        <v>22</v>
      </c>
      <c r="M9" s="10" t="s">
        <v>22</v>
      </c>
      <c r="N9" s="13" t="s">
        <v>52</v>
      </c>
      <c r="O9" s="14">
        <v>795</v>
      </c>
    </row>
    <row r="10" spans="1:16" s="15" customFormat="1">
      <c r="A10" s="1504"/>
      <c r="B10" s="1475"/>
      <c r="C10" s="16" t="s">
        <v>62</v>
      </c>
      <c r="D10" s="10" t="s">
        <v>417</v>
      </c>
      <c r="E10" s="10">
        <v>1</v>
      </c>
      <c r="F10" s="16">
        <v>1</v>
      </c>
      <c r="G10" s="10" t="s">
        <v>18</v>
      </c>
      <c r="H10" s="10" t="s">
        <v>59</v>
      </c>
      <c r="I10" s="10" t="s">
        <v>27</v>
      </c>
      <c r="J10" s="16" t="s">
        <v>41</v>
      </c>
      <c r="K10" s="10" t="s">
        <v>22</v>
      </c>
      <c r="L10" s="10" t="s">
        <v>22</v>
      </c>
      <c r="M10" s="10" t="s">
        <v>22</v>
      </c>
      <c r="N10" s="13" t="s">
        <v>52</v>
      </c>
      <c r="O10" s="14">
        <v>795</v>
      </c>
    </row>
    <row r="11" spans="1:16" s="15" customFormat="1">
      <c r="A11" s="1504"/>
      <c r="B11" s="1475"/>
      <c r="C11" s="16" t="s">
        <v>62</v>
      </c>
      <c r="D11" s="10" t="s">
        <v>419</v>
      </c>
      <c r="E11" s="10">
        <v>6</v>
      </c>
      <c r="F11" s="16">
        <v>1</v>
      </c>
      <c r="G11" s="10" t="s">
        <v>39</v>
      </c>
      <c r="H11" s="10" t="s">
        <v>59</v>
      </c>
      <c r="I11" s="10" t="s">
        <v>27</v>
      </c>
      <c r="J11" s="11" t="s">
        <v>41</v>
      </c>
      <c r="K11" s="10" t="s">
        <v>22</v>
      </c>
      <c r="L11" s="10" t="s">
        <v>22</v>
      </c>
      <c r="M11" s="16" t="s">
        <v>22</v>
      </c>
      <c r="N11" s="13" t="s">
        <v>420</v>
      </c>
      <c r="O11" s="14">
        <v>795</v>
      </c>
    </row>
    <row r="12" spans="1:16" s="15" customFormat="1">
      <c r="A12" s="1504"/>
      <c r="B12" s="1475"/>
      <c r="C12" s="16" t="s">
        <v>421</v>
      </c>
      <c r="D12" s="10" t="s">
        <v>417</v>
      </c>
      <c r="E12" s="10">
        <v>2</v>
      </c>
      <c r="F12" s="16">
        <v>1</v>
      </c>
      <c r="G12" s="10" t="s">
        <v>31</v>
      </c>
      <c r="H12" s="10" t="s">
        <v>289</v>
      </c>
      <c r="I12" s="10" t="s">
        <v>20</v>
      </c>
      <c r="J12" s="11" t="s">
        <v>41</v>
      </c>
      <c r="K12" s="10" t="s">
        <v>22</v>
      </c>
      <c r="L12" s="10" t="s">
        <v>22</v>
      </c>
      <c r="M12" s="16" t="s">
        <v>22</v>
      </c>
      <c r="N12" s="13" t="s">
        <v>34</v>
      </c>
      <c r="O12" s="14">
        <v>795</v>
      </c>
    </row>
    <row r="13" spans="1:16" s="15" customFormat="1">
      <c r="A13" s="1504"/>
      <c r="B13" s="1475"/>
      <c r="C13" s="16" t="s">
        <v>421</v>
      </c>
      <c r="D13" s="10" t="s">
        <v>422</v>
      </c>
      <c r="E13" s="10">
        <v>2</v>
      </c>
      <c r="F13" s="16">
        <v>1</v>
      </c>
      <c r="G13" s="10" t="s">
        <v>18</v>
      </c>
      <c r="H13" s="10" t="s">
        <v>289</v>
      </c>
      <c r="I13" s="10" t="s">
        <v>20</v>
      </c>
      <c r="J13" s="11" t="s">
        <v>41</v>
      </c>
      <c r="K13" s="10" t="s">
        <v>22</v>
      </c>
      <c r="L13" s="10" t="s">
        <v>22</v>
      </c>
      <c r="M13" s="16" t="s">
        <v>22</v>
      </c>
      <c r="N13" s="13" t="s">
        <v>34</v>
      </c>
      <c r="O13" s="14">
        <v>795</v>
      </c>
    </row>
    <row r="14" spans="1:16" s="15" customFormat="1">
      <c r="A14" s="1504"/>
      <c r="B14" s="1475"/>
      <c r="C14" s="10" t="s">
        <v>99</v>
      </c>
      <c r="D14" s="10" t="s">
        <v>423</v>
      </c>
      <c r="E14" s="12">
        <v>10</v>
      </c>
      <c r="F14" s="12">
        <v>1</v>
      </c>
      <c r="G14" s="12" t="s">
        <v>78</v>
      </c>
      <c r="H14" s="12" t="s">
        <v>100</v>
      </c>
      <c r="I14" s="12" t="s">
        <v>27</v>
      </c>
      <c r="J14" s="10" t="s">
        <v>45</v>
      </c>
      <c r="K14" s="10" t="s">
        <v>22</v>
      </c>
      <c r="L14" s="10" t="s">
        <v>22</v>
      </c>
      <c r="M14" s="16" t="s">
        <v>22</v>
      </c>
      <c r="N14" s="13" t="s">
        <v>420</v>
      </c>
      <c r="O14" s="14">
        <v>795</v>
      </c>
    </row>
    <row r="15" spans="1:16" s="15" customFormat="1" ht="17.25" thickBot="1">
      <c r="A15" s="1504"/>
      <c r="B15" s="1475"/>
      <c r="C15" s="10" t="s">
        <v>378</v>
      </c>
      <c r="D15" s="10" t="s">
        <v>416</v>
      </c>
      <c r="E15" s="12">
        <v>7</v>
      </c>
      <c r="F15" s="12">
        <v>1</v>
      </c>
      <c r="G15" s="12" t="s">
        <v>39</v>
      </c>
      <c r="H15" s="12" t="s">
        <v>94</v>
      </c>
      <c r="I15" s="12" t="s">
        <v>20</v>
      </c>
      <c r="J15" s="10" t="s">
        <v>45</v>
      </c>
      <c r="K15" s="10" t="s">
        <v>22</v>
      </c>
      <c r="L15" s="10" t="s">
        <v>22</v>
      </c>
      <c r="M15" s="16" t="s">
        <v>22</v>
      </c>
      <c r="N15" s="13" t="s">
        <v>34</v>
      </c>
      <c r="O15" s="14">
        <v>795</v>
      </c>
    </row>
    <row r="16" spans="1:16" s="115" customFormat="1" ht="17.25" thickBot="1">
      <c r="A16" s="1204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47"/>
    </row>
    <row r="17" spans="1:15" s="15" customFormat="1">
      <c r="A17" s="1506" t="s">
        <v>424</v>
      </c>
      <c r="B17" s="1507"/>
      <c r="C17" s="72" t="s">
        <v>203</v>
      </c>
      <c r="D17" s="12" t="s">
        <v>425</v>
      </c>
      <c r="E17" s="12">
        <v>2</v>
      </c>
      <c r="F17" s="12">
        <v>1</v>
      </c>
      <c r="G17" s="12" t="s">
        <v>118</v>
      </c>
      <c r="H17" s="12" t="s">
        <v>204</v>
      </c>
      <c r="I17" s="12" t="s">
        <v>20</v>
      </c>
      <c r="J17" s="12" t="s">
        <v>87</v>
      </c>
      <c r="K17" s="12" t="s">
        <v>22</v>
      </c>
      <c r="L17" s="12" t="s">
        <v>22</v>
      </c>
      <c r="M17" s="12" t="s">
        <v>22</v>
      </c>
      <c r="N17" s="13" t="s">
        <v>125</v>
      </c>
      <c r="O17" s="14">
        <v>845</v>
      </c>
    </row>
    <row r="18" spans="1:15" s="15" customFormat="1">
      <c r="A18" s="1504"/>
      <c r="B18" s="1475"/>
      <c r="C18" s="72" t="s">
        <v>205</v>
      </c>
      <c r="D18" s="12" t="s">
        <v>425</v>
      </c>
      <c r="E18" s="12">
        <v>1</v>
      </c>
      <c r="F18" s="12">
        <v>1</v>
      </c>
      <c r="G18" s="12" t="s">
        <v>118</v>
      </c>
      <c r="H18" s="12" t="s">
        <v>148</v>
      </c>
      <c r="I18" s="12" t="s">
        <v>20</v>
      </c>
      <c r="J18" s="12" t="s">
        <v>87</v>
      </c>
      <c r="K18" s="12" t="s">
        <v>22</v>
      </c>
      <c r="L18" s="12" t="s">
        <v>22</v>
      </c>
      <c r="M18" s="12" t="s">
        <v>22</v>
      </c>
      <c r="N18" s="13" t="s">
        <v>125</v>
      </c>
      <c r="O18" s="14">
        <v>845</v>
      </c>
    </row>
    <row r="19" spans="1:15" s="15" customFormat="1">
      <c r="A19" s="1504"/>
      <c r="B19" s="1475"/>
      <c r="C19" s="72" t="s">
        <v>210</v>
      </c>
      <c r="D19" s="12" t="s">
        <v>425</v>
      </c>
      <c r="E19" s="12">
        <v>4</v>
      </c>
      <c r="F19" s="12">
        <v>1</v>
      </c>
      <c r="G19" s="12" t="s">
        <v>426</v>
      </c>
      <c r="H19" s="12" t="s">
        <v>189</v>
      </c>
      <c r="I19" s="12" t="s">
        <v>20</v>
      </c>
      <c r="J19" s="12" t="s">
        <v>21</v>
      </c>
      <c r="K19" s="12" t="s">
        <v>22</v>
      </c>
      <c r="L19" s="12" t="s">
        <v>22</v>
      </c>
      <c r="M19" s="12" t="s">
        <v>22</v>
      </c>
      <c r="N19" s="13" t="s">
        <v>125</v>
      </c>
      <c r="O19" s="14">
        <v>845</v>
      </c>
    </row>
    <row r="20" spans="1:15" s="15" customFormat="1">
      <c r="A20" s="1504"/>
      <c r="B20" s="1475"/>
      <c r="C20" s="72" t="s">
        <v>217</v>
      </c>
      <c r="D20" s="12" t="s">
        <v>425</v>
      </c>
      <c r="E20" s="12">
        <v>5</v>
      </c>
      <c r="F20" s="12">
        <v>1</v>
      </c>
      <c r="G20" s="12" t="s">
        <v>39</v>
      </c>
      <c r="H20" s="12" t="s">
        <v>170</v>
      </c>
      <c r="I20" s="12" t="s">
        <v>20</v>
      </c>
      <c r="J20" s="12" t="s">
        <v>87</v>
      </c>
      <c r="K20" s="12" t="s">
        <v>22</v>
      </c>
      <c r="L20" s="12" t="s">
        <v>22</v>
      </c>
      <c r="M20" s="12" t="s">
        <v>22</v>
      </c>
      <c r="N20" s="13" t="s">
        <v>125</v>
      </c>
      <c r="O20" s="14">
        <v>845</v>
      </c>
    </row>
    <row r="21" spans="1:15" s="15" customFormat="1">
      <c r="A21" s="1504"/>
      <c r="B21" s="1475"/>
      <c r="C21" s="72" t="s">
        <v>217</v>
      </c>
      <c r="D21" s="12" t="s">
        <v>425</v>
      </c>
      <c r="E21" s="12">
        <v>10</v>
      </c>
      <c r="F21" s="12">
        <v>1</v>
      </c>
      <c r="G21" s="12" t="s">
        <v>36</v>
      </c>
      <c r="H21" s="12" t="s">
        <v>170</v>
      </c>
      <c r="I21" s="12" t="s">
        <v>20</v>
      </c>
      <c r="J21" s="12" t="s">
        <v>87</v>
      </c>
      <c r="K21" s="12" t="s">
        <v>22</v>
      </c>
      <c r="L21" s="12" t="s">
        <v>22</v>
      </c>
      <c r="M21" s="12" t="s">
        <v>22</v>
      </c>
      <c r="N21" s="13" t="s">
        <v>125</v>
      </c>
      <c r="O21" s="14">
        <v>845</v>
      </c>
    </row>
    <row r="22" spans="1:15" s="15" customFormat="1">
      <c r="A22" s="1504"/>
      <c r="B22" s="1475"/>
      <c r="C22" s="72" t="s">
        <v>235</v>
      </c>
      <c r="D22" s="12" t="s">
        <v>425</v>
      </c>
      <c r="E22" s="12">
        <v>3</v>
      </c>
      <c r="F22" s="12">
        <v>1</v>
      </c>
      <c r="G22" s="12" t="s">
        <v>39</v>
      </c>
      <c r="H22" s="12" t="s">
        <v>236</v>
      </c>
      <c r="I22" s="12" t="s">
        <v>20</v>
      </c>
      <c r="J22" s="12" t="s">
        <v>21</v>
      </c>
      <c r="K22" s="12" t="s">
        <v>22</v>
      </c>
      <c r="L22" s="12" t="s">
        <v>22</v>
      </c>
      <c r="M22" s="12" t="s">
        <v>22</v>
      </c>
      <c r="N22" s="13" t="s">
        <v>125</v>
      </c>
      <c r="O22" s="14">
        <v>845</v>
      </c>
    </row>
    <row r="23" spans="1:15" s="15" customFormat="1">
      <c r="A23" s="1504"/>
      <c r="B23" s="1475"/>
      <c r="C23" s="72" t="s">
        <v>238</v>
      </c>
      <c r="D23" s="12" t="s">
        <v>425</v>
      </c>
      <c r="E23" s="12">
        <v>1</v>
      </c>
      <c r="F23" s="12">
        <v>1</v>
      </c>
      <c r="G23" s="12" t="s">
        <v>39</v>
      </c>
      <c r="H23" s="12" t="s">
        <v>148</v>
      </c>
      <c r="I23" s="12" t="s">
        <v>20</v>
      </c>
      <c r="J23" s="12" t="s">
        <v>87</v>
      </c>
      <c r="K23" s="12" t="s">
        <v>22</v>
      </c>
      <c r="L23" s="12" t="s">
        <v>22</v>
      </c>
      <c r="M23" s="12" t="s">
        <v>22</v>
      </c>
      <c r="N23" s="13" t="s">
        <v>125</v>
      </c>
      <c r="O23" s="14">
        <v>845</v>
      </c>
    </row>
    <row r="24" spans="1:15" s="15" customFormat="1">
      <c r="A24" s="1504"/>
      <c r="B24" s="1475"/>
      <c r="C24" s="72" t="s">
        <v>242</v>
      </c>
      <c r="D24" s="12" t="s">
        <v>425</v>
      </c>
      <c r="E24" s="12">
        <v>3</v>
      </c>
      <c r="F24" s="12">
        <v>1</v>
      </c>
      <c r="G24" s="12" t="s">
        <v>39</v>
      </c>
      <c r="H24" s="12" t="s">
        <v>170</v>
      </c>
      <c r="I24" s="12" t="s">
        <v>20</v>
      </c>
      <c r="J24" s="12" t="s">
        <v>21</v>
      </c>
      <c r="K24" s="12" t="s">
        <v>22</v>
      </c>
      <c r="L24" s="12" t="s">
        <v>22</v>
      </c>
      <c r="M24" s="12" t="s">
        <v>22</v>
      </c>
      <c r="N24" s="13" t="s">
        <v>125</v>
      </c>
      <c r="O24" s="14">
        <v>845</v>
      </c>
    </row>
    <row r="25" spans="1:15" s="15" customFormat="1">
      <c r="A25" s="1504"/>
      <c r="B25" s="1475"/>
      <c r="C25" s="72" t="s">
        <v>244</v>
      </c>
      <c r="D25" s="12" t="s">
        <v>425</v>
      </c>
      <c r="E25" s="12">
        <v>7</v>
      </c>
      <c r="F25" s="12">
        <v>1</v>
      </c>
      <c r="G25" s="12" t="s">
        <v>39</v>
      </c>
      <c r="H25" s="12" t="s">
        <v>245</v>
      </c>
      <c r="I25" s="12" t="s">
        <v>20</v>
      </c>
      <c r="J25" s="12" t="s">
        <v>87</v>
      </c>
      <c r="K25" s="12" t="s">
        <v>22</v>
      </c>
      <c r="L25" s="12" t="s">
        <v>22</v>
      </c>
      <c r="M25" s="12" t="s">
        <v>22</v>
      </c>
      <c r="N25" s="13" t="s">
        <v>125</v>
      </c>
      <c r="O25" s="14">
        <v>845</v>
      </c>
    </row>
    <row r="26" spans="1:15" s="15" customFormat="1">
      <c r="A26" s="1504"/>
      <c r="B26" s="1475"/>
      <c r="C26" s="21" t="s">
        <v>256</v>
      </c>
      <c r="D26" s="12" t="s">
        <v>425</v>
      </c>
      <c r="E26" s="12">
        <v>54</v>
      </c>
      <c r="F26" s="12">
        <v>1</v>
      </c>
      <c r="G26" s="12" t="s">
        <v>78</v>
      </c>
      <c r="H26" s="12" t="s">
        <v>257</v>
      </c>
      <c r="I26" s="12" t="s">
        <v>20</v>
      </c>
      <c r="J26" s="10" t="s">
        <v>21</v>
      </c>
      <c r="K26" s="12" t="s">
        <v>22</v>
      </c>
      <c r="L26" s="12" t="s">
        <v>22</v>
      </c>
      <c r="M26" s="12" t="s">
        <v>22</v>
      </c>
      <c r="N26" s="13" t="s">
        <v>125</v>
      </c>
      <c r="O26" s="14">
        <v>845</v>
      </c>
    </row>
    <row r="27" spans="1:15" s="15" customFormat="1">
      <c r="A27" s="1504"/>
      <c r="B27" s="1475"/>
      <c r="C27" s="10" t="s">
        <v>258</v>
      </c>
      <c r="D27" s="12" t="s">
        <v>425</v>
      </c>
      <c r="E27" s="12">
        <v>7</v>
      </c>
      <c r="F27" s="12">
        <v>1</v>
      </c>
      <c r="G27" s="10" t="s">
        <v>81</v>
      </c>
      <c r="H27" s="10" t="s">
        <v>259</v>
      </c>
      <c r="I27" s="10" t="s">
        <v>20</v>
      </c>
      <c r="J27" s="10" t="s">
        <v>260</v>
      </c>
      <c r="K27" s="10" t="s">
        <v>22</v>
      </c>
      <c r="L27" s="10" t="s">
        <v>22</v>
      </c>
      <c r="M27" s="10" t="s">
        <v>22</v>
      </c>
      <c r="N27" s="13" t="s">
        <v>125</v>
      </c>
      <c r="O27" s="14">
        <v>845</v>
      </c>
    </row>
    <row r="28" spans="1:15" s="15" customFormat="1" ht="17.25" thickBot="1">
      <c r="A28" s="1504"/>
      <c r="B28" s="1475"/>
      <c r="C28" s="21" t="s">
        <v>261</v>
      </c>
      <c r="D28" s="27" t="s">
        <v>3349</v>
      </c>
      <c r="E28" s="11">
        <v>5</v>
      </c>
      <c r="F28" s="12">
        <v>1</v>
      </c>
      <c r="G28" s="12" t="s">
        <v>36</v>
      </c>
      <c r="H28" s="12" t="s">
        <v>262</v>
      </c>
      <c r="I28" s="12" t="s">
        <v>20</v>
      </c>
      <c r="J28" s="12" t="s">
        <v>388</v>
      </c>
      <c r="K28" s="12" t="s">
        <v>22</v>
      </c>
      <c r="L28" s="12" t="s">
        <v>22</v>
      </c>
      <c r="M28" s="12" t="s">
        <v>22</v>
      </c>
      <c r="N28" s="13" t="s">
        <v>125</v>
      </c>
      <c r="O28" s="14">
        <v>845</v>
      </c>
    </row>
    <row r="29" spans="1:15" s="15" customFormat="1">
      <c r="A29" s="1504"/>
      <c r="B29" s="1475"/>
      <c r="C29" s="72" t="s">
        <v>264</v>
      </c>
      <c r="D29" s="12" t="s">
        <v>425</v>
      </c>
      <c r="E29" s="10">
        <v>16</v>
      </c>
      <c r="F29" s="11">
        <v>1</v>
      </c>
      <c r="G29" s="12" t="s">
        <v>39</v>
      </c>
      <c r="H29" s="12" t="s">
        <v>265</v>
      </c>
      <c r="I29" s="10" t="s">
        <v>20</v>
      </c>
      <c r="J29" s="10" t="s">
        <v>274</v>
      </c>
      <c r="K29" s="10" t="s">
        <v>22</v>
      </c>
      <c r="L29" s="10" t="s">
        <v>22</v>
      </c>
      <c r="M29" s="10" t="s">
        <v>22</v>
      </c>
      <c r="N29" s="13" t="s">
        <v>125</v>
      </c>
      <c r="O29" s="14">
        <v>845</v>
      </c>
    </row>
    <row r="30" spans="1:15" s="15" customFormat="1">
      <c r="A30" s="1504"/>
      <c r="B30" s="1475"/>
      <c r="C30" s="72" t="s">
        <v>266</v>
      </c>
      <c r="D30" s="12" t="s">
        <v>425</v>
      </c>
      <c r="E30" s="10">
        <v>12</v>
      </c>
      <c r="F30" s="11">
        <v>1</v>
      </c>
      <c r="G30" s="12" t="s">
        <v>39</v>
      </c>
      <c r="H30" s="12" t="s">
        <v>250</v>
      </c>
      <c r="I30" s="10" t="s">
        <v>20</v>
      </c>
      <c r="J30" s="10" t="s">
        <v>427</v>
      </c>
      <c r="K30" s="10" t="s">
        <v>22</v>
      </c>
      <c r="L30" s="10" t="s">
        <v>22</v>
      </c>
      <c r="M30" s="10" t="s">
        <v>22</v>
      </c>
      <c r="N30" s="13" t="s">
        <v>125</v>
      </c>
      <c r="O30" s="14">
        <v>845</v>
      </c>
    </row>
    <row r="31" spans="1:15" s="15" customFormat="1">
      <c r="A31" s="1504"/>
      <c r="B31" s="1475"/>
      <c r="C31" s="72" t="s">
        <v>267</v>
      </c>
      <c r="D31" s="10" t="s">
        <v>428</v>
      </c>
      <c r="E31" s="10">
        <v>18</v>
      </c>
      <c r="F31" s="11">
        <v>1</v>
      </c>
      <c r="G31" s="12" t="s">
        <v>31</v>
      </c>
      <c r="H31" s="12" t="s">
        <v>269</v>
      </c>
      <c r="I31" s="10" t="s">
        <v>20</v>
      </c>
      <c r="J31" s="10" t="s">
        <v>87</v>
      </c>
      <c r="K31" s="10" t="s">
        <v>22</v>
      </c>
      <c r="L31" s="10" t="s">
        <v>22</v>
      </c>
      <c r="M31" s="10" t="s">
        <v>22</v>
      </c>
      <c r="N31" s="13" t="s">
        <v>125</v>
      </c>
      <c r="O31" s="14">
        <v>845</v>
      </c>
    </row>
    <row r="32" spans="1:15" s="15" customFormat="1">
      <c r="A32" s="1504"/>
      <c r="B32" s="1475"/>
      <c r="C32" s="72" t="s">
        <v>270</v>
      </c>
      <c r="D32" s="10" t="s">
        <v>428</v>
      </c>
      <c r="E32" s="10">
        <v>33</v>
      </c>
      <c r="F32" s="11">
        <v>1</v>
      </c>
      <c r="G32" s="12" t="s">
        <v>31</v>
      </c>
      <c r="H32" s="12" t="s">
        <v>269</v>
      </c>
      <c r="I32" s="10" t="s">
        <v>20</v>
      </c>
      <c r="J32" s="10" t="s">
        <v>60</v>
      </c>
      <c r="K32" s="10" t="s">
        <v>22</v>
      </c>
      <c r="L32" s="10" t="s">
        <v>22</v>
      </c>
      <c r="M32" s="10" t="s">
        <v>22</v>
      </c>
      <c r="N32" s="13" t="s">
        <v>125</v>
      </c>
      <c r="O32" s="14">
        <v>845</v>
      </c>
    </row>
    <row r="33" spans="1:16" s="159" customFormat="1" ht="17.25" thickBot="1">
      <c r="A33" s="1504"/>
      <c r="B33" s="1475"/>
      <c r="C33" s="1418" t="s">
        <v>3312</v>
      </c>
      <c r="D33" s="27" t="s">
        <v>3348</v>
      </c>
      <c r="E33" s="1418">
        <v>102</v>
      </c>
      <c r="F33" s="1418">
        <v>1</v>
      </c>
      <c r="G33" s="1418" t="s">
        <v>39</v>
      </c>
      <c r="H33" s="1418" t="s">
        <v>259</v>
      </c>
      <c r="I33" s="1418" t="s">
        <v>20</v>
      </c>
      <c r="J33" s="1418" t="s">
        <v>33</v>
      </c>
      <c r="K33" s="1418" t="s">
        <v>22</v>
      </c>
      <c r="L33" s="1418" t="s">
        <v>22</v>
      </c>
      <c r="M33" s="1418" t="s">
        <v>22</v>
      </c>
      <c r="N33" s="1419" t="s">
        <v>125</v>
      </c>
      <c r="O33" s="14">
        <v>845</v>
      </c>
      <c r="P33" s="15"/>
    </row>
    <row r="34" spans="1:16" s="15" customFormat="1" ht="17.25" thickBot="1">
      <c r="A34" s="1193"/>
      <c r="B34" s="1206"/>
      <c r="C34" s="1207"/>
      <c r="D34" s="1207"/>
      <c r="E34" s="1207"/>
      <c r="F34" s="1207"/>
      <c r="G34" s="1207"/>
      <c r="H34" s="1207"/>
      <c r="I34" s="1207"/>
      <c r="J34" s="1207"/>
      <c r="K34" s="1207"/>
      <c r="L34" s="1207"/>
      <c r="M34" s="1207"/>
      <c r="N34" s="1207"/>
      <c r="O34" s="1246"/>
    </row>
    <row r="35" spans="1:16" s="15" customFormat="1" ht="16.5" customHeight="1">
      <c r="A35" s="1488" t="s">
        <v>429</v>
      </c>
      <c r="B35" s="1489" t="s">
        <v>317</v>
      </c>
      <c r="C35" s="21" t="s">
        <v>430</v>
      </c>
      <c r="D35" s="10" t="s">
        <v>431</v>
      </c>
      <c r="E35" s="10">
        <v>1</v>
      </c>
      <c r="F35" s="10">
        <v>0.46</v>
      </c>
      <c r="G35" s="10" t="s">
        <v>39</v>
      </c>
      <c r="H35" s="10" t="s">
        <v>432</v>
      </c>
      <c r="I35" s="10" t="s">
        <v>27</v>
      </c>
      <c r="J35" s="10" t="s">
        <v>60</v>
      </c>
      <c r="K35" s="10" t="s">
        <v>22</v>
      </c>
      <c r="L35" s="10" t="s">
        <v>22</v>
      </c>
      <c r="M35" s="10" t="s">
        <v>22</v>
      </c>
      <c r="N35" s="13" t="s">
        <v>317</v>
      </c>
      <c r="O35" s="46">
        <f>795*F35</f>
        <v>365.7</v>
      </c>
    </row>
    <row r="36" spans="1:16" s="15" customFormat="1" ht="16.5" customHeight="1">
      <c r="A36" s="1488"/>
      <c r="B36" s="1508"/>
      <c r="C36" s="62" t="s">
        <v>430</v>
      </c>
      <c r="D36" s="34" t="s">
        <v>431</v>
      </c>
      <c r="E36" s="34">
        <v>1</v>
      </c>
      <c r="F36" s="34">
        <v>0.2</v>
      </c>
      <c r="G36" s="34" t="s">
        <v>39</v>
      </c>
      <c r="H36" s="34" t="s">
        <v>432</v>
      </c>
      <c r="I36" s="34" t="s">
        <v>27</v>
      </c>
      <c r="J36" s="34" t="s">
        <v>60</v>
      </c>
      <c r="K36" s="34" t="s">
        <v>22</v>
      </c>
      <c r="L36" s="34" t="s">
        <v>22</v>
      </c>
      <c r="M36" s="34" t="s">
        <v>22</v>
      </c>
      <c r="N36" s="1205" t="s">
        <v>317</v>
      </c>
      <c r="O36" s="46">
        <f t="shared" ref="O36:O38" si="0">795*F36</f>
        <v>159</v>
      </c>
    </row>
    <row r="37" spans="1:16" s="15" customFormat="1" ht="16.5" customHeight="1">
      <c r="A37" s="1488"/>
      <c r="B37" s="45" t="s">
        <v>125</v>
      </c>
      <c r="C37" s="1267" t="s">
        <v>244</v>
      </c>
      <c r="D37" s="37" t="s">
        <v>431</v>
      </c>
      <c r="E37" s="37">
        <v>2</v>
      </c>
      <c r="F37" s="37">
        <v>0.5</v>
      </c>
      <c r="G37" s="37" t="s">
        <v>18</v>
      </c>
      <c r="H37" s="37" t="s">
        <v>245</v>
      </c>
      <c r="I37" s="37" t="s">
        <v>20</v>
      </c>
      <c r="J37" s="37" t="s">
        <v>87</v>
      </c>
      <c r="K37" s="37" t="s">
        <v>22</v>
      </c>
      <c r="L37" s="37" t="s">
        <v>22</v>
      </c>
      <c r="M37" s="37" t="s">
        <v>22</v>
      </c>
      <c r="N37" s="1268" t="s">
        <v>125</v>
      </c>
      <c r="O37" s="135">
        <f t="shared" si="0"/>
        <v>397.5</v>
      </c>
    </row>
    <row r="38" spans="1:16" s="15" customFormat="1" ht="42.95" customHeight="1" thickBot="1">
      <c r="A38" s="1495"/>
      <c r="B38" s="1441" t="s">
        <v>34</v>
      </c>
      <c r="C38" s="73" t="s">
        <v>80</v>
      </c>
      <c r="D38" s="26" t="s">
        <v>431</v>
      </c>
      <c r="E38" s="27">
        <v>1</v>
      </c>
      <c r="F38" s="27">
        <v>0.9</v>
      </c>
      <c r="G38" s="27" t="s">
        <v>18</v>
      </c>
      <c r="H38" s="26" t="s">
        <v>82</v>
      </c>
      <c r="I38" s="27" t="s">
        <v>27</v>
      </c>
      <c r="J38" s="27" t="s">
        <v>45</v>
      </c>
      <c r="K38" s="27" t="s">
        <v>22</v>
      </c>
      <c r="L38" s="26" t="s">
        <v>22</v>
      </c>
      <c r="M38" s="1209" t="s">
        <v>22</v>
      </c>
      <c r="N38" s="166" t="s">
        <v>34</v>
      </c>
      <c r="O38" s="1239">
        <f t="shared" si="0"/>
        <v>715.5</v>
      </c>
    </row>
    <row r="39" spans="1:16" s="15" customFormat="1">
      <c r="B39" s="120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6" s="15" customFormat="1">
      <c r="B40" s="120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6" s="15" customFormat="1">
      <c r="B41" s="120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6" s="15" customFormat="1">
      <c r="B42" s="1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6" s="15" customFormat="1">
      <c r="B43" s="120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6" s="15" customFormat="1">
      <c r="B44" s="120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6" s="15" customFormat="1">
      <c r="B45" s="120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6" s="15" customFormat="1">
      <c r="B46" s="120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6" s="15" customFormat="1">
      <c r="B47" s="120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6" s="15" customFormat="1">
      <c r="B48" s="120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2:15" s="15" customFormat="1">
      <c r="B49" s="120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2:15" s="15" customFormat="1">
      <c r="B50" s="120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2:15" s="15" customFormat="1">
      <c r="B51" s="120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2:15" s="15" customFormat="1">
      <c r="B52" s="120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2:15" s="15" customFormat="1">
      <c r="B53" s="120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2:15" s="15" customFormat="1">
      <c r="B54" s="120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2:15" s="15" customFormat="1">
      <c r="B55" s="120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2:15" s="15" customFormat="1">
      <c r="B56" s="120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2:15" s="15" customFormat="1">
      <c r="B57" s="120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2:15" s="15" customFormat="1">
      <c r="B58" s="120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2:15" s="15" customFormat="1">
      <c r="B59" s="120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2:15" s="15" customFormat="1">
      <c r="B60" s="120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2:15" s="15" customFormat="1">
      <c r="B61" s="120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2:15" s="15" customFormat="1">
      <c r="B62" s="120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2:15" s="15" customFormat="1">
      <c r="B63" s="120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2:15" s="15" customFormat="1">
      <c r="B64" s="120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2:15" s="15" customFormat="1">
      <c r="B65" s="120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2:15" s="15" customFormat="1">
      <c r="B66" s="120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s="15" customFormat="1">
      <c r="B67" s="120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2:15" s="15" customFormat="1">
      <c r="B68" s="120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2:15" s="15" customFormat="1">
      <c r="B69" s="120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2:15" s="15" customFormat="1">
      <c r="B70" s="120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2:15" s="15" customFormat="1">
      <c r="B71" s="120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5" s="15" customFormat="1">
      <c r="B72" s="120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2:15" s="15" customFormat="1">
      <c r="B73" s="120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2:15" s="15" customFormat="1">
      <c r="B74" s="120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5" s="15" customFormat="1">
      <c r="B75" s="120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2:15" s="15" customFormat="1">
      <c r="B76" s="120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2:15" s="15" customFormat="1">
      <c r="B77" s="120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2:15" s="15" customFormat="1">
      <c r="B78" s="120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2:15" s="15" customFormat="1">
      <c r="B79" s="120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2:15" s="15" customFormat="1">
      <c r="B80" s="120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2:15" s="15" customFormat="1">
      <c r="B81" s="120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2:15" s="15" customFormat="1">
      <c r="B82" s="120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2:15" s="15" customFormat="1">
      <c r="B83" s="120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2:15" s="15" customFormat="1">
      <c r="B84" s="120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2:15" s="15" customFormat="1">
      <c r="B85" s="120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2:15" s="15" customFormat="1">
      <c r="B86" s="120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2:15" s="15" customFormat="1">
      <c r="B87" s="120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2:15" s="15" customFormat="1">
      <c r="B88" s="120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2:15" s="15" customFormat="1">
      <c r="B89" s="120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2:15" s="15" customFormat="1">
      <c r="B90" s="120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2:15" s="15" customFormat="1">
      <c r="B91" s="120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2:15" s="15" customFormat="1">
      <c r="B92" s="120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2:15" s="15" customFormat="1">
      <c r="B93" s="120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2:15" s="15" customFormat="1">
      <c r="B94" s="120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2:15" s="15" customFormat="1">
      <c r="B95" s="120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2:15" s="15" customFormat="1">
      <c r="B96" s="120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2:15" s="15" customFormat="1">
      <c r="B97" s="120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2:15" s="15" customFormat="1">
      <c r="B98" s="120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2:15" s="15" customFormat="1">
      <c r="B99" s="120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2:15" s="15" customFormat="1">
      <c r="B100" s="120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2:15" s="15" customFormat="1">
      <c r="B101" s="120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2:15" s="15" customFormat="1">
      <c r="B102" s="120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2:15" s="15" customFormat="1">
      <c r="B103" s="120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2:15" s="15" customFormat="1">
      <c r="B104" s="120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2:15" s="15" customFormat="1">
      <c r="B105" s="120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2:15" s="15" customFormat="1">
      <c r="B106" s="120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2:15" s="15" customFormat="1">
      <c r="B107" s="120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2:15" s="15" customFormat="1">
      <c r="B108" s="120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2:15" s="15" customFormat="1">
      <c r="B109" s="120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2:15" s="15" customFormat="1">
      <c r="B110" s="120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2:15" s="15" customFormat="1">
      <c r="B111" s="120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2:15" s="15" customFormat="1">
      <c r="B112" s="120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2:15" s="15" customFormat="1">
      <c r="B113" s="120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2:15" s="15" customFormat="1">
      <c r="B114" s="120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2:15" s="15" customFormat="1">
      <c r="B115" s="120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2:15" s="15" customFormat="1">
      <c r="B116" s="120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2:15" s="15" customFormat="1">
      <c r="B117" s="120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2:15" s="15" customFormat="1">
      <c r="B118" s="120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2:15" s="15" customFormat="1">
      <c r="B119" s="120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2:15" s="15" customFormat="1">
      <c r="B120" s="120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 s="15" customFormat="1">
      <c r="B121" s="120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2:15" s="15" customFormat="1">
      <c r="B122" s="120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 s="15" customFormat="1">
      <c r="B123" s="120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2:15" s="15" customFormat="1">
      <c r="B124" s="120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 s="15" customFormat="1">
      <c r="B125" s="120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 s="15" customFormat="1">
      <c r="B126" s="120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 s="15" customFormat="1">
      <c r="B127" s="120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>
      <c r="B128" s="143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B807" s="143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>
      <c r="B808" s="143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>
      <c r="B809" s="143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>
      <c r="B810" s="143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>
      <c r="B811" s="143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>
      <c r="B812" s="143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>
      <c r="B813" s="143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>
      <c r="B814" s="143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>
      <c r="B815" s="143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>
      <c r="B816" s="143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>
      <c r="B817" s="143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>
      <c r="B818" s="143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>
      <c r="B819" s="143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>
      <c r="B820" s="143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>
      <c r="B821" s="143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>
      <c r="B822" s="143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>
      <c r="B823" s="143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>
      <c r="B824" s="143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>
      <c r="B825" s="143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>
      <c r="B826" s="143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>
      <c r="B827" s="143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</sheetData>
  <mergeCells count="7">
    <mergeCell ref="A35:A38"/>
    <mergeCell ref="B35:B36"/>
    <mergeCell ref="A1:O1"/>
    <mergeCell ref="A2:P2"/>
    <mergeCell ref="A5:B5"/>
    <mergeCell ref="A6:B15"/>
    <mergeCell ref="A17:B33"/>
  </mergeCells>
  <conditionalFormatting sqref="C6:O15 C35:O38">
    <cfRule type="expression" dxfId="22" priority="3">
      <formula>NOT(MOD(ROW(),2))</formula>
    </cfRule>
  </conditionalFormatting>
  <conditionalFormatting sqref="C17:O33">
    <cfRule type="expression" dxfId="21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7214-757F-4F3C-A974-0EA827C7A059}">
  <sheetPr>
    <pageSetUpPr fitToPage="1"/>
  </sheetPr>
  <dimension ref="A1:O701"/>
  <sheetViews>
    <sheetView showGridLines="0" zoomScale="90" zoomScaleNormal="90" zoomScalePageLayoutView="69" workbookViewId="0">
      <pane ySplit="5" topLeftCell="A6" activePane="bottomLeft" state="frozen"/>
      <selection activeCell="P1" sqref="P1"/>
      <selection pane="bottomLeft" activeCell="D12" sqref="D12"/>
    </sheetView>
  </sheetViews>
  <sheetFormatPr baseColWidth="10" defaultColWidth="9.375" defaultRowHeight="16.5"/>
  <cols>
    <col min="1" max="1" width="12.5" style="1" customWidth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21.875" style="32" customWidth="1"/>
    <col min="16" max="16" width="9.375" style="1"/>
    <col min="17" max="17" width="9.375" style="1" customWidth="1"/>
    <col min="18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5" s="15" customFormat="1">
      <c r="A6" s="1474" t="s">
        <v>433</v>
      </c>
      <c r="B6" s="1475"/>
      <c r="C6" s="10" t="s">
        <v>434</v>
      </c>
      <c r="D6" s="10" t="s">
        <v>435</v>
      </c>
      <c r="E6" s="10">
        <v>7</v>
      </c>
      <c r="F6" s="10">
        <v>1</v>
      </c>
      <c r="G6" s="10" t="s">
        <v>39</v>
      </c>
      <c r="H6" s="10" t="s">
        <v>94</v>
      </c>
      <c r="I6" s="10" t="s">
        <v>27</v>
      </c>
      <c r="J6" s="10" t="s">
        <v>33</v>
      </c>
      <c r="K6" s="10" t="s">
        <v>22</v>
      </c>
      <c r="L6" s="10" t="s">
        <v>22</v>
      </c>
      <c r="M6" s="10" t="s">
        <v>22</v>
      </c>
      <c r="N6" s="13" t="s">
        <v>34</v>
      </c>
      <c r="O6" s="14">
        <v>995</v>
      </c>
    </row>
    <row r="7" spans="1:15" s="15" customFormat="1">
      <c r="A7" s="1474"/>
      <c r="B7" s="1475"/>
      <c r="C7" s="12" t="s">
        <v>56</v>
      </c>
      <c r="D7" s="12" t="s">
        <v>435</v>
      </c>
      <c r="E7" s="10">
        <v>128</v>
      </c>
      <c r="F7" s="11">
        <v>1</v>
      </c>
      <c r="G7" s="10" t="s">
        <v>436</v>
      </c>
      <c r="H7" s="10" t="s">
        <v>418</v>
      </c>
      <c r="I7" s="10" t="s">
        <v>27</v>
      </c>
      <c r="J7" s="10" t="s">
        <v>45</v>
      </c>
      <c r="K7" s="11" t="s">
        <v>22</v>
      </c>
      <c r="L7" s="12" t="s">
        <v>22</v>
      </c>
      <c r="M7" s="12" t="s">
        <v>22</v>
      </c>
      <c r="N7" s="12" t="s">
        <v>52</v>
      </c>
      <c r="O7" s="14">
        <v>995</v>
      </c>
    </row>
    <row r="8" spans="1:15" s="15" customFormat="1">
      <c r="A8" s="1474"/>
      <c r="B8" s="1475"/>
      <c r="C8" s="10" t="s">
        <v>58</v>
      </c>
      <c r="D8" s="10" t="s">
        <v>435</v>
      </c>
      <c r="E8" s="10">
        <v>5</v>
      </c>
      <c r="F8" s="10">
        <v>1</v>
      </c>
      <c r="G8" s="10" t="s">
        <v>39</v>
      </c>
      <c r="H8" s="10" t="s">
        <v>74</v>
      </c>
      <c r="I8" s="10" t="s">
        <v>27</v>
      </c>
      <c r="J8" s="10" t="s">
        <v>45</v>
      </c>
      <c r="K8" s="10" t="s">
        <v>22</v>
      </c>
      <c r="L8" s="10" t="s">
        <v>22</v>
      </c>
      <c r="M8" s="10" t="s">
        <v>22</v>
      </c>
      <c r="N8" s="13" t="s">
        <v>34</v>
      </c>
      <c r="O8" s="14">
        <v>995</v>
      </c>
    </row>
    <row r="9" spans="1:15" s="15" customFormat="1">
      <c r="A9" s="1474"/>
      <c r="B9" s="1475"/>
      <c r="C9" s="12" t="s">
        <v>64</v>
      </c>
      <c r="D9" s="12" t="s">
        <v>435</v>
      </c>
      <c r="E9" s="10">
        <v>69</v>
      </c>
      <c r="F9" s="10">
        <v>1</v>
      </c>
      <c r="G9" s="10" t="s">
        <v>78</v>
      </c>
      <c r="H9" s="10" t="s">
        <v>437</v>
      </c>
      <c r="I9" s="10" t="s">
        <v>27</v>
      </c>
      <c r="J9" s="10" t="s">
        <v>45</v>
      </c>
      <c r="K9" s="10" t="s">
        <v>22</v>
      </c>
      <c r="L9" s="10" t="s">
        <v>22</v>
      </c>
      <c r="M9" s="10" t="s">
        <v>22</v>
      </c>
      <c r="N9" s="13" t="s">
        <v>66</v>
      </c>
      <c r="O9" s="14">
        <v>995</v>
      </c>
    </row>
    <row r="10" spans="1:15" s="15" customFormat="1">
      <c r="A10" s="1474"/>
      <c r="B10" s="1475"/>
      <c r="C10" s="12" t="s">
        <v>439</v>
      </c>
      <c r="D10" s="12" t="s">
        <v>440</v>
      </c>
      <c r="E10" s="10">
        <v>94</v>
      </c>
      <c r="F10" s="10">
        <v>1</v>
      </c>
      <c r="G10" s="10" t="s">
        <v>436</v>
      </c>
      <c r="H10" s="10" t="s">
        <v>441</v>
      </c>
      <c r="I10" s="10" t="s">
        <v>27</v>
      </c>
      <c r="J10" s="10" t="s">
        <v>45</v>
      </c>
      <c r="K10" s="10" t="s">
        <v>22</v>
      </c>
      <c r="L10" s="10" t="s">
        <v>22</v>
      </c>
      <c r="M10" s="10" t="s">
        <v>22</v>
      </c>
      <c r="N10" s="13" t="s">
        <v>438</v>
      </c>
      <c r="O10" s="14">
        <v>995</v>
      </c>
    </row>
    <row r="11" spans="1:15" s="15" customFormat="1">
      <c r="A11" s="1474"/>
      <c r="B11" s="1475"/>
      <c r="C11" s="12" t="s">
        <v>442</v>
      </c>
      <c r="D11" s="12" t="s">
        <v>435</v>
      </c>
      <c r="E11" s="10">
        <v>21</v>
      </c>
      <c r="F11" s="10">
        <v>1</v>
      </c>
      <c r="G11" s="10" t="s">
        <v>78</v>
      </c>
      <c r="H11" s="10" t="s">
        <v>443</v>
      </c>
      <c r="I11" s="10" t="s">
        <v>27</v>
      </c>
      <c r="J11" s="10" t="s">
        <v>444</v>
      </c>
      <c r="K11" s="10" t="s">
        <v>22</v>
      </c>
      <c r="L11" s="10" t="s">
        <v>22</v>
      </c>
      <c r="M11" s="10" t="s">
        <v>22</v>
      </c>
      <c r="N11" s="13" t="s">
        <v>66</v>
      </c>
      <c r="O11" s="14">
        <v>995</v>
      </c>
    </row>
    <row r="12" spans="1:15" s="15" customFormat="1">
      <c r="A12" s="1474"/>
      <c r="B12" s="1475"/>
      <c r="C12" s="12" t="s">
        <v>445</v>
      </c>
      <c r="D12" s="12" t="s">
        <v>446</v>
      </c>
      <c r="E12" s="10">
        <v>243</v>
      </c>
      <c r="F12" s="10">
        <v>1</v>
      </c>
      <c r="G12" s="10" t="s">
        <v>78</v>
      </c>
      <c r="H12" s="10" t="s">
        <v>418</v>
      </c>
      <c r="I12" s="10" t="s">
        <v>27</v>
      </c>
      <c r="J12" s="10" t="s">
        <v>45</v>
      </c>
      <c r="K12" s="10" t="s">
        <v>22</v>
      </c>
      <c r="L12" s="10" t="s">
        <v>22</v>
      </c>
      <c r="M12" s="10" t="s">
        <v>22</v>
      </c>
      <c r="N12" s="13" t="s">
        <v>66</v>
      </c>
      <c r="O12" s="14">
        <v>995</v>
      </c>
    </row>
    <row r="13" spans="1:15" s="15" customFormat="1">
      <c r="A13" s="1474"/>
      <c r="B13" s="1475"/>
      <c r="C13" s="12" t="s">
        <v>447</v>
      </c>
      <c r="D13" s="12" t="s">
        <v>435</v>
      </c>
      <c r="E13" s="10">
        <v>104</v>
      </c>
      <c r="F13" s="10">
        <v>1</v>
      </c>
      <c r="G13" s="10" t="s">
        <v>78</v>
      </c>
      <c r="H13" s="10" t="s">
        <v>448</v>
      </c>
      <c r="I13" s="10" t="s">
        <v>27</v>
      </c>
      <c r="J13" s="10" t="s">
        <v>45</v>
      </c>
      <c r="K13" s="10" t="s">
        <v>22</v>
      </c>
      <c r="L13" s="10" t="s">
        <v>22</v>
      </c>
      <c r="M13" s="10" t="s">
        <v>22</v>
      </c>
      <c r="N13" s="13" t="s">
        <v>66</v>
      </c>
      <c r="O13" s="14">
        <v>995</v>
      </c>
    </row>
    <row r="14" spans="1:15" s="15" customFormat="1">
      <c r="A14" s="1474"/>
      <c r="B14" s="1475"/>
      <c r="C14" s="12" t="s">
        <v>449</v>
      </c>
      <c r="D14" s="12" t="s">
        <v>435</v>
      </c>
      <c r="E14" s="10">
        <v>18</v>
      </c>
      <c r="F14" s="10">
        <v>1</v>
      </c>
      <c r="G14" s="10" t="s">
        <v>18</v>
      </c>
      <c r="H14" s="10" t="s">
        <v>112</v>
      </c>
      <c r="I14" s="10" t="s">
        <v>27</v>
      </c>
      <c r="J14" s="10" t="s">
        <v>45</v>
      </c>
      <c r="K14" s="10" t="s">
        <v>22</v>
      </c>
      <c r="L14" s="10" t="s">
        <v>22</v>
      </c>
      <c r="M14" s="10" t="s">
        <v>22</v>
      </c>
      <c r="N14" s="13" t="s">
        <v>66</v>
      </c>
      <c r="O14" s="14">
        <v>995</v>
      </c>
    </row>
    <row r="15" spans="1:15" s="15" customFormat="1" ht="17.25" thickBot="1">
      <c r="A15" s="1476"/>
      <c r="B15" s="1477"/>
      <c r="C15" s="27" t="s">
        <v>450</v>
      </c>
      <c r="D15" s="27" t="s">
        <v>435</v>
      </c>
      <c r="E15" s="26">
        <v>24</v>
      </c>
      <c r="F15" s="26">
        <v>1</v>
      </c>
      <c r="G15" s="26" t="s">
        <v>81</v>
      </c>
      <c r="H15" s="26" t="s">
        <v>451</v>
      </c>
      <c r="I15" s="26" t="s">
        <v>27</v>
      </c>
      <c r="J15" s="26" t="s">
        <v>452</v>
      </c>
      <c r="K15" s="26" t="s">
        <v>22</v>
      </c>
      <c r="L15" s="26" t="s">
        <v>22</v>
      </c>
      <c r="M15" s="26" t="s">
        <v>22</v>
      </c>
      <c r="N15" s="28" t="s">
        <v>66</v>
      </c>
      <c r="O15" s="1196">
        <v>995</v>
      </c>
    </row>
    <row r="16" spans="1:15" s="15" customFormat="1" ht="17.25" thickBot="1">
      <c r="A16" s="1193"/>
      <c r="B16" s="1206"/>
      <c r="C16" s="1207"/>
      <c r="D16" s="1207"/>
      <c r="E16" s="1207"/>
      <c r="F16" s="1207"/>
      <c r="G16" s="1207"/>
      <c r="H16" s="1207"/>
      <c r="I16" s="1207"/>
      <c r="J16" s="1207"/>
      <c r="K16" s="1207"/>
      <c r="L16" s="1207"/>
      <c r="M16" s="1207"/>
      <c r="N16" s="1207"/>
      <c r="O16" s="1246"/>
    </row>
    <row r="17" spans="1:15" s="15" customFormat="1">
      <c r="A17" s="1509" t="s">
        <v>453</v>
      </c>
      <c r="B17" s="1436" t="s">
        <v>34</v>
      </c>
      <c r="C17" s="10" t="s">
        <v>454</v>
      </c>
      <c r="D17" s="34" t="s">
        <v>435</v>
      </c>
      <c r="E17" s="34">
        <v>1</v>
      </c>
      <c r="F17" s="34">
        <v>0.9</v>
      </c>
      <c r="G17" s="34" t="s">
        <v>39</v>
      </c>
      <c r="H17" s="34" t="s">
        <v>308</v>
      </c>
      <c r="I17" s="34" t="s">
        <v>27</v>
      </c>
      <c r="J17" s="34" t="s">
        <v>87</v>
      </c>
      <c r="K17" s="34" t="s">
        <v>22</v>
      </c>
      <c r="L17" s="34" t="s">
        <v>22</v>
      </c>
      <c r="M17" s="34" t="s">
        <v>22</v>
      </c>
      <c r="N17" s="83" t="s">
        <v>34</v>
      </c>
      <c r="O17" s="127">
        <f>995*F17</f>
        <v>895.5</v>
      </c>
    </row>
    <row r="18" spans="1:15" s="15" customFormat="1" ht="17.25" thickBot="1">
      <c r="A18" s="1510"/>
      <c r="B18" s="1434" t="s">
        <v>438</v>
      </c>
      <c r="C18" s="1269" t="s">
        <v>439</v>
      </c>
      <c r="D18" s="26" t="s">
        <v>435</v>
      </c>
      <c r="E18" s="27">
        <v>1</v>
      </c>
      <c r="F18" s="70">
        <v>0.5</v>
      </c>
      <c r="G18" s="26" t="s">
        <v>39</v>
      </c>
      <c r="H18" s="27" t="s">
        <v>455</v>
      </c>
      <c r="I18" s="27" t="s">
        <v>27</v>
      </c>
      <c r="J18" s="27" t="s">
        <v>45</v>
      </c>
      <c r="K18" s="27" t="s">
        <v>22</v>
      </c>
      <c r="L18" s="27" t="s">
        <v>22</v>
      </c>
      <c r="M18" s="26" t="s">
        <v>22</v>
      </c>
      <c r="N18" s="28" t="s">
        <v>438</v>
      </c>
      <c r="O18" s="1270">
        <f>995*F18</f>
        <v>497.5</v>
      </c>
    </row>
    <row r="19" spans="1:15">
      <c r="B19" s="143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B20" s="14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B21" s="143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B22" s="143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B23" s="143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B24" s="143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B25" s="143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B26" s="143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B27" s="14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B28" s="14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B29" s="14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B30" s="143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B31" s="143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B32" s="143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>
      <c r="B33" s="143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>
      <c r="B34" s="143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>
      <c r="B35" s="143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>
      <c r="B36" s="143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>
      <c r="B37" s="143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>
      <c r="B38" s="143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>
      <c r="B39" s="143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14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14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>
      <c r="B42" s="143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>
      <c r="B43" s="143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>
      <c r="B44" s="143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>
      <c r="B45" s="143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>
      <c r="B46" s="143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>
      <c r="B47" s="143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>
      <c r="B48" s="143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>
      <c r="B49" s="143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>
      <c r="B50" s="143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>
      <c r="B51" s="143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>
      <c r="B52" s="143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>
      <c r="B53" s="143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>
      <c r="B54" s="143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>
      <c r="B55" s="143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>
      <c r="B56" s="143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>
      <c r="B57" s="143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>
      <c r="B58" s="143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>
      <c r="B59" s="143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>
      <c r="B60" s="143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>
      <c r="B61" s="143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>
      <c r="B62" s="143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>
      <c r="B63" s="143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>
      <c r="B64" s="143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>
      <c r="B65" s="143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>
      <c r="B66" s="143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>
      <c r="B67" s="143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>
      <c r="B68" s="143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>
      <c r="B69" s="143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>
      <c r="B70" s="143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>
      <c r="B71" s="14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>
      <c r="B72" s="14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>
      <c r="B73" s="14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>
      <c r="B74" s="14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>
      <c r="B75" s="14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>
      <c r="B76" s="14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>
      <c r="B77" s="14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>
      <c r="B78" s="14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>
      <c r="B79" s="143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>
      <c r="B80" s="143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>
      <c r="B81" s="143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>
      <c r="B82" s="143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>
      <c r="B83" s="143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>
      <c r="B84" s="143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>
      <c r="B85" s="143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>
      <c r="B86" s="143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>
      <c r="B87" s="143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>
      <c r="B88" s="143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>
      <c r="B89" s="143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>
      <c r="B90" s="143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>
      <c r="B91" s="143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>
      <c r="B92" s="143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>
      <c r="B93" s="143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>
      <c r="B94" s="143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>
      <c r="B95" s="143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>
      <c r="B96" s="143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>
      <c r="B97" s="143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>
      <c r="B98" s="143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>
      <c r="B99" s="143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>
      <c r="B100" s="143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>
      <c r="B101" s="143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>
      <c r="B102" s="143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>
      <c r="B103" s="143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>
      <c r="B104" s="143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>
      <c r="B105" s="143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>
      <c r="B106" s="143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>
      <c r="B107" s="143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>
      <c r="B108" s="143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>
      <c r="B109" s="143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>
      <c r="B110" s="143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>
      <c r="B111" s="143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>
      <c r="B112" s="143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>
      <c r="B113" s="143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>
      <c r="B114" s="143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>
      <c r="B115" s="143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>
      <c r="B116" s="143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>
      <c r="B117" s="143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>
      <c r="B118" s="143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>
      <c r="B119" s="143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>
      <c r="B120" s="143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>
      <c r="B121" s="143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>
      <c r="B122" s="143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s="143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>
      <c r="B124" s="143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>
      <c r="B125" s="143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>
      <c r="B126" s="143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s="143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>
      <c r="B128" s="143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</sheetData>
  <mergeCells count="5">
    <mergeCell ref="A1:O1"/>
    <mergeCell ref="A2:O2"/>
    <mergeCell ref="A5:B5"/>
    <mergeCell ref="A6:B15"/>
    <mergeCell ref="A17:A18"/>
  </mergeCells>
  <conditionalFormatting sqref="C6:O15">
    <cfRule type="expression" dxfId="20" priority="1">
      <formula>NOT(MOD(ROW(),2))</formula>
    </cfRule>
  </conditionalFormatting>
  <conditionalFormatting sqref="C17:O18">
    <cfRule type="expression" dxfId="19" priority="4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C8BDB-BAD2-42D3-9CD0-EEF93F01BF80}">
  <sheetPr>
    <pageSetUpPr fitToPage="1"/>
  </sheetPr>
  <dimension ref="A1:P688"/>
  <sheetViews>
    <sheetView showGridLines="0" zoomScale="90" zoomScaleNormal="90" zoomScalePageLayoutView="69" workbookViewId="0">
      <pane ySplit="5" topLeftCell="A9" activePane="bottomLeft" state="frozen"/>
      <selection activeCell="P1" sqref="P1"/>
      <selection pane="bottomLeft" activeCell="C13" sqref="C13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1" width="8.875" style="32" bestFit="1" customWidth="1"/>
    <col min="12" max="13" width="5.625" style="32" customWidth="1"/>
    <col min="14" max="14" width="30.875" style="32" customWidth="1"/>
    <col min="15" max="15" width="14.125" style="32" customWidth="1"/>
    <col min="16" max="16" width="9.375" style="1"/>
    <col min="17" max="17" width="9.375" style="1" customWidth="1"/>
    <col min="18" max="16384" width="9.375" style="1"/>
  </cols>
  <sheetData>
    <row r="1" spans="1:16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6" ht="25.5" customHeight="1">
      <c r="A2" s="1471" t="s">
        <v>0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</row>
    <row r="3" spans="1:16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6" s="15" customFormat="1" ht="14.45" customHeight="1">
      <c r="A6" s="1506" t="s">
        <v>456</v>
      </c>
      <c r="B6" s="1507"/>
      <c r="C6" s="12" t="s">
        <v>457</v>
      </c>
      <c r="D6" s="12" t="s">
        <v>458</v>
      </c>
      <c r="E6" s="12">
        <v>2</v>
      </c>
      <c r="F6" s="12">
        <v>1</v>
      </c>
      <c r="G6" s="12" t="s">
        <v>31</v>
      </c>
      <c r="H6" s="12" t="s">
        <v>54</v>
      </c>
      <c r="I6" s="12" t="s">
        <v>27</v>
      </c>
      <c r="J6" s="12" t="s">
        <v>41</v>
      </c>
      <c r="K6" s="12" t="s">
        <v>22</v>
      </c>
      <c r="L6" s="12" t="s">
        <v>22</v>
      </c>
      <c r="M6" s="12" t="s">
        <v>22</v>
      </c>
      <c r="N6" s="13" t="s">
        <v>34</v>
      </c>
      <c r="O6" s="14">
        <v>450</v>
      </c>
    </row>
    <row r="7" spans="1:16" s="15" customFormat="1" ht="14.45" customHeight="1">
      <c r="A7" s="1504"/>
      <c r="B7" s="1475"/>
      <c r="C7" s="12" t="s">
        <v>459</v>
      </c>
      <c r="D7" s="12" t="s">
        <v>458</v>
      </c>
      <c r="E7" s="12">
        <v>1</v>
      </c>
      <c r="F7" s="12">
        <v>1</v>
      </c>
      <c r="G7" s="12" t="s">
        <v>18</v>
      </c>
      <c r="H7" s="12" t="s">
        <v>460</v>
      </c>
      <c r="I7" s="12" t="s">
        <v>20</v>
      </c>
      <c r="J7" s="12" t="s">
        <v>22</v>
      </c>
      <c r="K7" s="12" t="s">
        <v>22</v>
      </c>
      <c r="L7" s="12" t="s">
        <v>22</v>
      </c>
      <c r="M7" s="12" t="s">
        <v>22</v>
      </c>
      <c r="N7" s="13" t="s">
        <v>336</v>
      </c>
      <c r="O7" s="14">
        <v>450</v>
      </c>
    </row>
    <row r="8" spans="1:16" s="15" customFormat="1" ht="14.45" customHeight="1">
      <c r="A8" s="1504"/>
      <c r="B8" s="1475"/>
      <c r="C8" s="12" t="s">
        <v>310</v>
      </c>
      <c r="D8" s="12" t="s">
        <v>458</v>
      </c>
      <c r="E8" s="12">
        <v>3</v>
      </c>
      <c r="F8" s="12">
        <v>1</v>
      </c>
      <c r="G8" s="12" t="s">
        <v>18</v>
      </c>
      <c r="H8" s="12" t="s">
        <v>312</v>
      </c>
      <c r="I8" s="12" t="s">
        <v>20</v>
      </c>
      <c r="J8" s="12" t="s">
        <v>22</v>
      </c>
      <c r="K8" s="12" t="s">
        <v>22</v>
      </c>
      <c r="L8" s="12" t="s">
        <v>22</v>
      </c>
      <c r="M8" s="12" t="s">
        <v>22</v>
      </c>
      <c r="N8" s="13" t="s">
        <v>46</v>
      </c>
      <c r="O8" s="14">
        <v>450</v>
      </c>
    </row>
    <row r="9" spans="1:16" s="15" customFormat="1" ht="14.45" customHeight="1">
      <c r="A9" s="1504"/>
      <c r="B9" s="1475"/>
      <c r="C9" s="12" t="s">
        <v>461</v>
      </c>
      <c r="D9" s="12" t="s">
        <v>458</v>
      </c>
      <c r="E9" s="12">
        <v>1</v>
      </c>
      <c r="F9" s="12">
        <v>1</v>
      </c>
      <c r="G9" s="12" t="s">
        <v>18</v>
      </c>
      <c r="H9" s="12" t="s">
        <v>462</v>
      </c>
      <c r="I9" s="12" t="s">
        <v>20</v>
      </c>
      <c r="J9" s="12" t="s">
        <v>22</v>
      </c>
      <c r="K9" s="12" t="s">
        <v>22</v>
      </c>
      <c r="L9" s="12" t="s">
        <v>22</v>
      </c>
      <c r="M9" s="12" t="s">
        <v>22</v>
      </c>
      <c r="N9" s="13" t="s">
        <v>463</v>
      </c>
      <c r="O9" s="14">
        <v>450</v>
      </c>
    </row>
    <row r="10" spans="1:16" s="15" customFormat="1" ht="14.45" customHeight="1">
      <c r="A10" s="1504"/>
      <c r="B10" s="1475"/>
      <c r="C10" s="12" t="s">
        <v>464</v>
      </c>
      <c r="D10" s="12" t="s">
        <v>458</v>
      </c>
      <c r="E10" s="12">
        <v>2</v>
      </c>
      <c r="F10" s="12">
        <v>1</v>
      </c>
      <c r="G10" s="12" t="s">
        <v>18</v>
      </c>
      <c r="H10" s="12" t="s">
        <v>280</v>
      </c>
      <c r="I10" s="12" t="s">
        <v>27</v>
      </c>
      <c r="J10" s="12" t="s">
        <v>22</v>
      </c>
      <c r="K10" s="12" t="s">
        <v>22</v>
      </c>
      <c r="L10" s="12" t="s">
        <v>22</v>
      </c>
      <c r="M10" s="12" t="s">
        <v>22</v>
      </c>
      <c r="N10" s="13" t="s">
        <v>465</v>
      </c>
      <c r="O10" s="14">
        <v>450</v>
      </c>
    </row>
    <row r="11" spans="1:16" s="15" customFormat="1" ht="14.45" customHeight="1">
      <c r="A11" s="1504"/>
      <c r="B11" s="1475"/>
      <c r="C11" s="12" t="s">
        <v>466</v>
      </c>
      <c r="D11" s="12" t="s">
        <v>458</v>
      </c>
      <c r="E11" s="12">
        <v>12</v>
      </c>
      <c r="F11" s="12">
        <v>1</v>
      </c>
      <c r="G11" s="12" t="s">
        <v>18</v>
      </c>
      <c r="H11" s="12" t="s">
        <v>51</v>
      </c>
      <c r="I11" s="12" t="s">
        <v>20</v>
      </c>
      <c r="J11" s="12" t="s">
        <v>22</v>
      </c>
      <c r="K11" s="12" t="s">
        <v>22</v>
      </c>
      <c r="L11" s="12" t="s">
        <v>22</v>
      </c>
      <c r="M11" s="12" t="s">
        <v>22</v>
      </c>
      <c r="N11" s="13" t="s">
        <v>467</v>
      </c>
      <c r="O11" s="14">
        <v>450</v>
      </c>
    </row>
    <row r="12" spans="1:16" s="15" customFormat="1" ht="14.45" customHeight="1">
      <c r="A12" s="1504"/>
      <c r="B12" s="1475"/>
      <c r="C12" s="12" t="s">
        <v>468</v>
      </c>
      <c r="D12" s="12" t="s">
        <v>458</v>
      </c>
      <c r="E12" s="12">
        <v>10</v>
      </c>
      <c r="F12" s="12">
        <v>1</v>
      </c>
      <c r="G12" s="12" t="s">
        <v>18</v>
      </c>
      <c r="H12" s="12" t="s">
        <v>469</v>
      </c>
      <c r="I12" s="12" t="s">
        <v>20</v>
      </c>
      <c r="J12" s="12" t="s">
        <v>22</v>
      </c>
      <c r="K12" s="12" t="s">
        <v>22</v>
      </c>
      <c r="L12" s="12" t="s">
        <v>22</v>
      </c>
      <c r="M12" s="12" t="s">
        <v>22</v>
      </c>
      <c r="N12" s="13" t="s">
        <v>470</v>
      </c>
      <c r="O12" s="14">
        <v>450</v>
      </c>
    </row>
    <row r="13" spans="1:16" s="15" customFormat="1" ht="14.45" customHeight="1">
      <c r="A13" s="1504"/>
      <c r="B13" s="1475"/>
      <c r="C13" s="12" t="s">
        <v>471</v>
      </c>
      <c r="D13" s="12" t="s">
        <v>458</v>
      </c>
      <c r="E13" s="12">
        <v>5</v>
      </c>
      <c r="F13" s="12">
        <v>1</v>
      </c>
      <c r="G13" s="12" t="s">
        <v>18</v>
      </c>
      <c r="H13" s="12" t="s">
        <v>289</v>
      </c>
      <c r="I13" s="12" t="s">
        <v>20</v>
      </c>
      <c r="J13" s="12" t="s">
        <v>22</v>
      </c>
      <c r="K13" s="12" t="s">
        <v>22</v>
      </c>
      <c r="L13" s="12" t="s">
        <v>22</v>
      </c>
      <c r="M13" s="12" t="s">
        <v>22</v>
      </c>
      <c r="N13" s="13" t="s">
        <v>472</v>
      </c>
      <c r="O13" s="14">
        <v>450</v>
      </c>
    </row>
    <row r="14" spans="1:16" s="15" customFormat="1" ht="14.45" customHeight="1">
      <c r="A14" s="1504"/>
      <c r="B14" s="1475"/>
      <c r="C14" s="12" t="s">
        <v>473</v>
      </c>
      <c r="D14" s="12" t="s">
        <v>458</v>
      </c>
      <c r="E14" s="12">
        <v>13</v>
      </c>
      <c r="F14" s="12">
        <v>1</v>
      </c>
      <c r="G14" s="12" t="s">
        <v>18</v>
      </c>
      <c r="H14" s="12" t="s">
        <v>44</v>
      </c>
      <c r="I14" s="12" t="s">
        <v>20</v>
      </c>
      <c r="J14" s="12" t="s">
        <v>22</v>
      </c>
      <c r="K14" s="12" t="s">
        <v>22</v>
      </c>
      <c r="L14" s="12" t="s">
        <v>22</v>
      </c>
      <c r="M14" s="12" t="s">
        <v>22</v>
      </c>
      <c r="N14" s="13" t="s">
        <v>474</v>
      </c>
      <c r="O14" s="14">
        <v>450</v>
      </c>
    </row>
    <row r="15" spans="1:16" s="15" customFormat="1" ht="14.45" customHeight="1">
      <c r="A15" s="1504"/>
      <c r="B15" s="1475"/>
      <c r="C15" s="12" t="s">
        <v>475</v>
      </c>
      <c r="D15" s="12" t="s">
        <v>458</v>
      </c>
      <c r="E15" s="12">
        <v>2</v>
      </c>
      <c r="F15" s="12">
        <v>1</v>
      </c>
      <c r="G15" s="12" t="s">
        <v>18</v>
      </c>
      <c r="H15" s="12" t="s">
        <v>117</v>
      </c>
      <c r="I15" s="12" t="s">
        <v>20</v>
      </c>
      <c r="J15" s="12" t="s">
        <v>22</v>
      </c>
      <c r="K15" s="12" t="s">
        <v>22</v>
      </c>
      <c r="L15" s="12" t="s">
        <v>22</v>
      </c>
      <c r="M15" s="12" t="s">
        <v>22</v>
      </c>
      <c r="N15" s="13" t="s">
        <v>438</v>
      </c>
      <c r="O15" s="14">
        <v>450</v>
      </c>
    </row>
    <row r="16" spans="1:16" s="15" customFormat="1" ht="14.45" customHeight="1">
      <c r="A16" s="1504"/>
      <c r="B16" s="1475"/>
      <c r="C16" s="12" t="s">
        <v>476</v>
      </c>
      <c r="D16" s="12" t="s">
        <v>458</v>
      </c>
      <c r="E16" s="12">
        <v>3</v>
      </c>
      <c r="F16" s="12">
        <v>1</v>
      </c>
      <c r="G16" s="12" t="s">
        <v>18</v>
      </c>
      <c r="H16" s="12" t="s">
        <v>477</v>
      </c>
      <c r="I16" s="12" t="s">
        <v>20</v>
      </c>
      <c r="J16" s="12" t="s">
        <v>22</v>
      </c>
      <c r="K16" s="12" t="s">
        <v>22</v>
      </c>
      <c r="L16" s="12" t="s">
        <v>22</v>
      </c>
      <c r="M16" s="12" t="s">
        <v>22</v>
      </c>
      <c r="N16" s="13" t="s">
        <v>34</v>
      </c>
      <c r="O16" s="14">
        <v>450</v>
      </c>
    </row>
    <row r="17" spans="1:15" s="15" customFormat="1" ht="14.45" customHeight="1">
      <c r="A17" s="1504"/>
      <c r="B17" s="1475"/>
      <c r="C17" s="12" t="s">
        <v>410</v>
      </c>
      <c r="D17" s="12" t="s">
        <v>458</v>
      </c>
      <c r="E17" s="12">
        <v>1</v>
      </c>
      <c r="F17" s="12">
        <v>1</v>
      </c>
      <c r="G17" s="12" t="s">
        <v>31</v>
      </c>
      <c r="H17" s="12" t="s">
        <v>57</v>
      </c>
      <c r="I17" s="12" t="s">
        <v>27</v>
      </c>
      <c r="J17" s="12" t="s">
        <v>22</v>
      </c>
      <c r="K17" s="12" t="s">
        <v>22</v>
      </c>
      <c r="L17" s="12" t="s">
        <v>22</v>
      </c>
      <c r="M17" s="12" t="s">
        <v>22</v>
      </c>
      <c r="N17" s="13" t="s">
        <v>66</v>
      </c>
      <c r="O17" s="14">
        <v>450</v>
      </c>
    </row>
    <row r="18" spans="1:15" s="15" customFormat="1" ht="14.45" customHeight="1">
      <c r="A18" s="1504"/>
      <c r="B18" s="1475"/>
      <c r="C18" s="12" t="s">
        <v>434</v>
      </c>
      <c r="D18" s="12" t="s">
        <v>458</v>
      </c>
      <c r="E18" s="12">
        <v>14</v>
      </c>
      <c r="F18" s="12">
        <v>1</v>
      </c>
      <c r="G18" s="12" t="s">
        <v>39</v>
      </c>
      <c r="H18" s="12" t="s">
        <v>26</v>
      </c>
      <c r="I18" s="12" t="s">
        <v>27</v>
      </c>
      <c r="J18" s="12" t="s">
        <v>33</v>
      </c>
      <c r="K18" s="12" t="s">
        <v>22</v>
      </c>
      <c r="L18" s="12" t="s">
        <v>22</v>
      </c>
      <c r="M18" s="12" t="s">
        <v>22</v>
      </c>
      <c r="N18" s="13" t="s">
        <v>34</v>
      </c>
      <c r="O18" s="14">
        <v>450</v>
      </c>
    </row>
    <row r="19" spans="1:15" s="15" customFormat="1" ht="14.45" customHeight="1">
      <c r="A19" s="1504"/>
      <c r="B19" s="1475"/>
      <c r="C19" s="12" t="s">
        <v>454</v>
      </c>
      <c r="D19" s="12" t="s">
        <v>478</v>
      </c>
      <c r="E19" s="12">
        <v>17</v>
      </c>
      <c r="F19" s="12">
        <v>1</v>
      </c>
      <c r="G19" s="12" t="s">
        <v>39</v>
      </c>
      <c r="H19" s="12" t="s">
        <v>308</v>
      </c>
      <c r="I19" s="12" t="s">
        <v>27</v>
      </c>
      <c r="J19" s="12" t="s">
        <v>87</v>
      </c>
      <c r="K19" s="12" t="s">
        <v>22</v>
      </c>
      <c r="L19" s="12" t="s">
        <v>22</v>
      </c>
      <c r="M19" s="12" t="s">
        <v>22</v>
      </c>
      <c r="N19" s="13" t="s">
        <v>34</v>
      </c>
      <c r="O19" s="14">
        <v>450</v>
      </c>
    </row>
    <row r="20" spans="1:15" s="15" customFormat="1" ht="14.45" customHeight="1">
      <c r="A20" s="1504"/>
      <c r="B20" s="1475"/>
      <c r="C20" s="12" t="s">
        <v>479</v>
      </c>
      <c r="D20" s="12" t="s">
        <v>458</v>
      </c>
      <c r="E20" s="12">
        <v>15</v>
      </c>
      <c r="F20" s="12">
        <v>1</v>
      </c>
      <c r="G20" s="12" t="s">
        <v>18</v>
      </c>
      <c r="H20" s="12" t="s">
        <v>59</v>
      </c>
      <c r="I20" s="12" t="s">
        <v>27</v>
      </c>
      <c r="J20" s="12" t="s">
        <v>41</v>
      </c>
      <c r="K20" s="12" t="s">
        <v>22</v>
      </c>
      <c r="L20" s="12" t="s">
        <v>22</v>
      </c>
      <c r="M20" s="12" t="s">
        <v>22</v>
      </c>
      <c r="N20" s="13" t="s">
        <v>34</v>
      </c>
      <c r="O20" s="14">
        <v>450</v>
      </c>
    </row>
    <row r="21" spans="1:15" s="15" customFormat="1" ht="14.45" customHeight="1">
      <c r="A21" s="1504"/>
      <c r="B21" s="1475"/>
      <c r="C21" s="12" t="s">
        <v>480</v>
      </c>
      <c r="D21" s="12" t="s">
        <v>458</v>
      </c>
      <c r="E21" s="12">
        <v>18</v>
      </c>
      <c r="F21" s="12">
        <v>1</v>
      </c>
      <c r="G21" s="12" t="s">
        <v>18</v>
      </c>
      <c r="H21" s="12" t="s">
        <v>481</v>
      </c>
      <c r="I21" s="12" t="s">
        <v>27</v>
      </c>
      <c r="J21" s="12" t="s">
        <v>41</v>
      </c>
      <c r="K21" s="12" t="s">
        <v>22</v>
      </c>
      <c r="L21" s="12" t="s">
        <v>22</v>
      </c>
      <c r="M21" s="12" t="s">
        <v>22</v>
      </c>
      <c r="N21" s="13" t="s">
        <v>34</v>
      </c>
      <c r="O21" s="14">
        <v>450</v>
      </c>
    </row>
    <row r="22" spans="1:15" s="15" customFormat="1" ht="14.45" customHeight="1">
      <c r="A22" s="1504"/>
      <c r="B22" s="1475"/>
      <c r="C22" s="12" t="s">
        <v>42</v>
      </c>
      <c r="D22" s="12" t="s">
        <v>458</v>
      </c>
      <c r="E22" s="12">
        <v>6</v>
      </c>
      <c r="F22" s="12">
        <v>1</v>
      </c>
      <c r="G22" s="12" t="s">
        <v>18</v>
      </c>
      <c r="H22" s="12" t="s">
        <v>44</v>
      </c>
      <c r="I22" s="12" t="s">
        <v>20</v>
      </c>
      <c r="J22" s="12" t="s">
        <v>45</v>
      </c>
      <c r="K22" s="12" t="s">
        <v>22</v>
      </c>
      <c r="L22" s="12" t="s">
        <v>22</v>
      </c>
      <c r="M22" s="12" t="s">
        <v>22</v>
      </c>
      <c r="N22" s="13" t="s">
        <v>46</v>
      </c>
      <c r="O22" s="14">
        <v>450</v>
      </c>
    </row>
    <row r="23" spans="1:15" s="15" customFormat="1" ht="14.45" customHeight="1">
      <c r="A23" s="1504"/>
      <c r="B23" s="1475"/>
      <c r="C23" s="12" t="s">
        <v>482</v>
      </c>
      <c r="D23" s="12" t="s">
        <v>458</v>
      </c>
      <c r="E23" s="12">
        <v>5</v>
      </c>
      <c r="F23" s="12">
        <v>1</v>
      </c>
      <c r="G23" s="12" t="s">
        <v>18</v>
      </c>
      <c r="H23" s="12" t="s">
        <v>339</v>
      </c>
      <c r="I23" s="12" t="s">
        <v>27</v>
      </c>
      <c r="J23" s="12" t="s">
        <v>41</v>
      </c>
      <c r="K23" s="12" t="s">
        <v>22</v>
      </c>
      <c r="L23" s="12" t="s">
        <v>22</v>
      </c>
      <c r="M23" s="12" t="s">
        <v>22</v>
      </c>
      <c r="N23" s="13" t="s">
        <v>66</v>
      </c>
      <c r="O23" s="14">
        <v>450</v>
      </c>
    </row>
    <row r="24" spans="1:15" s="15" customFormat="1" ht="15" customHeight="1">
      <c r="A24" s="1504"/>
      <c r="B24" s="1475"/>
      <c r="C24" s="10" t="s">
        <v>50</v>
      </c>
      <c r="D24" s="12" t="s">
        <v>458</v>
      </c>
      <c r="E24" s="12">
        <v>1</v>
      </c>
      <c r="F24" s="12">
        <v>1</v>
      </c>
      <c r="G24" s="12" t="s">
        <v>18</v>
      </c>
      <c r="H24" s="12" t="s">
        <v>51</v>
      </c>
      <c r="I24" s="12" t="s">
        <v>20</v>
      </c>
      <c r="J24" s="10" t="s">
        <v>21</v>
      </c>
      <c r="K24" s="12" t="s">
        <v>22</v>
      </c>
      <c r="L24" s="12" t="s">
        <v>22</v>
      </c>
      <c r="M24" s="12" t="s">
        <v>22</v>
      </c>
      <c r="N24" s="13" t="s">
        <v>34</v>
      </c>
      <c r="O24" s="14">
        <v>450</v>
      </c>
    </row>
    <row r="25" spans="1:15" s="15" customFormat="1" ht="15" customHeight="1">
      <c r="A25" s="1504"/>
      <c r="B25" s="1475"/>
      <c r="C25" s="10" t="s">
        <v>93</v>
      </c>
      <c r="D25" s="10" t="s">
        <v>458</v>
      </c>
      <c r="E25" s="10">
        <v>5</v>
      </c>
      <c r="F25" s="10">
        <v>1</v>
      </c>
      <c r="G25" s="10" t="s">
        <v>31</v>
      </c>
      <c r="H25" s="10" t="s">
        <v>94</v>
      </c>
      <c r="I25" s="12" t="s">
        <v>27</v>
      </c>
      <c r="J25" s="10" t="s">
        <v>45</v>
      </c>
      <c r="K25" s="12" t="s">
        <v>22</v>
      </c>
      <c r="L25" s="10" t="s">
        <v>22</v>
      </c>
      <c r="M25" s="10" t="s">
        <v>22</v>
      </c>
      <c r="N25" s="13" t="s">
        <v>34</v>
      </c>
      <c r="O25" s="14">
        <v>450</v>
      </c>
    </row>
    <row r="26" spans="1:15" s="15" customFormat="1" ht="15" customHeight="1">
      <c r="A26" s="1504"/>
      <c r="B26" s="1475"/>
      <c r="C26" s="10" t="s">
        <v>93</v>
      </c>
      <c r="D26" s="10" t="s">
        <v>458</v>
      </c>
      <c r="E26" s="10">
        <v>5</v>
      </c>
      <c r="F26" s="10">
        <v>1</v>
      </c>
      <c r="G26" s="10" t="s">
        <v>18</v>
      </c>
      <c r="H26" s="10" t="s">
        <v>94</v>
      </c>
      <c r="I26" s="12" t="s">
        <v>27</v>
      </c>
      <c r="J26" s="10" t="s">
        <v>45</v>
      </c>
      <c r="K26" s="12" t="s">
        <v>22</v>
      </c>
      <c r="L26" s="10" t="s">
        <v>22</v>
      </c>
      <c r="M26" s="10" t="s">
        <v>22</v>
      </c>
      <c r="N26" s="13" t="s">
        <v>34</v>
      </c>
      <c r="O26" s="14">
        <v>450</v>
      </c>
    </row>
    <row r="27" spans="1:15" s="15" customFormat="1" ht="15" customHeight="1">
      <c r="A27" s="1504"/>
      <c r="B27" s="1475"/>
      <c r="C27" s="10" t="s">
        <v>93</v>
      </c>
      <c r="D27" s="10" t="s">
        <v>458</v>
      </c>
      <c r="E27" s="10">
        <v>6</v>
      </c>
      <c r="F27" s="10">
        <v>1</v>
      </c>
      <c r="G27" s="10" t="s">
        <v>39</v>
      </c>
      <c r="H27" s="10" t="s">
        <v>94</v>
      </c>
      <c r="I27" s="12" t="s">
        <v>27</v>
      </c>
      <c r="J27" s="10" t="s">
        <v>45</v>
      </c>
      <c r="K27" s="12" t="s">
        <v>22</v>
      </c>
      <c r="L27" s="10" t="s">
        <v>22</v>
      </c>
      <c r="M27" s="10" t="s">
        <v>22</v>
      </c>
      <c r="N27" s="13" t="s">
        <v>34</v>
      </c>
      <c r="O27" s="14">
        <v>450</v>
      </c>
    </row>
    <row r="28" spans="1:15" s="15" customFormat="1" ht="15" customHeight="1">
      <c r="A28" s="1504"/>
      <c r="B28" s="1475"/>
      <c r="C28" s="10" t="s">
        <v>95</v>
      </c>
      <c r="D28" s="10" t="s">
        <v>483</v>
      </c>
      <c r="E28" s="10">
        <v>2</v>
      </c>
      <c r="F28" s="10">
        <v>1</v>
      </c>
      <c r="G28" s="10" t="s">
        <v>31</v>
      </c>
      <c r="H28" s="10" t="s">
        <v>89</v>
      </c>
      <c r="I28" s="12" t="s">
        <v>27</v>
      </c>
      <c r="J28" s="10" t="s">
        <v>45</v>
      </c>
      <c r="K28" s="12" t="s">
        <v>22</v>
      </c>
      <c r="L28" s="10" t="s">
        <v>22</v>
      </c>
      <c r="M28" s="10" t="s">
        <v>22</v>
      </c>
      <c r="N28" s="13" t="s">
        <v>34</v>
      </c>
      <c r="O28" s="14">
        <v>499</v>
      </c>
    </row>
    <row r="29" spans="1:15" s="15" customFormat="1" ht="15" customHeight="1">
      <c r="A29" s="1504"/>
      <c r="B29" s="1475"/>
      <c r="C29" s="10" t="s">
        <v>95</v>
      </c>
      <c r="D29" s="10" t="s">
        <v>483</v>
      </c>
      <c r="E29" s="10">
        <v>5</v>
      </c>
      <c r="F29" s="10">
        <v>1</v>
      </c>
      <c r="G29" s="10" t="s">
        <v>18</v>
      </c>
      <c r="H29" s="10" t="s">
        <v>89</v>
      </c>
      <c r="I29" s="12" t="s">
        <v>27</v>
      </c>
      <c r="J29" s="10" t="s">
        <v>45</v>
      </c>
      <c r="K29" s="12" t="s">
        <v>22</v>
      </c>
      <c r="L29" s="10" t="s">
        <v>22</v>
      </c>
      <c r="M29" s="16" t="s">
        <v>22</v>
      </c>
      <c r="N29" s="13" t="s">
        <v>34</v>
      </c>
      <c r="O29" s="14">
        <v>499</v>
      </c>
    </row>
    <row r="30" spans="1:15" s="15" customFormat="1" ht="15" customHeight="1">
      <c r="A30" s="1504"/>
      <c r="B30" s="1475"/>
      <c r="C30" s="16" t="s">
        <v>95</v>
      </c>
      <c r="D30" s="10" t="s">
        <v>483</v>
      </c>
      <c r="E30" s="10">
        <v>12</v>
      </c>
      <c r="F30" s="10">
        <v>1</v>
      </c>
      <c r="G30" s="10" t="s">
        <v>39</v>
      </c>
      <c r="H30" s="10" t="s">
        <v>89</v>
      </c>
      <c r="I30" s="12" t="s">
        <v>27</v>
      </c>
      <c r="J30" s="10" t="s">
        <v>45</v>
      </c>
      <c r="K30" s="12" t="s">
        <v>22</v>
      </c>
      <c r="L30" s="10" t="s">
        <v>22</v>
      </c>
      <c r="M30" s="16" t="s">
        <v>22</v>
      </c>
      <c r="N30" s="13" t="s">
        <v>34</v>
      </c>
      <c r="O30" s="14">
        <v>499</v>
      </c>
    </row>
    <row r="31" spans="1:15" s="15" customFormat="1" ht="15" customHeight="1">
      <c r="A31" s="1504"/>
      <c r="B31" s="1475"/>
      <c r="C31" s="11" t="s">
        <v>99</v>
      </c>
      <c r="D31" s="10" t="s">
        <v>458</v>
      </c>
      <c r="E31" s="10">
        <v>2</v>
      </c>
      <c r="F31" s="10">
        <v>1</v>
      </c>
      <c r="G31" s="10" t="s">
        <v>31</v>
      </c>
      <c r="H31" s="10" t="s">
        <v>100</v>
      </c>
      <c r="I31" s="10" t="s">
        <v>27</v>
      </c>
      <c r="J31" s="10" t="s">
        <v>45</v>
      </c>
      <c r="K31" s="12" t="s">
        <v>22</v>
      </c>
      <c r="L31" s="10" t="s">
        <v>22</v>
      </c>
      <c r="M31" s="10" t="s">
        <v>22</v>
      </c>
      <c r="N31" s="11" t="s">
        <v>46</v>
      </c>
      <c r="O31" s="14">
        <v>450</v>
      </c>
    </row>
    <row r="32" spans="1:15" s="15" customFormat="1" ht="15" customHeight="1">
      <c r="A32" s="1504"/>
      <c r="B32" s="1475"/>
      <c r="C32" s="11" t="s">
        <v>99</v>
      </c>
      <c r="D32" s="10" t="s">
        <v>458</v>
      </c>
      <c r="E32" s="10">
        <v>6</v>
      </c>
      <c r="F32" s="10">
        <v>1</v>
      </c>
      <c r="G32" s="10" t="s">
        <v>18</v>
      </c>
      <c r="H32" s="10" t="s">
        <v>100</v>
      </c>
      <c r="I32" s="10" t="s">
        <v>27</v>
      </c>
      <c r="J32" s="10" t="s">
        <v>45</v>
      </c>
      <c r="K32" s="12" t="s">
        <v>22</v>
      </c>
      <c r="L32" s="10" t="s">
        <v>22</v>
      </c>
      <c r="M32" s="10" t="s">
        <v>22</v>
      </c>
      <c r="N32" s="11" t="s">
        <v>46</v>
      </c>
      <c r="O32" s="14">
        <v>450</v>
      </c>
    </row>
    <row r="33" spans="1:15" s="15" customFormat="1" ht="15" customHeight="1">
      <c r="A33" s="1504"/>
      <c r="B33" s="1475"/>
      <c r="C33" s="10" t="s">
        <v>105</v>
      </c>
      <c r="D33" s="10" t="s">
        <v>458</v>
      </c>
      <c r="E33" s="11">
        <v>17</v>
      </c>
      <c r="F33" s="12">
        <v>1</v>
      </c>
      <c r="G33" s="12" t="s">
        <v>81</v>
      </c>
      <c r="H33" s="12" t="s">
        <v>106</v>
      </c>
      <c r="I33" s="12" t="s">
        <v>27</v>
      </c>
      <c r="J33" s="12" t="s">
        <v>92</v>
      </c>
      <c r="K33" s="12">
        <v>32</v>
      </c>
      <c r="L33" s="12" t="s">
        <v>22</v>
      </c>
      <c r="M33" s="12" t="s">
        <v>22</v>
      </c>
      <c r="N33" s="13" t="s">
        <v>61</v>
      </c>
      <c r="O33" s="14">
        <v>450</v>
      </c>
    </row>
    <row r="34" spans="1:15" s="15" customFormat="1" ht="15" customHeight="1">
      <c r="A34" s="1504"/>
      <c r="B34" s="1475"/>
      <c r="C34" s="10" t="s">
        <v>110</v>
      </c>
      <c r="D34" s="10" t="s">
        <v>458</v>
      </c>
      <c r="E34" s="11">
        <v>8</v>
      </c>
      <c r="F34" s="12">
        <v>1</v>
      </c>
      <c r="G34" s="12" t="s">
        <v>31</v>
      </c>
      <c r="H34" s="12" t="s">
        <v>84</v>
      </c>
      <c r="I34" s="12" t="s">
        <v>27</v>
      </c>
      <c r="J34" s="12" t="s">
        <v>45</v>
      </c>
      <c r="K34" s="12" t="s">
        <v>22</v>
      </c>
      <c r="L34" s="12" t="s">
        <v>22</v>
      </c>
      <c r="M34" s="12" t="s">
        <v>22</v>
      </c>
      <c r="N34" s="13" t="s">
        <v>34</v>
      </c>
      <c r="O34" s="14">
        <v>450</v>
      </c>
    </row>
    <row r="35" spans="1:15" s="15" customFormat="1" ht="15" customHeight="1" thickBot="1">
      <c r="A35" s="1505"/>
      <c r="B35" s="1477"/>
      <c r="C35" s="26" t="s">
        <v>110</v>
      </c>
      <c r="D35" s="26" t="s">
        <v>458</v>
      </c>
      <c r="E35" s="70">
        <v>5</v>
      </c>
      <c r="F35" s="27">
        <v>1</v>
      </c>
      <c r="G35" s="27" t="s">
        <v>39</v>
      </c>
      <c r="H35" s="27" t="s">
        <v>84</v>
      </c>
      <c r="I35" s="27" t="s">
        <v>27</v>
      </c>
      <c r="J35" s="27" t="s">
        <v>45</v>
      </c>
      <c r="K35" s="26" t="s">
        <v>22</v>
      </c>
      <c r="L35" s="27" t="s">
        <v>22</v>
      </c>
      <c r="M35" s="27" t="s">
        <v>22</v>
      </c>
      <c r="N35" s="28" t="s">
        <v>34</v>
      </c>
      <c r="O35" s="1196">
        <v>450</v>
      </c>
    </row>
    <row r="36" spans="1:15" s="15" customFormat="1" ht="17.25" thickBot="1">
      <c r="A36" s="1238"/>
      <c r="B36" s="1202"/>
      <c r="C36" s="11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45"/>
    </row>
    <row r="37" spans="1:15" s="15" customFormat="1" ht="16.5" customHeight="1">
      <c r="A37" s="1511" t="s">
        <v>484</v>
      </c>
      <c r="B37" s="1512" t="s">
        <v>336</v>
      </c>
      <c r="C37" s="81" t="s">
        <v>340</v>
      </c>
      <c r="D37" s="81" t="s">
        <v>485</v>
      </c>
      <c r="E37" s="81">
        <v>3</v>
      </c>
      <c r="F37" s="81">
        <v>1</v>
      </c>
      <c r="G37" s="81" t="s">
        <v>18</v>
      </c>
      <c r="H37" s="81" t="s">
        <v>342</v>
      </c>
      <c r="I37" s="81" t="s">
        <v>20</v>
      </c>
      <c r="J37" s="81" t="s">
        <v>22</v>
      </c>
      <c r="K37" s="81" t="s">
        <v>22</v>
      </c>
      <c r="L37" s="81" t="s">
        <v>22</v>
      </c>
      <c r="M37" s="116" t="s">
        <v>22</v>
      </c>
      <c r="N37" s="1203" t="s">
        <v>336</v>
      </c>
      <c r="O37" s="1240">
        <f>450*F37</f>
        <v>450</v>
      </c>
    </row>
    <row r="38" spans="1:15" s="15" customFormat="1" ht="16.5" customHeight="1">
      <c r="A38" s="1488"/>
      <c r="B38" s="1489"/>
      <c r="C38" s="12" t="s">
        <v>340</v>
      </c>
      <c r="D38" s="12" t="s">
        <v>486</v>
      </c>
      <c r="E38" s="12">
        <v>3</v>
      </c>
      <c r="F38" s="12">
        <v>1</v>
      </c>
      <c r="G38" s="12" t="s">
        <v>18</v>
      </c>
      <c r="H38" s="12" t="s">
        <v>342</v>
      </c>
      <c r="I38" s="12" t="s">
        <v>20</v>
      </c>
      <c r="J38" s="12" t="s">
        <v>22</v>
      </c>
      <c r="K38" s="12" t="s">
        <v>22</v>
      </c>
      <c r="L38" s="12" t="s">
        <v>22</v>
      </c>
      <c r="M38" s="10" t="s">
        <v>22</v>
      </c>
      <c r="N38" s="13" t="s">
        <v>336</v>
      </c>
      <c r="O38" s="14">
        <f t="shared" ref="O38:O42" si="0">450*F38</f>
        <v>450</v>
      </c>
    </row>
    <row r="39" spans="1:15" s="15" customFormat="1" ht="16.5" customHeight="1">
      <c r="A39" s="1488"/>
      <c r="B39" s="1489"/>
      <c r="C39" s="12" t="s">
        <v>344</v>
      </c>
      <c r="D39" s="12" t="s">
        <v>487</v>
      </c>
      <c r="E39" s="12">
        <v>2</v>
      </c>
      <c r="F39" s="12">
        <v>1</v>
      </c>
      <c r="G39" s="12" t="s">
        <v>18</v>
      </c>
      <c r="H39" s="12" t="s">
        <v>22</v>
      </c>
      <c r="I39" s="12" t="s">
        <v>20</v>
      </c>
      <c r="J39" s="12" t="s">
        <v>41</v>
      </c>
      <c r="K39" s="12" t="s">
        <v>22</v>
      </c>
      <c r="L39" s="12" t="s">
        <v>22</v>
      </c>
      <c r="M39" s="10" t="s">
        <v>22</v>
      </c>
      <c r="N39" s="13" t="s">
        <v>336</v>
      </c>
      <c r="O39" s="14">
        <f t="shared" si="0"/>
        <v>450</v>
      </c>
    </row>
    <row r="40" spans="1:15" s="15" customFormat="1" ht="14.25" customHeight="1">
      <c r="A40" s="1488"/>
      <c r="B40" s="1508"/>
      <c r="C40" s="34" t="s">
        <v>344</v>
      </c>
      <c r="D40" s="34" t="s">
        <v>488</v>
      </c>
      <c r="E40" s="83">
        <v>1</v>
      </c>
      <c r="F40" s="83">
        <v>1</v>
      </c>
      <c r="G40" s="34" t="s">
        <v>18</v>
      </c>
      <c r="H40" s="34" t="s">
        <v>22</v>
      </c>
      <c r="I40" s="83" t="s">
        <v>20</v>
      </c>
      <c r="J40" s="83" t="s">
        <v>41</v>
      </c>
      <c r="K40" s="83" t="s">
        <v>22</v>
      </c>
      <c r="L40" s="34" t="s">
        <v>22</v>
      </c>
      <c r="M40" s="34" t="s">
        <v>22</v>
      </c>
      <c r="N40" s="41" t="s">
        <v>336</v>
      </c>
      <c r="O40" s="127">
        <f t="shared" si="0"/>
        <v>450</v>
      </c>
    </row>
    <row r="41" spans="1:15" s="15" customFormat="1" ht="15" customHeight="1">
      <c r="A41" s="1488"/>
      <c r="B41" s="1513" t="s">
        <v>46</v>
      </c>
      <c r="C41" s="11" t="s">
        <v>99</v>
      </c>
      <c r="D41" s="10" t="s">
        <v>489</v>
      </c>
      <c r="E41" s="10">
        <v>7</v>
      </c>
      <c r="F41" s="10">
        <v>0.5</v>
      </c>
      <c r="G41" s="10" t="s">
        <v>39</v>
      </c>
      <c r="H41" s="10" t="s">
        <v>100</v>
      </c>
      <c r="I41" s="10" t="s">
        <v>27</v>
      </c>
      <c r="J41" s="10" t="s">
        <v>45</v>
      </c>
      <c r="K41" s="12" t="s">
        <v>22</v>
      </c>
      <c r="L41" s="10" t="s">
        <v>22</v>
      </c>
      <c r="M41" s="10" t="s">
        <v>22</v>
      </c>
      <c r="N41" s="53" t="s">
        <v>46</v>
      </c>
      <c r="O41" s="46">
        <f t="shared" si="0"/>
        <v>225</v>
      </c>
    </row>
    <row r="42" spans="1:15" s="15" customFormat="1" ht="15" customHeight="1" thickBot="1">
      <c r="A42" s="1495"/>
      <c r="B42" s="1514"/>
      <c r="C42" s="70" t="s">
        <v>99</v>
      </c>
      <c r="D42" s="26" t="s">
        <v>458</v>
      </c>
      <c r="E42" s="26">
        <v>7</v>
      </c>
      <c r="F42" s="26">
        <v>0.5</v>
      </c>
      <c r="G42" s="26" t="s">
        <v>39</v>
      </c>
      <c r="H42" s="26" t="s">
        <v>100</v>
      </c>
      <c r="I42" s="26" t="s">
        <v>27</v>
      </c>
      <c r="J42" s="26" t="s">
        <v>45</v>
      </c>
      <c r="K42" s="27" t="s">
        <v>22</v>
      </c>
      <c r="L42" s="26" t="s">
        <v>22</v>
      </c>
      <c r="M42" s="26" t="s">
        <v>22</v>
      </c>
      <c r="N42" s="28" t="s">
        <v>46</v>
      </c>
      <c r="O42" s="1196">
        <f t="shared" si="0"/>
        <v>225</v>
      </c>
    </row>
    <row r="43" spans="1:15" s="15" customFormat="1">
      <c r="B43" s="120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s="15" customFormat="1">
      <c r="B44" s="120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s="15" customFormat="1">
      <c r="B45" s="120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s="15" customFormat="1">
      <c r="B46" s="120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s="15" customFormat="1">
      <c r="B47" s="120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s="15" customFormat="1">
      <c r="B48" s="120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2:15" s="15" customFormat="1">
      <c r="B49" s="120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2:15" s="15" customFormat="1">
      <c r="B50" s="120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2:15" s="15" customFormat="1">
      <c r="B51" s="120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2:15" s="15" customFormat="1">
      <c r="B52" s="120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2:15" s="15" customFormat="1">
      <c r="B53" s="120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2:15" s="15" customFormat="1">
      <c r="B54" s="120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2:15" s="15" customFormat="1">
      <c r="B55" s="120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2:15" s="15" customFormat="1">
      <c r="B56" s="120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2:15" s="15" customFormat="1">
      <c r="B57" s="120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2:15" s="15" customFormat="1">
      <c r="B58" s="120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2:15" s="15" customFormat="1">
      <c r="B59" s="120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2:15" s="15" customFormat="1">
      <c r="B60" s="120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2:15" s="15" customFormat="1">
      <c r="B61" s="120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2:15" s="15" customFormat="1">
      <c r="B62" s="120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2:15" s="15" customFormat="1">
      <c r="B63" s="120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2:15" s="15" customFormat="1">
      <c r="B64" s="120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2:15" s="15" customFormat="1">
      <c r="B65" s="120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2:15" s="15" customFormat="1">
      <c r="B66" s="120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s="15" customFormat="1">
      <c r="B67" s="120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2:15" s="15" customFormat="1">
      <c r="B68" s="120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2:15" s="15" customFormat="1">
      <c r="B69" s="120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2:15" s="15" customFormat="1">
      <c r="B70" s="120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2:15" s="15" customFormat="1">
      <c r="B71" s="120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5" s="15" customFormat="1">
      <c r="B72" s="120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2:15" s="15" customFormat="1">
      <c r="B73" s="120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2:15" s="15" customFormat="1">
      <c r="B74" s="120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5" s="15" customFormat="1">
      <c r="B75" s="120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2:15" s="15" customFormat="1">
      <c r="B76" s="120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2:15" s="15" customFormat="1">
      <c r="B77" s="120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2:15" s="15" customFormat="1">
      <c r="B78" s="120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2:15" s="15" customFormat="1">
      <c r="B79" s="120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2:15" s="15" customFormat="1">
      <c r="B80" s="120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2:15" s="15" customFormat="1">
      <c r="B81" s="120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2:15" s="15" customFormat="1">
      <c r="B82" s="120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2:15" s="15" customFormat="1">
      <c r="B83" s="120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2:15" s="15" customFormat="1">
      <c r="B84" s="120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2:15" s="15" customFormat="1">
      <c r="B85" s="120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2:15" s="15" customFormat="1">
      <c r="B86" s="120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2:15" s="15" customFormat="1">
      <c r="B87" s="120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2:15" s="15" customFormat="1">
      <c r="B88" s="120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2:15" s="15" customFormat="1">
      <c r="B89" s="120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2:15" s="15" customFormat="1">
      <c r="B90" s="120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2:15" s="15" customFormat="1">
      <c r="B91" s="120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2:15" s="15" customFormat="1">
      <c r="B92" s="120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2:15" s="15" customFormat="1">
      <c r="B93" s="120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2:15" s="15" customFormat="1">
      <c r="B94" s="120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2:15" s="15" customFormat="1">
      <c r="B95" s="120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2:15" s="15" customFormat="1">
      <c r="B96" s="120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2:15" s="15" customFormat="1">
      <c r="B97" s="120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2:15" s="15" customFormat="1">
      <c r="B98" s="120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2:15" s="15" customFormat="1">
      <c r="B99" s="120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2:15" s="15" customFormat="1">
      <c r="B100" s="120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2:15" s="15" customFormat="1">
      <c r="B101" s="120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2:15" s="15" customFormat="1">
      <c r="B102" s="120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2:15" s="15" customFormat="1">
      <c r="B103" s="120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2:15" s="15" customFormat="1">
      <c r="B104" s="120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2:15" s="15" customFormat="1">
      <c r="B105" s="120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2:15" s="15" customFormat="1">
      <c r="B106" s="120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2:15" s="15" customFormat="1">
      <c r="B107" s="120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2:15" s="15" customFormat="1">
      <c r="B108" s="120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2:15" s="15" customFormat="1">
      <c r="B109" s="120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2:15" s="15" customFormat="1">
      <c r="B110" s="120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2:15" s="15" customFormat="1">
      <c r="B111" s="120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2:15" s="15" customFormat="1">
      <c r="B112" s="120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2:15" s="15" customFormat="1">
      <c r="B113" s="120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2:15" s="15" customFormat="1">
      <c r="B114" s="120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2:15" s="15" customFormat="1">
      <c r="B115" s="120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2:15" s="15" customFormat="1">
      <c r="B116" s="120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2:15" s="15" customFormat="1">
      <c r="B117" s="120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2:15" s="15" customFormat="1">
      <c r="B118" s="120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2:15" s="15" customFormat="1">
      <c r="B119" s="120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2:15" s="15" customFormat="1">
      <c r="B120" s="120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 s="15" customFormat="1">
      <c r="B121" s="120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2:15" s="15" customFormat="1">
      <c r="B122" s="120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 s="15" customFormat="1">
      <c r="B123" s="120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2:15" s="15" customFormat="1">
      <c r="B124" s="120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 s="15" customFormat="1">
      <c r="B125" s="120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 s="15" customFormat="1">
      <c r="B126" s="120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 s="15" customFormat="1">
      <c r="B127" s="120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 s="15" customFormat="1">
      <c r="B128" s="120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</sheetData>
  <mergeCells count="7">
    <mergeCell ref="A37:A42"/>
    <mergeCell ref="B37:B40"/>
    <mergeCell ref="B41:B42"/>
    <mergeCell ref="A1:O1"/>
    <mergeCell ref="A2:P2"/>
    <mergeCell ref="A5:B5"/>
    <mergeCell ref="A6:B35"/>
  </mergeCells>
  <conditionalFormatting sqref="C6:O35 C37:O42">
    <cfRule type="expression" dxfId="18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67F5-8EB1-4FDC-B6DA-299B1C29F4A3}">
  <sheetPr>
    <pageSetUpPr fitToPage="1"/>
  </sheetPr>
  <dimension ref="A1:O800"/>
  <sheetViews>
    <sheetView showGridLines="0" zoomScale="80" zoomScaleNormal="80" zoomScalePageLayoutView="69" workbookViewId="0">
      <pane ySplit="5" topLeftCell="A6" activePane="bottomLeft" state="frozen"/>
      <selection activeCell="P1" sqref="P1"/>
      <selection pane="bottomLeft" activeCell="E8" sqref="E8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1" width="8.875" style="32" bestFit="1" customWidth="1"/>
    <col min="12" max="13" width="5.625" style="32" customWidth="1"/>
    <col min="14" max="14" width="30.875" style="32" customWidth="1"/>
    <col min="15" max="15" width="18.5" style="32" customWidth="1"/>
    <col min="16" max="16" width="9.375" style="1"/>
    <col min="17" max="17" width="9.375" style="1" customWidth="1"/>
    <col min="18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439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17" t="s">
        <v>1</v>
      </c>
      <c r="B5" s="1518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8" t="s">
        <v>13</v>
      </c>
      <c r="O5" s="8" t="s">
        <v>14</v>
      </c>
    </row>
    <row r="6" spans="1:15" ht="17.25" thickBot="1">
      <c r="A6" s="1519"/>
      <c r="B6" s="1520"/>
      <c r="C6" s="1520"/>
      <c r="D6" s="1520"/>
      <c r="E6" s="1520"/>
      <c r="F6" s="1520"/>
      <c r="G6" s="1520"/>
      <c r="H6" s="1520"/>
      <c r="I6" s="1520"/>
      <c r="J6" s="1520"/>
      <c r="K6" s="1520"/>
      <c r="L6" s="1520"/>
      <c r="M6" s="1520"/>
      <c r="N6" s="1520"/>
      <c r="O6" s="20"/>
    </row>
    <row r="7" spans="1:15" ht="17.25" thickBot="1">
      <c r="A7" s="1515" t="s">
        <v>490</v>
      </c>
      <c r="B7" s="1516"/>
      <c r="C7" s="1190" t="s">
        <v>407</v>
      </c>
      <c r="D7" s="1191" t="s">
        <v>491</v>
      </c>
      <c r="E7" s="1191">
        <v>5</v>
      </c>
      <c r="F7" s="1191">
        <v>1</v>
      </c>
      <c r="G7" s="1191" t="s">
        <v>18</v>
      </c>
      <c r="H7" s="1191" t="s">
        <v>408</v>
      </c>
      <c r="I7" s="1191" t="s">
        <v>20</v>
      </c>
      <c r="J7" s="1191" t="s">
        <v>22</v>
      </c>
      <c r="K7" s="1191" t="s">
        <v>22</v>
      </c>
      <c r="L7" s="1191" t="s">
        <v>22</v>
      </c>
      <c r="M7" s="1191" t="s">
        <v>22</v>
      </c>
      <c r="N7" s="1195" t="s">
        <v>336</v>
      </c>
      <c r="O7" s="1192">
        <v>995</v>
      </c>
    </row>
    <row r="8" spans="1:15">
      <c r="B8" s="143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14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14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B11" s="143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B12" s="143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B13" s="143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B14" s="143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B15" s="143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B16" s="143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>
      <c r="B17" s="143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>
      <c r="B18" s="143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>
      <c r="B19" s="143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B20" s="14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>
      <c r="B21" s="143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>
      <c r="B22" s="143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>
      <c r="B23" s="143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>
      <c r="B24" s="143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5">
      <c r="B25" s="143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>
      <c r="B26" s="143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5">
      <c r="B27" s="14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>
      <c r="B28" s="14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>
      <c r="B29" s="14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>
      <c r="B30" s="143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>
      <c r="B31" s="143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>
      <c r="B32" s="143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>
      <c r="B33" s="143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>
      <c r="B34" s="143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>
      <c r="B35" s="143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>
      <c r="B36" s="143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>
      <c r="B37" s="143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>
      <c r="B38" s="143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>
      <c r="B39" s="143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14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14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>
      <c r="B42" s="143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>
      <c r="B43" s="143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>
      <c r="B44" s="143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>
      <c r="B45" s="143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>
      <c r="B46" s="143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>
      <c r="B47" s="143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>
      <c r="B48" s="143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>
      <c r="B49" s="143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>
      <c r="B50" s="143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>
      <c r="B51" s="143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>
      <c r="B52" s="143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>
      <c r="B53" s="143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>
      <c r="B54" s="143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>
      <c r="B55" s="143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>
      <c r="B56" s="143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>
      <c r="B57" s="143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>
      <c r="B58" s="143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>
      <c r="B59" s="143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>
      <c r="B60" s="143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>
      <c r="B61" s="143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>
      <c r="B62" s="143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>
      <c r="B63" s="143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>
      <c r="B64" s="143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>
      <c r="B65" s="143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>
      <c r="B66" s="143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>
      <c r="B67" s="143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>
      <c r="B68" s="143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>
      <c r="B69" s="143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>
      <c r="B70" s="143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>
      <c r="B71" s="14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>
      <c r="B72" s="14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>
      <c r="B73" s="14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>
      <c r="B74" s="14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>
      <c r="B75" s="14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>
      <c r="B76" s="14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>
      <c r="B77" s="14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>
      <c r="B78" s="14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>
      <c r="B79" s="143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>
      <c r="B80" s="143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>
      <c r="B81" s="143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>
      <c r="B82" s="143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>
      <c r="B83" s="143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>
      <c r="B84" s="143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>
      <c r="B85" s="143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>
      <c r="B86" s="143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>
      <c r="B87" s="143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>
      <c r="B88" s="143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>
      <c r="B89" s="143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>
      <c r="B90" s="143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>
      <c r="B91" s="143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>
      <c r="B92" s="143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>
      <c r="B93" s="143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>
      <c r="B94" s="143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>
      <c r="B95" s="143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>
      <c r="B96" s="143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>
      <c r="B97" s="143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>
      <c r="B98" s="143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>
      <c r="B99" s="143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>
      <c r="B100" s="143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>
      <c r="B101" s="143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>
      <c r="B102" s="143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>
      <c r="B103" s="143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>
      <c r="B104" s="143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>
      <c r="B105" s="143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>
      <c r="B106" s="143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>
      <c r="B107" s="143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>
      <c r="B108" s="143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>
      <c r="B109" s="143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>
      <c r="B110" s="143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>
      <c r="B111" s="143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>
      <c r="B112" s="143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>
      <c r="B113" s="143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>
      <c r="B114" s="143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>
      <c r="B115" s="143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>
      <c r="B116" s="143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>
      <c r="B117" s="143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>
      <c r="B118" s="143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>
      <c r="B119" s="143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>
      <c r="B120" s="143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>
      <c r="B121" s="143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>
      <c r="B122" s="143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s="143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>
      <c r="B124" s="143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>
      <c r="B125" s="143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>
      <c r="B126" s="143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s="143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>
      <c r="B128" s="143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143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143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143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143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143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143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143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143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143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143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143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143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143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143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143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143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143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143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143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143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143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143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143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143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143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143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143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143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143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143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143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143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143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143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143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143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143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143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143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143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143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143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143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143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143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143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143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143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143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143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143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143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143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143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143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143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143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143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143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143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143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143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143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143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143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143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143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143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143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143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143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143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143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143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143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143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143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143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143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143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>
      <c r="B209" s="143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>
      <c r="B210" s="143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s="143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>
      <c r="B212" s="143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>
      <c r="B213" s="143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>
      <c r="B214" s="143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>
      <c r="B215" s="143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>
      <c r="B216" s="143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s="143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>
      <c r="B218" s="143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>
      <c r="B219" s="143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>
      <c r="B220" s="143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s="143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>
      <c r="B222" s="143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>
      <c r="B223" s="143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s="143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>
      <c r="B225" s="143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>
      <c r="B226" s="143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>
      <c r="B227" s="143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>
      <c r="B228" s="143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>
      <c r="B229" s="143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>
      <c r="B230" s="143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s="143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>
      <c r="B232" s="143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>
      <c r="B233" s="143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>
      <c r="B234" s="143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>
      <c r="B235" s="143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>
      <c r="B236" s="143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>
      <c r="B237" s="143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s="143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>
      <c r="B239" s="143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>
      <c r="B240" s="143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>
      <c r="B241" s="143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>
      <c r="B242" s="143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>
      <c r="B243" s="143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>
      <c r="B244" s="143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>
      <c r="B245" s="143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>
      <c r="B246" s="143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>
      <c r="B247" s="143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>
      <c r="B248" s="143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>
      <c r="B249" s="143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>
      <c r="B250" s="143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>
      <c r="B251" s="143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>
      <c r="B252" s="143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>
      <c r="B253" s="143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>
      <c r="B254" s="143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>
      <c r="B255" s="143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>
      <c r="B256" s="143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>
      <c r="B257" s="143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>
      <c r="B258" s="143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>
      <c r="B259" s="143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s="143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>
      <c r="B261" s="143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>
      <c r="B262" s="143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s="143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>
      <c r="B264" s="143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>
      <c r="B265" s="143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>
      <c r="B266" s="143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>
      <c r="B267" s="143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s="143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>
      <c r="B269" s="143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>
      <c r="B270" s="143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s="14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>
      <c r="B272" s="143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>
      <c r="B273" s="143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>
      <c r="B274" s="143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>
      <c r="B275" s="143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B276" s="143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>
      <c r="B277" s="143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>
      <c r="B278" s="143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>
      <c r="B279" s="143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B280" s="143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B281" s="143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B282" s="143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B283" s="143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B284" s="143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B285" s="143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B286" s="143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B287" s="143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B288" s="143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>
      <c r="B289" s="143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>
      <c r="B290" s="143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>
      <c r="B291" s="143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>
      <c r="B292" s="143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>
      <c r="B293" s="143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>
      <c r="B294" s="143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>
      <c r="B295" s="143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>
      <c r="B296" s="143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>
      <c r="B297" s="143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>
      <c r="B298" s="143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>
      <c r="B299" s="143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>
      <c r="B300" s="143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>
      <c r="B301" s="143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>
      <c r="B302" s="143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>
      <c r="B303" s="143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>
      <c r="B304" s="143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>
      <c r="B305" s="143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>
      <c r="B306" s="143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>
      <c r="B307" s="143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>
      <c r="B308" s="143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>
      <c r="B309" s="143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>
      <c r="B310" s="143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>
      <c r="B311" s="143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>
      <c r="B312" s="143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>
      <c r="B313" s="143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>
      <c r="B314" s="143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>
      <c r="B315" s="143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>
      <c r="B316" s="143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>
      <c r="B317" s="143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>
      <c r="B318" s="143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>
      <c r="B319" s="143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>
      <c r="B320" s="143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>
      <c r="B321" s="14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>
      <c r="B322" s="14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>
      <c r="B323" s="14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>
      <c r="B324" s="14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>
      <c r="B325" s="14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>
      <c r="B326" s="14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>
      <c r="B327" s="14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>
      <c r="B328" s="14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>
      <c r="B329" s="14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>
      <c r="B330" s="14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>
      <c r="B331" s="14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>
      <c r="B332" s="14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>
      <c r="B333" s="14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>
      <c r="B334" s="14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>
      <c r="B335" s="14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>
      <c r="B336" s="14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>
      <c r="B337" s="14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>
      <c r="B338" s="14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>
      <c r="B339" s="14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>
      <c r="B340" s="14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>
      <c r="B341" s="14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>
      <c r="B342" s="14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>
      <c r="B343" s="14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>
      <c r="B344" s="14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>
      <c r="B345" s="14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>
      <c r="B346" s="14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>
      <c r="B347" s="14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>
      <c r="B348" s="14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>
      <c r="B349" s="14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>
      <c r="B350" s="14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>
      <c r="B351" s="14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>
      <c r="B352" s="14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>
      <c r="B353" s="14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>
      <c r="B354" s="14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>
      <c r="B355" s="14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>
      <c r="B356" s="14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>
      <c r="B357" s="14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>
      <c r="B358" s="14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>
      <c r="B359" s="14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>
      <c r="B360" s="14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>
      <c r="B361" s="14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>
      <c r="B362" s="14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>
      <c r="B363" s="14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>
      <c r="B364" s="14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>
      <c r="B365" s="14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>
      <c r="B366" s="14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>
      <c r="B367" s="14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>
      <c r="B368" s="14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>
      <c r="B369" s="14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>
      <c r="B370" s="14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>
      <c r="B371" s="14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>
      <c r="B372" s="14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>
      <c r="B373" s="14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>
      <c r="B374" s="14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>
      <c r="B375" s="14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>
      <c r="B376" s="14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>
      <c r="B377" s="14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>
      <c r="B378" s="14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>
      <c r="B379" s="14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>
      <c r="B380" s="14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>
      <c r="B381" s="14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>
      <c r="B382" s="14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>
      <c r="B383" s="14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>
      <c r="B384" s="14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>
      <c r="B385" s="14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>
      <c r="B386" s="14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>
      <c r="B387" s="14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>
      <c r="B388" s="14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>
      <c r="B389" s="14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>
      <c r="B390" s="14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>
      <c r="B391" s="14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>
      <c r="B392" s="14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>
      <c r="B393" s="14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>
      <c r="B394" s="14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>
      <c r="B395" s="14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>
      <c r="B396" s="14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>
      <c r="B397" s="14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>
      <c r="B398" s="14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>
      <c r="B399" s="14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>
      <c r="B400" s="14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>
      <c r="B401" s="14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>
      <c r="B402" s="14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>
      <c r="B403" s="14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>
      <c r="B404" s="14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>
      <c r="B405" s="14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>
      <c r="B406" s="14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>
      <c r="B407" s="14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>
      <c r="B408" s="14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>
      <c r="B409" s="14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>
      <c r="B410" s="14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>
      <c r="B411" s="14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>
      <c r="B412" s="14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>
      <c r="B413" s="14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>
      <c r="B414" s="14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>
      <c r="B415" s="14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>
      <c r="B416" s="14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>
      <c r="B417" s="14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>
      <c r="B418" s="14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>
      <c r="B419" s="14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>
      <c r="B420" s="14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>
      <c r="B421" s="14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>
      <c r="B422" s="14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>
      <c r="B423" s="14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>
      <c r="B424" s="14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>
      <c r="B425" s="14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>
      <c r="B426" s="14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>
      <c r="B427" s="14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>
      <c r="B428" s="14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>
      <c r="B429" s="14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>
      <c r="B430" s="14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>
      <c r="B431" s="14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>
      <c r="B432" s="14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>
      <c r="B433" s="14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>
      <c r="B434" s="14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>
      <c r="B435" s="14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>
      <c r="B436" s="14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>
      <c r="B437" s="14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>
      <c r="B438" s="14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>
      <c r="B439" s="14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>
      <c r="B440" s="14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>
      <c r="B441" s="14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>
      <c r="B442" s="14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>
      <c r="B443" s="14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>
      <c r="B444" s="14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>
      <c r="B445" s="14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>
      <c r="B446" s="14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>
      <c r="B447" s="14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>
      <c r="B448" s="14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>
      <c r="B449" s="14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>
      <c r="B450" s="14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>
      <c r="B451" s="14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>
      <c r="B452" s="14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>
      <c r="B453" s="14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>
      <c r="B454" s="14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>
      <c r="B455" s="14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>
      <c r="B456" s="14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>
      <c r="B457" s="14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>
      <c r="B458" s="14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>
      <c r="B459" s="14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>
      <c r="B460" s="14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>
      <c r="B461" s="14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>
      <c r="B462" s="14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>
      <c r="B463" s="14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>
      <c r="B464" s="14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>
      <c r="B465" s="14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>
      <c r="B466" s="14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>
      <c r="B467" s="14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>
      <c r="B468" s="14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>
      <c r="B469" s="14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>
      <c r="B470" s="14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>
      <c r="B471" s="14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>
      <c r="B472" s="14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>
      <c r="B473" s="14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>
      <c r="B474" s="14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>
      <c r="B475" s="14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>
      <c r="B476" s="14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>
      <c r="B477" s="14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>
      <c r="B478" s="14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>
      <c r="B479" s="14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>
      <c r="B480" s="14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>
      <c r="B481" s="14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>
      <c r="B482" s="14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>
      <c r="B483" s="14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E799" s="2"/>
    </row>
    <row r="800" spans="2:15">
      <c r="E800" s="2"/>
    </row>
  </sheetData>
  <mergeCells count="11">
    <mergeCell ref="A7:B7"/>
    <mergeCell ref="A1:N1"/>
    <mergeCell ref="A2:O2"/>
    <mergeCell ref="A5:B5"/>
    <mergeCell ref="A6:B6"/>
    <mergeCell ref="C6:D6"/>
    <mergeCell ref="E6:F6"/>
    <mergeCell ref="G6:H6"/>
    <mergeCell ref="I6:J6"/>
    <mergeCell ref="K6:L6"/>
    <mergeCell ref="M6:N6"/>
  </mergeCells>
  <conditionalFormatting sqref="C7:O7">
    <cfRule type="expression" dxfId="17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E911-127C-4DDE-A871-A8AB38796E10}">
  <sheetPr>
    <pageSetUpPr fitToPage="1"/>
  </sheetPr>
  <dimension ref="A1:P1255"/>
  <sheetViews>
    <sheetView showGridLines="0" tabSelected="1" zoomScale="90" zoomScaleNormal="90" zoomScalePageLayoutView="69" workbookViewId="0">
      <pane ySplit="5" topLeftCell="A375" activePane="bottomLeft" state="frozen"/>
      <selection activeCell="P1" sqref="P1"/>
      <selection pane="bottomLeft" activeCell="J361" sqref="J361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53.37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14.625" style="32" customWidth="1"/>
    <col min="16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02" t="s">
        <v>1</v>
      </c>
      <c r="B5" s="1503"/>
      <c r="C5" s="1255" t="s">
        <v>2</v>
      </c>
      <c r="D5" s="1257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5" s="15" customFormat="1" ht="16.5" customHeight="1">
      <c r="A6" s="1521" t="s">
        <v>492</v>
      </c>
      <c r="B6" s="1507"/>
      <c r="C6" s="1271" t="s">
        <v>396</v>
      </c>
      <c r="D6" s="1271" t="s">
        <v>493</v>
      </c>
      <c r="E6" s="1271">
        <v>1</v>
      </c>
      <c r="F6" s="1271" t="s">
        <v>494</v>
      </c>
      <c r="G6" s="1272" t="s">
        <v>22</v>
      </c>
      <c r="H6" s="1271" t="s">
        <v>397</v>
      </c>
      <c r="I6" s="1271" t="s">
        <v>27</v>
      </c>
      <c r="J6" s="1271" t="s">
        <v>21</v>
      </c>
      <c r="K6" s="1271" t="s">
        <v>22</v>
      </c>
      <c r="L6" s="1271" t="s">
        <v>22</v>
      </c>
      <c r="M6" s="1271" t="s">
        <v>22</v>
      </c>
      <c r="N6" s="1296" t="s">
        <v>495</v>
      </c>
      <c r="O6" s="1297">
        <v>50</v>
      </c>
    </row>
    <row r="7" spans="1:15" s="15" customFormat="1" ht="16.5" customHeight="1">
      <c r="A7" s="1474"/>
      <c r="B7" s="1475"/>
      <c r="C7" s="138" t="s">
        <v>496</v>
      </c>
      <c r="D7" s="138" t="s">
        <v>493</v>
      </c>
      <c r="E7" s="138">
        <v>1</v>
      </c>
      <c r="F7" s="138" t="s">
        <v>497</v>
      </c>
      <c r="G7" s="77" t="s">
        <v>22</v>
      </c>
      <c r="H7" s="138" t="s">
        <v>481</v>
      </c>
      <c r="I7" s="138" t="s">
        <v>27</v>
      </c>
      <c r="J7" s="138" t="s">
        <v>41</v>
      </c>
      <c r="K7" s="138" t="s">
        <v>22</v>
      </c>
      <c r="L7" s="138" t="s">
        <v>22</v>
      </c>
      <c r="M7" s="138" t="s">
        <v>22</v>
      </c>
      <c r="N7" s="139" t="s">
        <v>34</v>
      </c>
      <c r="O7" s="1298">
        <v>50</v>
      </c>
    </row>
    <row r="8" spans="1:15" s="15" customFormat="1" ht="16.5" customHeight="1">
      <c r="A8" s="1474"/>
      <c r="B8" s="1475"/>
      <c r="C8" s="84" t="s">
        <v>498</v>
      </c>
      <c r="D8" s="84" t="s">
        <v>493</v>
      </c>
      <c r="E8" s="84">
        <v>2</v>
      </c>
      <c r="F8" s="84" t="s">
        <v>497</v>
      </c>
      <c r="G8" s="88" t="s">
        <v>22</v>
      </c>
      <c r="H8" s="84" t="s">
        <v>22</v>
      </c>
      <c r="I8" s="84" t="s">
        <v>27</v>
      </c>
      <c r="J8" s="84" t="s">
        <v>22</v>
      </c>
      <c r="K8" s="84" t="s">
        <v>22</v>
      </c>
      <c r="L8" s="84" t="s">
        <v>22</v>
      </c>
      <c r="M8" s="84" t="s">
        <v>22</v>
      </c>
      <c r="N8" s="86" t="s">
        <v>34</v>
      </c>
      <c r="O8" s="87">
        <v>50</v>
      </c>
    </row>
    <row r="9" spans="1:15" s="15" customFormat="1" ht="16.5" customHeight="1">
      <c r="A9" s="1474"/>
      <c r="B9" s="1475"/>
      <c r="C9" s="84" t="s">
        <v>499</v>
      </c>
      <c r="D9" s="84" t="s">
        <v>493</v>
      </c>
      <c r="E9" s="84">
        <v>3</v>
      </c>
      <c r="F9" s="84" t="s">
        <v>497</v>
      </c>
      <c r="G9" s="10" t="s">
        <v>22</v>
      </c>
      <c r="H9" s="84" t="s">
        <v>26</v>
      </c>
      <c r="I9" s="84" t="s">
        <v>27</v>
      </c>
      <c r="J9" s="84" t="s">
        <v>41</v>
      </c>
      <c r="K9" s="84" t="s">
        <v>22</v>
      </c>
      <c r="L9" s="84" t="s">
        <v>22</v>
      </c>
      <c r="M9" s="84" t="s">
        <v>22</v>
      </c>
      <c r="N9" s="86" t="s">
        <v>34</v>
      </c>
      <c r="O9" s="87">
        <v>50</v>
      </c>
    </row>
    <row r="10" spans="1:15" s="15" customFormat="1" ht="16.5" customHeight="1">
      <c r="A10" s="1474"/>
      <c r="B10" s="1475"/>
      <c r="C10" s="88" t="s">
        <v>500</v>
      </c>
      <c r="D10" s="84" t="s">
        <v>493</v>
      </c>
      <c r="E10" s="89">
        <v>2</v>
      </c>
      <c r="F10" s="89" t="s">
        <v>497</v>
      </c>
      <c r="G10" s="122" t="s">
        <v>22</v>
      </c>
      <c r="H10" s="88" t="s">
        <v>501</v>
      </c>
      <c r="I10" s="91" t="s">
        <v>27</v>
      </c>
      <c r="J10" s="89" t="s">
        <v>502</v>
      </c>
      <c r="K10" s="89">
        <v>20</v>
      </c>
      <c r="L10" s="88" t="s">
        <v>22</v>
      </c>
      <c r="M10" s="91" t="s">
        <v>22</v>
      </c>
      <c r="N10" s="92" t="s">
        <v>34</v>
      </c>
      <c r="O10" s="87">
        <v>50</v>
      </c>
    </row>
    <row r="11" spans="1:15" s="15" customFormat="1" ht="16.5" customHeight="1">
      <c r="A11" s="1474"/>
      <c r="B11" s="1475"/>
      <c r="C11" s="77" t="s">
        <v>96</v>
      </c>
      <c r="D11" s="84" t="s">
        <v>493</v>
      </c>
      <c r="E11" s="88">
        <v>2</v>
      </c>
      <c r="F11" s="88" t="s">
        <v>497</v>
      </c>
      <c r="G11" s="122" t="s">
        <v>22</v>
      </c>
      <c r="H11" s="88" t="s">
        <v>98</v>
      </c>
      <c r="I11" s="88" t="s">
        <v>27</v>
      </c>
      <c r="J11" s="94" t="s">
        <v>45</v>
      </c>
      <c r="K11" s="95" t="s">
        <v>22</v>
      </c>
      <c r="L11" s="77" t="s">
        <v>22</v>
      </c>
      <c r="M11" s="94" t="s">
        <v>22</v>
      </c>
      <c r="N11" s="96" t="s">
        <v>34</v>
      </c>
      <c r="O11" s="87">
        <v>50</v>
      </c>
    </row>
    <row r="12" spans="1:15" s="15" customFormat="1" ht="16.5" customHeight="1">
      <c r="A12" s="1474"/>
      <c r="B12" s="1475"/>
      <c r="C12" s="77" t="s">
        <v>503</v>
      </c>
      <c r="D12" s="84" t="s">
        <v>493</v>
      </c>
      <c r="E12" s="77">
        <v>3</v>
      </c>
      <c r="F12" s="77" t="s">
        <v>497</v>
      </c>
      <c r="G12" s="122" t="s">
        <v>22</v>
      </c>
      <c r="H12" s="77" t="s">
        <v>98</v>
      </c>
      <c r="I12" s="77" t="s">
        <v>27</v>
      </c>
      <c r="J12" s="94" t="s">
        <v>45</v>
      </c>
      <c r="K12" s="95" t="s">
        <v>22</v>
      </c>
      <c r="L12" s="77" t="s">
        <v>22</v>
      </c>
      <c r="M12" s="94" t="s">
        <v>22</v>
      </c>
      <c r="N12" s="96" t="s">
        <v>34</v>
      </c>
      <c r="O12" s="87">
        <v>50</v>
      </c>
    </row>
    <row r="13" spans="1:15" s="15" customFormat="1" ht="16.5" customHeight="1">
      <c r="A13" s="1474"/>
      <c r="B13" s="1475"/>
      <c r="C13" s="10" t="s">
        <v>103</v>
      </c>
      <c r="D13" s="84" t="s">
        <v>493</v>
      </c>
      <c r="E13" s="88">
        <v>1</v>
      </c>
      <c r="F13" s="88" t="s">
        <v>497</v>
      </c>
      <c r="G13" s="122" t="s">
        <v>22</v>
      </c>
      <c r="H13" s="88" t="s">
        <v>104</v>
      </c>
      <c r="I13" s="91" t="s">
        <v>27</v>
      </c>
      <c r="J13" s="89" t="s">
        <v>92</v>
      </c>
      <c r="K13" s="89" t="s">
        <v>22</v>
      </c>
      <c r="L13" s="89" t="s">
        <v>22</v>
      </c>
      <c r="M13" s="88" t="s">
        <v>22</v>
      </c>
      <c r="N13" s="92" t="s">
        <v>34</v>
      </c>
      <c r="O13" s="87">
        <v>50</v>
      </c>
    </row>
    <row r="14" spans="1:15" s="15" customFormat="1" ht="16.5" customHeight="1">
      <c r="A14" s="1474"/>
      <c r="B14" s="1475"/>
      <c r="C14" s="88" t="s">
        <v>504</v>
      </c>
      <c r="D14" s="84" t="s">
        <v>493</v>
      </c>
      <c r="E14" s="77">
        <v>5</v>
      </c>
      <c r="F14" s="77" t="s">
        <v>497</v>
      </c>
      <c r="G14" s="122" t="s">
        <v>22</v>
      </c>
      <c r="H14" s="77" t="s">
        <v>112</v>
      </c>
      <c r="I14" s="77" t="s">
        <v>27</v>
      </c>
      <c r="J14" s="94" t="s">
        <v>505</v>
      </c>
      <c r="K14" s="95" t="s">
        <v>22</v>
      </c>
      <c r="L14" s="77" t="s">
        <v>22</v>
      </c>
      <c r="M14" s="94" t="s">
        <v>22</v>
      </c>
      <c r="N14" s="96" t="s">
        <v>34</v>
      </c>
      <c r="O14" s="87">
        <v>50</v>
      </c>
    </row>
    <row r="15" spans="1:15" s="15" customFormat="1" ht="15.75" customHeight="1">
      <c r="A15" s="1474"/>
      <c r="B15" s="1475"/>
      <c r="C15" s="84" t="s">
        <v>506</v>
      </c>
      <c r="D15" s="84" t="s">
        <v>493</v>
      </c>
      <c r="E15" s="84">
        <v>1</v>
      </c>
      <c r="F15" s="84" t="s">
        <v>497</v>
      </c>
      <c r="G15" s="122" t="s">
        <v>22</v>
      </c>
      <c r="H15" s="84" t="s">
        <v>507</v>
      </c>
      <c r="I15" s="84" t="s">
        <v>27</v>
      </c>
      <c r="J15" s="84" t="s">
        <v>45</v>
      </c>
      <c r="K15" s="84" t="s">
        <v>22</v>
      </c>
      <c r="L15" s="84" t="s">
        <v>22</v>
      </c>
      <c r="M15" s="84" t="s">
        <v>22</v>
      </c>
      <c r="N15" s="86" t="s">
        <v>317</v>
      </c>
      <c r="O15" s="87">
        <v>50</v>
      </c>
    </row>
    <row r="16" spans="1:15" s="15" customFormat="1" ht="15.75" customHeight="1" thickBot="1">
      <c r="A16" s="1476"/>
      <c r="B16" s="1477"/>
      <c r="C16" s="1273" t="s">
        <v>508</v>
      </c>
      <c r="D16" s="1273" t="s">
        <v>493</v>
      </c>
      <c r="E16" s="1273">
        <v>1</v>
      </c>
      <c r="F16" s="1273" t="s">
        <v>497</v>
      </c>
      <c r="G16" s="122" t="s">
        <v>22</v>
      </c>
      <c r="H16" s="1273" t="s">
        <v>509</v>
      </c>
      <c r="I16" s="1273" t="s">
        <v>27</v>
      </c>
      <c r="J16" s="1273" t="s">
        <v>45</v>
      </c>
      <c r="K16" s="1273" t="s">
        <v>22</v>
      </c>
      <c r="L16" s="1273" t="s">
        <v>22</v>
      </c>
      <c r="M16" s="1273" t="s">
        <v>22</v>
      </c>
      <c r="N16" s="1274" t="s">
        <v>34</v>
      </c>
      <c r="O16" s="1275">
        <v>50</v>
      </c>
    </row>
    <row r="17" spans="1:15" s="15" customFormat="1" ht="16.5" customHeight="1" thickBot="1">
      <c r="A17" s="1438"/>
      <c r="B17" s="1432"/>
      <c r="C17" s="1432"/>
      <c r="D17" s="1432"/>
      <c r="E17" s="1432"/>
      <c r="F17" s="1432"/>
      <c r="G17" s="1432"/>
      <c r="H17" s="1432"/>
      <c r="I17" s="1432"/>
      <c r="J17" s="1432"/>
      <c r="K17" s="1432"/>
      <c r="L17" s="1432"/>
      <c r="M17" s="1432"/>
      <c r="N17" s="1432"/>
      <c r="O17" s="1442"/>
    </row>
    <row r="18" spans="1:15" s="15" customFormat="1" ht="16.5" customHeight="1">
      <c r="A18" s="1474" t="s">
        <v>510</v>
      </c>
      <c r="B18" s="1475"/>
      <c r="C18" s="67" t="s">
        <v>511</v>
      </c>
      <c r="D18" s="10" t="s">
        <v>493</v>
      </c>
      <c r="E18" s="66">
        <v>1</v>
      </c>
      <c r="F18" s="66" t="s">
        <v>512</v>
      </c>
      <c r="G18" s="10" t="s">
        <v>22</v>
      </c>
      <c r="H18" s="66" t="s">
        <v>513</v>
      </c>
      <c r="I18" s="66" t="s">
        <v>27</v>
      </c>
      <c r="J18" s="66" t="s">
        <v>41</v>
      </c>
      <c r="K18" s="66" t="s">
        <v>22</v>
      </c>
      <c r="L18" s="66" t="s">
        <v>22</v>
      </c>
      <c r="M18" s="66" t="s">
        <v>22</v>
      </c>
      <c r="N18" s="69" t="s">
        <v>495</v>
      </c>
      <c r="O18" s="1293">
        <v>70</v>
      </c>
    </row>
    <row r="19" spans="1:15" s="15" customFormat="1" ht="16.5" customHeight="1" thickBot="1">
      <c r="A19" s="1476"/>
      <c r="B19" s="1477"/>
      <c r="C19" s="26" t="s">
        <v>103</v>
      </c>
      <c r="D19" s="26" t="s">
        <v>493</v>
      </c>
      <c r="E19" s="26">
        <v>1</v>
      </c>
      <c r="F19" s="26" t="s">
        <v>514</v>
      </c>
      <c r="G19" s="77" t="s">
        <v>22</v>
      </c>
      <c r="H19" s="26" t="s">
        <v>104</v>
      </c>
      <c r="I19" s="70" t="s">
        <v>27</v>
      </c>
      <c r="J19" s="27" t="s">
        <v>92</v>
      </c>
      <c r="K19" s="27" t="s">
        <v>22</v>
      </c>
      <c r="L19" s="26" t="s">
        <v>22</v>
      </c>
      <c r="M19" s="26" t="s">
        <v>22</v>
      </c>
      <c r="N19" s="28" t="s">
        <v>34</v>
      </c>
      <c r="O19" s="1196">
        <v>70</v>
      </c>
    </row>
    <row r="20" spans="1:15" s="15" customFormat="1" ht="16.5" customHeight="1" thickBot="1">
      <c r="A20" s="1200"/>
      <c r="B20" s="1201"/>
      <c r="C20" s="1201"/>
      <c r="D20" s="1201"/>
      <c r="E20" s="1201"/>
      <c r="F20" s="1201"/>
      <c r="G20" s="1201"/>
      <c r="H20" s="1201"/>
      <c r="I20" s="1201"/>
      <c r="J20" s="1201"/>
      <c r="K20" s="1201"/>
      <c r="L20" s="1201"/>
      <c r="M20" s="1201"/>
      <c r="N20" s="1201"/>
      <c r="O20" s="1276"/>
    </row>
    <row r="21" spans="1:15" s="15" customFormat="1">
      <c r="A21" s="1521" t="s">
        <v>515</v>
      </c>
      <c r="B21" s="1507"/>
      <c r="C21" s="100" t="s">
        <v>516</v>
      </c>
      <c r="D21" s="100" t="s">
        <v>517</v>
      </c>
      <c r="E21" s="100">
        <v>1</v>
      </c>
      <c r="F21" s="100" t="s">
        <v>22</v>
      </c>
      <c r="G21" s="100" t="s">
        <v>22</v>
      </c>
      <c r="H21" s="100" t="s">
        <v>518</v>
      </c>
      <c r="I21" s="100" t="s">
        <v>20</v>
      </c>
      <c r="J21" s="101" t="s">
        <v>452</v>
      </c>
      <c r="K21" s="100" t="s">
        <v>22</v>
      </c>
      <c r="L21" s="102" t="s">
        <v>22</v>
      </c>
      <c r="M21" s="100" t="s">
        <v>22</v>
      </c>
      <c r="N21" s="103" t="s">
        <v>125</v>
      </c>
      <c r="O21" s="104">
        <v>350</v>
      </c>
    </row>
    <row r="22" spans="1:15" s="15" customFormat="1">
      <c r="A22" s="1474"/>
      <c r="B22" s="1475"/>
      <c r="C22" s="88" t="s">
        <v>519</v>
      </c>
      <c r="D22" s="88" t="s">
        <v>517</v>
      </c>
      <c r="E22" s="88">
        <v>1</v>
      </c>
      <c r="F22" s="88" t="s">
        <v>22</v>
      </c>
      <c r="G22" s="88" t="s">
        <v>22</v>
      </c>
      <c r="H22" s="88" t="s">
        <v>252</v>
      </c>
      <c r="I22" s="88" t="s">
        <v>20</v>
      </c>
      <c r="J22" s="105" t="s">
        <v>452</v>
      </c>
      <c r="K22" s="88" t="s">
        <v>22</v>
      </c>
      <c r="L22" s="88" t="s">
        <v>22</v>
      </c>
      <c r="M22" s="88" t="s">
        <v>22</v>
      </c>
      <c r="N22" s="106" t="s">
        <v>125</v>
      </c>
      <c r="O22" s="107">
        <v>350</v>
      </c>
    </row>
    <row r="23" spans="1:15" s="15" customFormat="1">
      <c r="A23" s="1474"/>
      <c r="B23" s="1475"/>
      <c r="C23" s="88" t="s">
        <v>520</v>
      </c>
      <c r="D23" s="88" t="s">
        <v>517</v>
      </c>
      <c r="E23" s="88">
        <v>1</v>
      </c>
      <c r="F23" s="88" t="s">
        <v>22</v>
      </c>
      <c r="G23" s="88" t="s">
        <v>22</v>
      </c>
      <c r="H23" s="88" t="s">
        <v>257</v>
      </c>
      <c r="I23" s="88" t="s">
        <v>20</v>
      </c>
      <c r="J23" s="105" t="s">
        <v>452</v>
      </c>
      <c r="K23" s="88" t="s">
        <v>22</v>
      </c>
      <c r="L23" s="88" t="s">
        <v>22</v>
      </c>
      <c r="M23" s="88" t="s">
        <v>22</v>
      </c>
      <c r="N23" s="106" t="s">
        <v>125</v>
      </c>
      <c r="O23" s="107">
        <v>350</v>
      </c>
    </row>
    <row r="24" spans="1:15" s="15" customFormat="1">
      <c r="A24" s="1474"/>
      <c r="B24" s="1475"/>
      <c r="C24" s="88" t="s">
        <v>521</v>
      </c>
      <c r="D24" s="88" t="s">
        <v>517</v>
      </c>
      <c r="E24" s="88">
        <v>1</v>
      </c>
      <c r="F24" s="88" t="s">
        <v>22</v>
      </c>
      <c r="G24" s="88" t="s">
        <v>22</v>
      </c>
      <c r="H24" s="88" t="s">
        <v>259</v>
      </c>
      <c r="I24" s="88" t="s">
        <v>20</v>
      </c>
      <c r="J24" s="105" t="s">
        <v>393</v>
      </c>
      <c r="K24" s="88" t="s">
        <v>22</v>
      </c>
      <c r="L24" s="88" t="s">
        <v>22</v>
      </c>
      <c r="M24" s="88" t="s">
        <v>22</v>
      </c>
      <c r="N24" s="106" t="s">
        <v>125</v>
      </c>
      <c r="O24" s="107">
        <v>350</v>
      </c>
    </row>
    <row r="25" spans="1:15" s="15" customFormat="1">
      <c r="A25" s="1474"/>
      <c r="B25" s="1475"/>
      <c r="C25" s="88" t="s">
        <v>522</v>
      </c>
      <c r="D25" s="88" t="s">
        <v>517</v>
      </c>
      <c r="E25" s="88">
        <v>1</v>
      </c>
      <c r="F25" s="88" t="s">
        <v>22</v>
      </c>
      <c r="G25" s="88" t="s">
        <v>22</v>
      </c>
      <c r="H25" s="88" t="s">
        <v>523</v>
      </c>
      <c r="I25" s="88" t="s">
        <v>20</v>
      </c>
      <c r="J25" s="105" t="s">
        <v>393</v>
      </c>
      <c r="K25" s="88" t="s">
        <v>22</v>
      </c>
      <c r="L25" s="88" t="s">
        <v>22</v>
      </c>
      <c r="M25" s="88" t="s">
        <v>22</v>
      </c>
      <c r="N25" s="106" t="s">
        <v>125</v>
      </c>
      <c r="O25" s="107">
        <v>350</v>
      </c>
    </row>
    <row r="26" spans="1:15" s="15" customFormat="1">
      <c r="A26" s="1474"/>
      <c r="B26" s="1475"/>
      <c r="C26" s="88" t="s">
        <v>524</v>
      </c>
      <c r="D26" s="88" t="s">
        <v>517</v>
      </c>
      <c r="E26" s="88">
        <v>1</v>
      </c>
      <c r="F26" s="88" t="s">
        <v>22</v>
      </c>
      <c r="G26" s="88" t="s">
        <v>22</v>
      </c>
      <c r="H26" s="88" t="s">
        <v>525</v>
      </c>
      <c r="I26" s="88" t="s">
        <v>20</v>
      </c>
      <c r="J26" s="105" t="s">
        <v>393</v>
      </c>
      <c r="K26" s="88" t="s">
        <v>22</v>
      </c>
      <c r="L26" s="88" t="s">
        <v>22</v>
      </c>
      <c r="M26" s="88" t="s">
        <v>22</v>
      </c>
      <c r="N26" s="106" t="s">
        <v>125</v>
      </c>
      <c r="O26" s="107">
        <v>350</v>
      </c>
    </row>
    <row r="27" spans="1:15" s="15" customFormat="1">
      <c r="A27" s="1474"/>
      <c r="B27" s="1475"/>
      <c r="C27" s="88" t="s">
        <v>526</v>
      </c>
      <c r="D27" s="88" t="s">
        <v>517</v>
      </c>
      <c r="E27" s="88">
        <v>1</v>
      </c>
      <c r="F27" s="88" t="s">
        <v>22</v>
      </c>
      <c r="G27" s="88" t="s">
        <v>22</v>
      </c>
      <c r="H27" s="88" t="s">
        <v>259</v>
      </c>
      <c r="I27" s="88" t="s">
        <v>20</v>
      </c>
      <c r="J27" s="105" t="s">
        <v>452</v>
      </c>
      <c r="K27" s="88" t="s">
        <v>22</v>
      </c>
      <c r="L27" s="88" t="s">
        <v>22</v>
      </c>
      <c r="M27" s="88" t="s">
        <v>22</v>
      </c>
      <c r="N27" s="106" t="s">
        <v>125</v>
      </c>
      <c r="O27" s="107">
        <v>350</v>
      </c>
    </row>
    <row r="28" spans="1:15" s="15" customFormat="1">
      <c r="A28" s="1474"/>
      <c r="B28" s="1475"/>
      <c r="C28" s="88" t="s">
        <v>527</v>
      </c>
      <c r="D28" s="88" t="s">
        <v>517</v>
      </c>
      <c r="E28" s="88">
        <v>1</v>
      </c>
      <c r="F28" s="88" t="s">
        <v>22</v>
      </c>
      <c r="G28" s="88" t="s">
        <v>22</v>
      </c>
      <c r="H28" s="88" t="s">
        <v>528</v>
      </c>
      <c r="I28" s="88" t="s">
        <v>20</v>
      </c>
      <c r="J28" s="105" t="s">
        <v>393</v>
      </c>
      <c r="K28" s="88" t="s">
        <v>22</v>
      </c>
      <c r="L28" s="88" t="s">
        <v>22</v>
      </c>
      <c r="M28" s="88" t="s">
        <v>22</v>
      </c>
      <c r="N28" s="106" t="s">
        <v>125</v>
      </c>
      <c r="O28" s="107">
        <v>350</v>
      </c>
    </row>
    <row r="29" spans="1:15" s="15" customFormat="1">
      <c r="A29" s="1474"/>
      <c r="B29" s="1475"/>
      <c r="C29" s="88" t="s">
        <v>529</v>
      </c>
      <c r="D29" s="88" t="s">
        <v>517</v>
      </c>
      <c r="E29" s="88">
        <v>1</v>
      </c>
      <c r="F29" s="88" t="s">
        <v>22</v>
      </c>
      <c r="G29" s="88" t="s">
        <v>22</v>
      </c>
      <c r="H29" s="88" t="s">
        <v>259</v>
      </c>
      <c r="I29" s="88" t="s">
        <v>20</v>
      </c>
      <c r="J29" s="105" t="s">
        <v>393</v>
      </c>
      <c r="K29" s="88" t="s">
        <v>22</v>
      </c>
      <c r="L29" s="88" t="s">
        <v>22</v>
      </c>
      <c r="M29" s="88" t="s">
        <v>22</v>
      </c>
      <c r="N29" s="106" t="s">
        <v>125</v>
      </c>
      <c r="O29" s="107">
        <v>350</v>
      </c>
    </row>
    <row r="30" spans="1:15" s="15" customFormat="1">
      <c r="A30" s="1474"/>
      <c r="B30" s="1475"/>
      <c r="C30" s="88" t="s">
        <v>530</v>
      </c>
      <c r="D30" s="88" t="s">
        <v>517</v>
      </c>
      <c r="E30" s="88">
        <v>1</v>
      </c>
      <c r="F30" s="88" t="s">
        <v>22</v>
      </c>
      <c r="G30" s="88" t="s">
        <v>22</v>
      </c>
      <c r="H30" s="88" t="s">
        <v>250</v>
      </c>
      <c r="I30" s="88" t="s">
        <v>20</v>
      </c>
      <c r="J30" s="105" t="s">
        <v>452</v>
      </c>
      <c r="K30" s="88" t="s">
        <v>22</v>
      </c>
      <c r="L30" s="88" t="s">
        <v>22</v>
      </c>
      <c r="M30" s="88" t="s">
        <v>22</v>
      </c>
      <c r="N30" s="106" t="s">
        <v>125</v>
      </c>
      <c r="O30" s="107">
        <v>350</v>
      </c>
    </row>
    <row r="31" spans="1:15" s="15" customFormat="1">
      <c r="A31" s="1474"/>
      <c r="B31" s="1475"/>
      <c r="C31" s="88" t="s">
        <v>531</v>
      </c>
      <c r="D31" s="88" t="s">
        <v>517</v>
      </c>
      <c r="E31" s="88">
        <v>1</v>
      </c>
      <c r="F31" s="88" t="s">
        <v>22</v>
      </c>
      <c r="G31" s="88" t="s">
        <v>22</v>
      </c>
      <c r="H31" s="88" t="s">
        <v>259</v>
      </c>
      <c r="I31" s="88" t="s">
        <v>20</v>
      </c>
      <c r="J31" s="105" t="s">
        <v>393</v>
      </c>
      <c r="K31" s="88" t="s">
        <v>22</v>
      </c>
      <c r="L31" s="88" t="s">
        <v>22</v>
      </c>
      <c r="M31" s="88" t="s">
        <v>22</v>
      </c>
      <c r="N31" s="106" t="s">
        <v>125</v>
      </c>
      <c r="O31" s="107">
        <v>350</v>
      </c>
    </row>
    <row r="32" spans="1:15" s="15" customFormat="1">
      <c r="A32" s="1474"/>
      <c r="B32" s="1475"/>
      <c r="C32" s="88" t="s">
        <v>532</v>
      </c>
      <c r="D32" s="88" t="s">
        <v>517</v>
      </c>
      <c r="E32" s="88">
        <v>1</v>
      </c>
      <c r="F32" s="88" t="s">
        <v>22</v>
      </c>
      <c r="G32" s="88" t="s">
        <v>22</v>
      </c>
      <c r="H32" s="88" t="s">
        <v>250</v>
      </c>
      <c r="I32" s="88" t="s">
        <v>20</v>
      </c>
      <c r="J32" s="105" t="s">
        <v>452</v>
      </c>
      <c r="K32" s="88" t="s">
        <v>22</v>
      </c>
      <c r="L32" s="88" t="s">
        <v>22</v>
      </c>
      <c r="M32" s="88" t="s">
        <v>22</v>
      </c>
      <c r="N32" s="106" t="s">
        <v>125</v>
      </c>
      <c r="O32" s="107">
        <v>350</v>
      </c>
    </row>
    <row r="33" spans="1:15" s="15" customFormat="1">
      <c r="A33" s="1474"/>
      <c r="B33" s="1475"/>
      <c r="C33" s="88" t="s">
        <v>533</v>
      </c>
      <c r="D33" s="88" t="s">
        <v>517</v>
      </c>
      <c r="E33" s="88">
        <v>1</v>
      </c>
      <c r="F33" s="88" t="s">
        <v>22</v>
      </c>
      <c r="G33" s="88" t="s">
        <v>22</v>
      </c>
      <c r="H33" s="88" t="s">
        <v>534</v>
      </c>
      <c r="I33" s="88" t="s">
        <v>20</v>
      </c>
      <c r="J33" s="105" t="s">
        <v>393</v>
      </c>
      <c r="K33" s="88" t="s">
        <v>22</v>
      </c>
      <c r="L33" s="88" t="s">
        <v>22</v>
      </c>
      <c r="M33" s="88" t="s">
        <v>22</v>
      </c>
      <c r="N33" s="106" t="s">
        <v>125</v>
      </c>
      <c r="O33" s="107">
        <v>350</v>
      </c>
    </row>
    <row r="34" spans="1:15" s="15" customFormat="1">
      <c r="A34" s="1474"/>
      <c r="B34" s="1475"/>
      <c r="C34" s="88" t="s">
        <v>535</v>
      </c>
      <c r="D34" s="88" t="s">
        <v>517</v>
      </c>
      <c r="E34" s="88">
        <v>1</v>
      </c>
      <c r="F34" s="88" t="s">
        <v>22</v>
      </c>
      <c r="G34" s="88" t="s">
        <v>22</v>
      </c>
      <c r="H34" s="88" t="s">
        <v>536</v>
      </c>
      <c r="I34" s="88" t="s">
        <v>20</v>
      </c>
      <c r="J34" s="105" t="s">
        <v>393</v>
      </c>
      <c r="K34" s="88" t="s">
        <v>22</v>
      </c>
      <c r="L34" s="88" t="s">
        <v>22</v>
      </c>
      <c r="M34" s="88" t="s">
        <v>22</v>
      </c>
      <c r="N34" s="106" t="s">
        <v>125</v>
      </c>
      <c r="O34" s="107">
        <v>350</v>
      </c>
    </row>
    <row r="35" spans="1:15" s="15" customFormat="1">
      <c r="A35" s="1474"/>
      <c r="B35" s="1475"/>
      <c r="C35" s="88" t="s">
        <v>537</v>
      </c>
      <c r="D35" s="88" t="s">
        <v>517</v>
      </c>
      <c r="E35" s="88">
        <v>1</v>
      </c>
      <c r="F35" s="88" t="s">
        <v>22</v>
      </c>
      <c r="G35" s="88" t="s">
        <v>22</v>
      </c>
      <c r="H35" s="88" t="s">
        <v>257</v>
      </c>
      <c r="I35" s="88" t="s">
        <v>20</v>
      </c>
      <c r="J35" s="105" t="s">
        <v>538</v>
      </c>
      <c r="K35" s="88" t="s">
        <v>22</v>
      </c>
      <c r="L35" s="88" t="s">
        <v>22</v>
      </c>
      <c r="M35" s="88" t="s">
        <v>22</v>
      </c>
      <c r="N35" s="106" t="s">
        <v>125</v>
      </c>
      <c r="O35" s="107">
        <v>350</v>
      </c>
    </row>
    <row r="36" spans="1:15" s="15" customFormat="1">
      <c r="A36" s="1474"/>
      <c r="B36" s="1475"/>
      <c r="C36" s="88" t="s">
        <v>539</v>
      </c>
      <c r="D36" s="88" t="s">
        <v>517</v>
      </c>
      <c r="E36" s="88">
        <v>1</v>
      </c>
      <c r="F36" s="88" t="s">
        <v>22</v>
      </c>
      <c r="G36" s="88" t="s">
        <v>22</v>
      </c>
      <c r="H36" s="88" t="s">
        <v>525</v>
      </c>
      <c r="I36" s="88" t="s">
        <v>20</v>
      </c>
      <c r="J36" s="105" t="s">
        <v>393</v>
      </c>
      <c r="K36" s="88" t="s">
        <v>22</v>
      </c>
      <c r="L36" s="88" t="s">
        <v>22</v>
      </c>
      <c r="M36" s="88" t="s">
        <v>22</v>
      </c>
      <c r="N36" s="106" t="s">
        <v>125</v>
      </c>
      <c r="O36" s="107">
        <v>350</v>
      </c>
    </row>
    <row r="37" spans="1:15" s="15" customFormat="1">
      <c r="A37" s="1474"/>
      <c r="B37" s="1475"/>
      <c r="C37" s="91" t="s">
        <v>540</v>
      </c>
      <c r="D37" s="88" t="s">
        <v>517</v>
      </c>
      <c r="E37" s="89">
        <v>1</v>
      </c>
      <c r="F37" s="88" t="s">
        <v>22</v>
      </c>
      <c r="G37" s="88" t="s">
        <v>22</v>
      </c>
      <c r="H37" s="88" t="s">
        <v>329</v>
      </c>
      <c r="I37" s="88" t="s">
        <v>20</v>
      </c>
      <c r="J37" s="88" t="s">
        <v>452</v>
      </c>
      <c r="K37" s="88" t="s">
        <v>22</v>
      </c>
      <c r="L37" s="91" t="s">
        <v>22</v>
      </c>
      <c r="M37" s="89" t="s">
        <v>22</v>
      </c>
      <c r="N37" s="89" t="s">
        <v>125</v>
      </c>
      <c r="O37" s="107">
        <v>350</v>
      </c>
    </row>
    <row r="38" spans="1:15" s="15" customFormat="1">
      <c r="A38" s="1474"/>
      <c r="B38" s="1475"/>
      <c r="C38" s="99" t="s">
        <v>541</v>
      </c>
      <c r="D38" s="88" t="s">
        <v>517</v>
      </c>
      <c r="E38" s="99">
        <v>1</v>
      </c>
      <c r="F38" s="77" t="s">
        <v>22</v>
      </c>
      <c r="G38" s="77" t="s">
        <v>22</v>
      </c>
      <c r="H38" s="77" t="s">
        <v>252</v>
      </c>
      <c r="I38" s="77" t="s">
        <v>20</v>
      </c>
      <c r="J38" s="94" t="s">
        <v>87</v>
      </c>
      <c r="K38" s="77" t="s">
        <v>22</v>
      </c>
      <c r="L38" s="95" t="s">
        <v>22</v>
      </c>
      <c r="M38" s="88" t="s">
        <v>22</v>
      </c>
      <c r="N38" s="108" t="s">
        <v>125</v>
      </c>
      <c r="O38" s="107">
        <v>350</v>
      </c>
    </row>
    <row r="39" spans="1:15" s="15" customFormat="1">
      <c r="A39" s="1474"/>
      <c r="B39" s="1475"/>
      <c r="C39" s="89" t="s">
        <v>542</v>
      </c>
      <c r="D39" s="88" t="s">
        <v>517</v>
      </c>
      <c r="E39" s="89">
        <v>1</v>
      </c>
      <c r="F39" s="88" t="s">
        <v>22</v>
      </c>
      <c r="G39" s="88" t="s">
        <v>22</v>
      </c>
      <c r="H39" s="88" t="s">
        <v>252</v>
      </c>
      <c r="I39" s="88" t="s">
        <v>20</v>
      </c>
      <c r="J39" s="105" t="s">
        <v>21</v>
      </c>
      <c r="K39" s="88" t="s">
        <v>22</v>
      </c>
      <c r="L39" s="91" t="s">
        <v>22</v>
      </c>
      <c r="M39" s="88" t="s">
        <v>22</v>
      </c>
      <c r="N39" s="106" t="s">
        <v>125</v>
      </c>
      <c r="O39" s="107">
        <v>350</v>
      </c>
    </row>
    <row r="40" spans="1:15" s="15" customFormat="1">
      <c r="A40" s="1474"/>
      <c r="B40" s="1475"/>
      <c r="C40" s="89" t="s">
        <v>543</v>
      </c>
      <c r="D40" s="88" t="s">
        <v>517</v>
      </c>
      <c r="E40" s="89">
        <v>1</v>
      </c>
      <c r="F40" s="88" t="s">
        <v>22</v>
      </c>
      <c r="G40" s="88" t="s">
        <v>22</v>
      </c>
      <c r="H40" s="88" t="s">
        <v>528</v>
      </c>
      <c r="I40" s="88" t="s">
        <v>20</v>
      </c>
      <c r="J40" s="105" t="s">
        <v>21</v>
      </c>
      <c r="K40" s="88" t="s">
        <v>22</v>
      </c>
      <c r="L40" s="91" t="s">
        <v>22</v>
      </c>
      <c r="M40" s="88" t="s">
        <v>22</v>
      </c>
      <c r="N40" s="106" t="s">
        <v>125</v>
      </c>
      <c r="O40" s="107">
        <v>350</v>
      </c>
    </row>
    <row r="41" spans="1:15" s="15" customFormat="1">
      <c r="A41" s="1474"/>
      <c r="B41" s="1475"/>
      <c r="C41" s="89" t="s">
        <v>544</v>
      </c>
      <c r="D41" s="88" t="s">
        <v>517</v>
      </c>
      <c r="E41" s="89">
        <v>1</v>
      </c>
      <c r="F41" s="88" t="s">
        <v>22</v>
      </c>
      <c r="G41" s="88" t="s">
        <v>22</v>
      </c>
      <c r="H41" s="88" t="s">
        <v>518</v>
      </c>
      <c r="I41" s="88" t="s">
        <v>20</v>
      </c>
      <c r="J41" s="105" t="s">
        <v>21</v>
      </c>
      <c r="K41" s="88" t="s">
        <v>22</v>
      </c>
      <c r="L41" s="91" t="s">
        <v>22</v>
      </c>
      <c r="M41" s="88" t="s">
        <v>22</v>
      </c>
      <c r="N41" s="106" t="s">
        <v>125</v>
      </c>
      <c r="O41" s="107">
        <v>350</v>
      </c>
    </row>
    <row r="42" spans="1:15" s="15" customFormat="1">
      <c r="A42" s="1474"/>
      <c r="B42" s="1475"/>
      <c r="C42" s="89" t="s">
        <v>545</v>
      </c>
      <c r="D42" s="88" t="s">
        <v>517</v>
      </c>
      <c r="E42" s="89">
        <v>1</v>
      </c>
      <c r="F42" s="88" t="s">
        <v>22</v>
      </c>
      <c r="G42" s="88" t="s">
        <v>22</v>
      </c>
      <c r="H42" s="88" t="s">
        <v>518</v>
      </c>
      <c r="I42" s="88" t="s">
        <v>20</v>
      </c>
      <c r="J42" s="105" t="s">
        <v>388</v>
      </c>
      <c r="K42" s="88" t="s">
        <v>22</v>
      </c>
      <c r="L42" s="91" t="s">
        <v>22</v>
      </c>
      <c r="M42" s="88" t="s">
        <v>22</v>
      </c>
      <c r="N42" s="106" t="s">
        <v>125</v>
      </c>
      <c r="O42" s="107">
        <v>350</v>
      </c>
    </row>
    <row r="43" spans="1:15" s="15" customFormat="1">
      <c r="A43" s="1474"/>
      <c r="B43" s="1475"/>
      <c r="C43" s="89" t="s">
        <v>546</v>
      </c>
      <c r="D43" s="88" t="s">
        <v>517</v>
      </c>
      <c r="E43" s="89">
        <v>1</v>
      </c>
      <c r="F43" s="88" t="s">
        <v>22</v>
      </c>
      <c r="G43" s="88" t="s">
        <v>22</v>
      </c>
      <c r="H43" s="88" t="s">
        <v>257</v>
      </c>
      <c r="I43" s="88" t="s">
        <v>20</v>
      </c>
      <c r="J43" s="105" t="s">
        <v>37</v>
      </c>
      <c r="K43" s="88" t="s">
        <v>22</v>
      </c>
      <c r="L43" s="91" t="s">
        <v>22</v>
      </c>
      <c r="M43" s="88" t="s">
        <v>22</v>
      </c>
      <c r="N43" s="106" t="s">
        <v>125</v>
      </c>
      <c r="O43" s="107">
        <v>350</v>
      </c>
    </row>
    <row r="44" spans="1:15" s="15" customFormat="1">
      <c r="A44" s="1474"/>
      <c r="B44" s="1475"/>
      <c r="C44" s="89" t="s">
        <v>547</v>
      </c>
      <c r="D44" s="88" t="s">
        <v>517</v>
      </c>
      <c r="E44" s="89">
        <v>1</v>
      </c>
      <c r="F44" s="88" t="s">
        <v>22</v>
      </c>
      <c r="G44" s="88" t="s">
        <v>22</v>
      </c>
      <c r="H44" s="88" t="s">
        <v>250</v>
      </c>
      <c r="I44" s="88" t="s">
        <v>20</v>
      </c>
      <c r="J44" s="105" t="s">
        <v>33</v>
      </c>
      <c r="K44" s="88" t="s">
        <v>22</v>
      </c>
      <c r="L44" s="91" t="s">
        <v>22</v>
      </c>
      <c r="M44" s="88" t="s">
        <v>22</v>
      </c>
      <c r="N44" s="106" t="s">
        <v>125</v>
      </c>
      <c r="O44" s="107">
        <v>350</v>
      </c>
    </row>
    <row r="45" spans="1:15" s="15" customFormat="1">
      <c r="A45" s="1474"/>
      <c r="B45" s="1475"/>
      <c r="C45" s="89" t="s">
        <v>548</v>
      </c>
      <c r="D45" s="88" t="s">
        <v>517</v>
      </c>
      <c r="E45" s="89">
        <v>1</v>
      </c>
      <c r="F45" s="88" t="s">
        <v>22</v>
      </c>
      <c r="G45" s="88" t="s">
        <v>22</v>
      </c>
      <c r="H45" s="88" t="s">
        <v>269</v>
      </c>
      <c r="I45" s="88" t="s">
        <v>20</v>
      </c>
      <c r="J45" s="105" t="s">
        <v>549</v>
      </c>
      <c r="K45" s="88" t="s">
        <v>22</v>
      </c>
      <c r="L45" s="91" t="s">
        <v>22</v>
      </c>
      <c r="M45" s="88" t="s">
        <v>22</v>
      </c>
      <c r="N45" s="106" t="s">
        <v>125</v>
      </c>
      <c r="O45" s="107">
        <v>350</v>
      </c>
    </row>
    <row r="46" spans="1:15" s="15" customFormat="1">
      <c r="A46" s="1474"/>
      <c r="B46" s="1475"/>
      <c r="C46" s="89" t="s">
        <v>550</v>
      </c>
      <c r="D46" s="88" t="s">
        <v>517</v>
      </c>
      <c r="E46" s="89">
        <v>1</v>
      </c>
      <c r="F46" s="88" t="s">
        <v>22</v>
      </c>
      <c r="G46" s="88" t="s">
        <v>22</v>
      </c>
      <c r="H46" s="88" t="s">
        <v>250</v>
      </c>
      <c r="I46" s="88" t="s">
        <v>20</v>
      </c>
      <c r="J46" s="105" t="s">
        <v>393</v>
      </c>
      <c r="K46" s="88" t="s">
        <v>22</v>
      </c>
      <c r="L46" s="91" t="s">
        <v>22</v>
      </c>
      <c r="M46" s="88" t="s">
        <v>22</v>
      </c>
      <c r="N46" s="106" t="s">
        <v>125</v>
      </c>
      <c r="O46" s="107">
        <v>350</v>
      </c>
    </row>
    <row r="47" spans="1:15" s="15" customFormat="1">
      <c r="A47" s="1474"/>
      <c r="B47" s="1475"/>
      <c r="C47" s="89" t="s">
        <v>551</v>
      </c>
      <c r="D47" s="88" t="s">
        <v>517</v>
      </c>
      <c r="E47" s="89">
        <v>1</v>
      </c>
      <c r="F47" s="88" t="s">
        <v>22</v>
      </c>
      <c r="G47" s="88" t="s">
        <v>22</v>
      </c>
      <c r="H47" s="88" t="s">
        <v>330</v>
      </c>
      <c r="I47" s="88" t="s">
        <v>20</v>
      </c>
      <c r="J47" s="105" t="s">
        <v>552</v>
      </c>
      <c r="K47" s="88" t="s">
        <v>22</v>
      </c>
      <c r="L47" s="91" t="s">
        <v>22</v>
      </c>
      <c r="M47" s="88" t="s">
        <v>22</v>
      </c>
      <c r="N47" s="106" t="s">
        <v>125</v>
      </c>
      <c r="O47" s="107">
        <v>350</v>
      </c>
    </row>
    <row r="48" spans="1:15" s="15" customFormat="1">
      <c r="A48" s="1474"/>
      <c r="B48" s="1475"/>
      <c r="C48" s="89" t="s">
        <v>553</v>
      </c>
      <c r="D48" s="88" t="s">
        <v>517</v>
      </c>
      <c r="E48" s="89">
        <v>1</v>
      </c>
      <c r="F48" s="88" t="s">
        <v>22</v>
      </c>
      <c r="G48" s="88" t="s">
        <v>22</v>
      </c>
      <c r="H48" s="88" t="s">
        <v>257</v>
      </c>
      <c r="I48" s="88" t="s">
        <v>20</v>
      </c>
      <c r="J48" s="105" t="s">
        <v>554</v>
      </c>
      <c r="K48" s="88" t="s">
        <v>22</v>
      </c>
      <c r="L48" s="91" t="s">
        <v>22</v>
      </c>
      <c r="M48" s="88" t="s">
        <v>22</v>
      </c>
      <c r="N48" s="106" t="s">
        <v>125</v>
      </c>
      <c r="O48" s="107">
        <v>350</v>
      </c>
    </row>
    <row r="49" spans="1:15" s="15" customFormat="1">
      <c r="A49" s="1474"/>
      <c r="B49" s="1475"/>
      <c r="C49" s="89" t="s">
        <v>555</v>
      </c>
      <c r="D49" s="88" t="s">
        <v>517</v>
      </c>
      <c r="E49" s="89">
        <v>1</v>
      </c>
      <c r="F49" s="88" t="s">
        <v>22</v>
      </c>
      <c r="G49" s="88" t="s">
        <v>22</v>
      </c>
      <c r="H49" s="88" t="s">
        <v>329</v>
      </c>
      <c r="I49" s="88" t="s">
        <v>20</v>
      </c>
      <c r="J49" s="105" t="s">
        <v>393</v>
      </c>
      <c r="K49" s="88" t="s">
        <v>22</v>
      </c>
      <c r="L49" s="91" t="s">
        <v>22</v>
      </c>
      <c r="M49" s="88" t="s">
        <v>22</v>
      </c>
      <c r="N49" s="106" t="s">
        <v>125</v>
      </c>
      <c r="O49" s="107">
        <v>350</v>
      </c>
    </row>
    <row r="50" spans="1:15" s="15" customFormat="1">
      <c r="A50" s="1474"/>
      <c r="B50" s="1475"/>
      <c r="C50" s="89" t="s">
        <v>556</v>
      </c>
      <c r="D50" s="88" t="s">
        <v>517</v>
      </c>
      <c r="E50" s="89">
        <v>1</v>
      </c>
      <c r="F50" s="88" t="s">
        <v>22</v>
      </c>
      <c r="G50" s="88" t="s">
        <v>22</v>
      </c>
      <c r="H50" s="88" t="s">
        <v>534</v>
      </c>
      <c r="I50" s="88" t="s">
        <v>20</v>
      </c>
      <c r="J50" s="105" t="s">
        <v>393</v>
      </c>
      <c r="K50" s="88" t="s">
        <v>22</v>
      </c>
      <c r="L50" s="91" t="s">
        <v>22</v>
      </c>
      <c r="M50" s="88" t="s">
        <v>22</v>
      </c>
      <c r="N50" s="106" t="s">
        <v>125</v>
      </c>
      <c r="O50" s="107">
        <v>350</v>
      </c>
    </row>
    <row r="51" spans="1:15" s="15" customFormat="1">
      <c r="A51" s="1474"/>
      <c r="B51" s="1475"/>
      <c r="C51" s="89" t="s">
        <v>557</v>
      </c>
      <c r="D51" s="88" t="s">
        <v>517</v>
      </c>
      <c r="E51" s="89">
        <v>1</v>
      </c>
      <c r="F51" s="88" t="s">
        <v>22</v>
      </c>
      <c r="G51" s="88" t="s">
        <v>22</v>
      </c>
      <c r="H51" s="88" t="s">
        <v>252</v>
      </c>
      <c r="I51" s="88" t="s">
        <v>20</v>
      </c>
      <c r="J51" s="105" t="s">
        <v>393</v>
      </c>
      <c r="K51" s="88" t="s">
        <v>22</v>
      </c>
      <c r="L51" s="91" t="s">
        <v>22</v>
      </c>
      <c r="M51" s="88" t="s">
        <v>22</v>
      </c>
      <c r="N51" s="106" t="s">
        <v>125</v>
      </c>
      <c r="O51" s="107">
        <v>350</v>
      </c>
    </row>
    <row r="52" spans="1:15" s="15" customFormat="1">
      <c r="A52" s="1474"/>
      <c r="B52" s="1475"/>
      <c r="C52" s="109" t="s">
        <v>558</v>
      </c>
      <c r="D52" s="88" t="s">
        <v>517</v>
      </c>
      <c r="E52" s="89">
        <v>1</v>
      </c>
      <c r="F52" s="88" t="s">
        <v>22</v>
      </c>
      <c r="G52" s="88" t="s">
        <v>22</v>
      </c>
      <c r="H52" s="88" t="s">
        <v>329</v>
      </c>
      <c r="I52" s="88" t="s">
        <v>20</v>
      </c>
      <c r="J52" s="105" t="s">
        <v>21</v>
      </c>
      <c r="K52" s="88" t="s">
        <v>22</v>
      </c>
      <c r="L52" s="91" t="s">
        <v>22</v>
      </c>
      <c r="M52" s="88" t="s">
        <v>22</v>
      </c>
      <c r="N52" s="106" t="s">
        <v>125</v>
      </c>
      <c r="O52" s="107">
        <v>350</v>
      </c>
    </row>
    <row r="53" spans="1:15" s="15" customFormat="1">
      <c r="A53" s="1474"/>
      <c r="B53" s="1475"/>
      <c r="C53" s="109" t="s">
        <v>559</v>
      </c>
      <c r="D53" s="88" t="s">
        <v>517</v>
      </c>
      <c r="E53" s="89">
        <v>1</v>
      </c>
      <c r="F53" s="88" t="s">
        <v>22</v>
      </c>
      <c r="G53" s="88" t="s">
        <v>22</v>
      </c>
      <c r="H53" s="88" t="s">
        <v>560</v>
      </c>
      <c r="I53" s="88" t="s">
        <v>20</v>
      </c>
      <c r="J53" s="105" t="s">
        <v>561</v>
      </c>
      <c r="K53" s="88" t="s">
        <v>22</v>
      </c>
      <c r="L53" s="91" t="s">
        <v>22</v>
      </c>
      <c r="M53" s="88" t="s">
        <v>22</v>
      </c>
      <c r="N53" s="106" t="s">
        <v>125</v>
      </c>
      <c r="O53" s="107">
        <v>350</v>
      </c>
    </row>
    <row r="54" spans="1:15" s="15" customFormat="1">
      <c r="A54" s="1474"/>
      <c r="B54" s="1475"/>
      <c r="C54" s="109" t="s">
        <v>562</v>
      </c>
      <c r="D54" s="88" t="s">
        <v>517</v>
      </c>
      <c r="E54" s="89">
        <v>1</v>
      </c>
      <c r="F54" s="88" t="s">
        <v>22</v>
      </c>
      <c r="G54" s="88" t="s">
        <v>22</v>
      </c>
      <c r="H54" s="88" t="s">
        <v>259</v>
      </c>
      <c r="I54" s="88" t="s">
        <v>20</v>
      </c>
      <c r="J54" s="105" t="s">
        <v>452</v>
      </c>
      <c r="K54" s="88" t="s">
        <v>22</v>
      </c>
      <c r="L54" s="91" t="s">
        <v>22</v>
      </c>
      <c r="M54" s="88" t="s">
        <v>22</v>
      </c>
      <c r="N54" s="106" t="s">
        <v>125</v>
      </c>
      <c r="O54" s="107">
        <v>350</v>
      </c>
    </row>
    <row r="55" spans="1:15" s="15" customFormat="1">
      <c r="A55" s="1474"/>
      <c r="B55" s="1475"/>
      <c r="C55" s="89" t="s">
        <v>563</v>
      </c>
      <c r="D55" s="88" t="s">
        <v>517</v>
      </c>
      <c r="E55" s="89">
        <v>1</v>
      </c>
      <c r="F55" s="88" t="s">
        <v>22</v>
      </c>
      <c r="G55" s="88" t="s">
        <v>22</v>
      </c>
      <c r="H55" s="88" t="s">
        <v>259</v>
      </c>
      <c r="I55" s="88" t="s">
        <v>20</v>
      </c>
      <c r="J55" s="105" t="s">
        <v>452</v>
      </c>
      <c r="K55" s="88" t="s">
        <v>22</v>
      </c>
      <c r="L55" s="91" t="s">
        <v>22</v>
      </c>
      <c r="M55" s="88" t="s">
        <v>22</v>
      </c>
      <c r="N55" s="106" t="s">
        <v>125</v>
      </c>
      <c r="O55" s="107">
        <v>350</v>
      </c>
    </row>
    <row r="56" spans="1:15" s="15" customFormat="1">
      <c r="A56" s="1474"/>
      <c r="B56" s="1475"/>
      <c r="C56" s="89" t="s">
        <v>564</v>
      </c>
      <c r="D56" s="88" t="s">
        <v>517</v>
      </c>
      <c r="E56" s="89">
        <v>1</v>
      </c>
      <c r="F56" s="88" t="s">
        <v>22</v>
      </c>
      <c r="G56" s="88" t="s">
        <v>22</v>
      </c>
      <c r="H56" s="88" t="s">
        <v>565</v>
      </c>
      <c r="I56" s="88" t="s">
        <v>20</v>
      </c>
      <c r="J56" s="105" t="s">
        <v>37</v>
      </c>
      <c r="K56" s="88" t="s">
        <v>22</v>
      </c>
      <c r="L56" s="91" t="s">
        <v>22</v>
      </c>
      <c r="M56" s="88" t="s">
        <v>22</v>
      </c>
      <c r="N56" s="106" t="s">
        <v>125</v>
      </c>
      <c r="O56" s="107">
        <v>350</v>
      </c>
    </row>
    <row r="57" spans="1:15" s="15" customFormat="1" ht="17.25" thickBot="1">
      <c r="A57" s="1474"/>
      <c r="B57" s="1475"/>
      <c r="C57" s="89" t="s">
        <v>566</v>
      </c>
      <c r="D57" s="88" t="s">
        <v>517</v>
      </c>
      <c r="E57" s="89">
        <v>1</v>
      </c>
      <c r="F57" s="88" t="s">
        <v>22</v>
      </c>
      <c r="G57" s="88" t="s">
        <v>22</v>
      </c>
      <c r="H57" s="88" t="s">
        <v>252</v>
      </c>
      <c r="I57" s="88" t="s">
        <v>20</v>
      </c>
      <c r="J57" s="105" t="s">
        <v>87</v>
      </c>
      <c r="K57" s="88" t="s">
        <v>22</v>
      </c>
      <c r="L57" s="91" t="s">
        <v>22</v>
      </c>
      <c r="M57" s="88" t="s">
        <v>22</v>
      </c>
      <c r="N57" s="106" t="s">
        <v>125</v>
      </c>
      <c r="O57" s="107">
        <v>350</v>
      </c>
    </row>
    <row r="58" spans="1:15" s="15" customFormat="1" ht="16.5" customHeight="1" thickBot="1">
      <c r="A58" s="1200"/>
      <c r="B58" s="1201"/>
      <c r="C58" s="1201"/>
      <c r="D58" s="1201"/>
      <c r="E58" s="1201"/>
      <c r="F58" s="1432"/>
      <c r="G58" s="1432"/>
      <c r="H58" s="1432"/>
      <c r="I58" s="1432"/>
      <c r="J58" s="1432"/>
      <c r="K58" s="1432"/>
      <c r="L58" s="1432"/>
      <c r="M58" s="1432"/>
      <c r="N58" s="1432"/>
      <c r="O58" s="1442"/>
    </row>
    <row r="59" spans="1:15" s="15" customFormat="1" ht="16.5" customHeight="1">
      <c r="A59" s="1521" t="s">
        <v>567</v>
      </c>
      <c r="B59" s="1507"/>
      <c r="C59" s="116" t="s">
        <v>96</v>
      </c>
      <c r="D59" s="116" t="s">
        <v>568</v>
      </c>
      <c r="E59" s="116">
        <v>1</v>
      </c>
      <c r="F59" s="10" t="s">
        <v>569</v>
      </c>
      <c r="G59" s="1241" t="s">
        <v>22</v>
      </c>
      <c r="H59" s="10" t="s">
        <v>98</v>
      </c>
      <c r="I59" s="10" t="s">
        <v>27</v>
      </c>
      <c r="J59" s="16" t="s">
        <v>45</v>
      </c>
      <c r="K59" s="11" t="s">
        <v>22</v>
      </c>
      <c r="L59" s="10" t="s">
        <v>22</v>
      </c>
      <c r="M59" s="16" t="s">
        <v>22</v>
      </c>
      <c r="N59" s="13" t="s">
        <v>34</v>
      </c>
      <c r="O59" s="14">
        <v>35</v>
      </c>
    </row>
    <row r="60" spans="1:15" s="15" customFormat="1" ht="16.5" customHeight="1" thickBot="1">
      <c r="A60" s="1476"/>
      <c r="B60" s="1477"/>
      <c r="C60" s="10" t="s">
        <v>103</v>
      </c>
      <c r="D60" s="26" t="s">
        <v>570</v>
      </c>
      <c r="E60" s="26">
        <v>5</v>
      </c>
      <c r="F60" s="26" t="s">
        <v>569</v>
      </c>
      <c r="G60" s="142" t="s">
        <v>22</v>
      </c>
      <c r="H60" s="26" t="s">
        <v>104</v>
      </c>
      <c r="I60" s="27" t="s">
        <v>27</v>
      </c>
      <c r="J60" s="27" t="s">
        <v>92</v>
      </c>
      <c r="K60" s="27" t="s">
        <v>22</v>
      </c>
      <c r="L60" s="27" t="s">
        <v>22</v>
      </c>
      <c r="M60" s="26" t="s">
        <v>22</v>
      </c>
      <c r="N60" s="28" t="s">
        <v>34</v>
      </c>
      <c r="O60" s="14">
        <v>35</v>
      </c>
    </row>
    <row r="61" spans="1:15" s="15" customFormat="1" ht="16.5" customHeight="1" thickBot="1">
      <c r="A61" s="1200"/>
      <c r="B61" s="1201"/>
      <c r="C61" s="1432"/>
      <c r="D61" s="1432"/>
      <c r="E61" s="1432"/>
      <c r="F61" s="1432"/>
      <c r="G61" s="1432"/>
      <c r="H61" s="1432"/>
      <c r="I61" s="1432"/>
      <c r="J61" s="1432"/>
      <c r="K61" s="1432"/>
      <c r="L61" s="1432"/>
      <c r="M61" s="1432"/>
      <c r="N61" s="1432"/>
      <c r="O61" s="1442"/>
    </row>
    <row r="62" spans="1:15" s="15" customFormat="1" ht="16.5" customHeight="1">
      <c r="A62" s="1521" t="s">
        <v>571</v>
      </c>
      <c r="B62" s="1507"/>
      <c r="C62" s="1300" t="s">
        <v>278</v>
      </c>
      <c r="D62" s="66" t="s">
        <v>572</v>
      </c>
      <c r="E62" s="66">
        <v>3</v>
      </c>
      <c r="F62" s="66" t="s">
        <v>573</v>
      </c>
      <c r="G62" s="98" t="s">
        <v>22</v>
      </c>
      <c r="H62" s="66" t="s">
        <v>280</v>
      </c>
      <c r="I62" s="66" t="s">
        <v>27</v>
      </c>
      <c r="J62" s="66" t="s">
        <v>87</v>
      </c>
      <c r="K62" s="66" t="s">
        <v>22</v>
      </c>
      <c r="L62" s="66" t="s">
        <v>22</v>
      </c>
      <c r="M62" s="66" t="s">
        <v>22</v>
      </c>
      <c r="N62" s="69" t="s">
        <v>495</v>
      </c>
      <c r="O62" s="14">
        <v>140</v>
      </c>
    </row>
    <row r="63" spans="1:15" s="15" customFormat="1" ht="16.5" customHeight="1" thickBot="1">
      <c r="A63" s="1476"/>
      <c r="B63" s="1477"/>
      <c r="C63" s="67" t="s">
        <v>574</v>
      </c>
      <c r="D63" s="167" t="s">
        <v>572</v>
      </c>
      <c r="E63" s="167">
        <v>1</v>
      </c>
      <c r="F63" s="1294" t="s">
        <v>575</v>
      </c>
      <c r="G63" s="142" t="s">
        <v>22</v>
      </c>
      <c r="H63" s="66" t="s">
        <v>65</v>
      </c>
      <c r="I63" s="66" t="s">
        <v>27</v>
      </c>
      <c r="J63" s="66" t="s">
        <v>87</v>
      </c>
      <c r="K63" s="66" t="s">
        <v>22</v>
      </c>
      <c r="L63" s="66" t="s">
        <v>22</v>
      </c>
      <c r="M63" s="66" t="s">
        <v>22</v>
      </c>
      <c r="N63" s="1286" t="s">
        <v>495</v>
      </c>
      <c r="O63" s="1295">
        <v>140</v>
      </c>
    </row>
    <row r="64" spans="1:15" s="15" customFormat="1" ht="16.5" customHeight="1" thickBot="1">
      <c r="A64" s="1200"/>
      <c r="B64" s="1201"/>
      <c r="C64" s="1201"/>
      <c r="D64" s="1201"/>
      <c r="E64" s="1201"/>
      <c r="F64" s="1432"/>
      <c r="G64" s="1432"/>
      <c r="H64" s="1432"/>
      <c r="I64" s="1432"/>
      <c r="J64" s="1432"/>
      <c r="K64" s="1432"/>
      <c r="L64" s="1432"/>
      <c r="M64" s="1432"/>
      <c r="N64" s="1432"/>
      <c r="O64" s="1442"/>
    </row>
    <row r="65" spans="1:16" s="15" customFormat="1" ht="16.5" customHeight="1">
      <c r="A65" s="1521" t="s">
        <v>576</v>
      </c>
      <c r="B65" s="1507"/>
      <c r="C65" s="116" t="s">
        <v>577</v>
      </c>
      <c r="D65" s="116" t="s">
        <v>578</v>
      </c>
      <c r="E65" s="116">
        <v>1</v>
      </c>
      <c r="F65" s="116" t="s">
        <v>22</v>
      </c>
      <c r="G65" s="1241" t="s">
        <v>22</v>
      </c>
      <c r="H65" s="116" t="s">
        <v>509</v>
      </c>
      <c r="I65" s="116" t="s">
        <v>27</v>
      </c>
      <c r="J65" s="116" t="s">
        <v>45</v>
      </c>
      <c r="K65" s="117" t="s">
        <v>22</v>
      </c>
      <c r="L65" s="116" t="s">
        <v>22</v>
      </c>
      <c r="M65" s="116" t="s">
        <v>22</v>
      </c>
      <c r="N65" s="1203" t="s">
        <v>317</v>
      </c>
      <c r="O65" s="71">
        <v>400</v>
      </c>
    </row>
    <row r="66" spans="1:16" s="15" customFormat="1" ht="16.5" customHeight="1">
      <c r="A66" s="1474"/>
      <c r="B66" s="1475"/>
      <c r="C66" s="10" t="s">
        <v>579</v>
      </c>
      <c r="D66" s="10" t="s">
        <v>580</v>
      </c>
      <c r="E66" s="10">
        <v>1</v>
      </c>
      <c r="F66" s="10" t="s">
        <v>22</v>
      </c>
      <c r="G66" s="98" t="s">
        <v>22</v>
      </c>
      <c r="H66" s="10" t="s">
        <v>581</v>
      </c>
      <c r="I66" s="10" t="s">
        <v>27</v>
      </c>
      <c r="J66" s="16" t="s">
        <v>45</v>
      </c>
      <c r="K66" s="11" t="s">
        <v>22</v>
      </c>
      <c r="L66" s="10" t="s">
        <v>22</v>
      </c>
      <c r="M66" s="16" t="s">
        <v>22</v>
      </c>
      <c r="N66" s="13" t="s">
        <v>317</v>
      </c>
      <c r="O66" s="14">
        <v>400</v>
      </c>
    </row>
    <row r="67" spans="1:16" s="15" customFormat="1" ht="16.5" customHeight="1">
      <c r="A67" s="1474"/>
      <c r="B67" s="1475"/>
      <c r="C67" s="10" t="s">
        <v>582</v>
      </c>
      <c r="D67" s="10" t="s">
        <v>580</v>
      </c>
      <c r="E67" s="10">
        <v>1</v>
      </c>
      <c r="F67" s="10" t="s">
        <v>22</v>
      </c>
      <c r="G67" s="98" t="s">
        <v>22</v>
      </c>
      <c r="H67" s="10" t="s">
        <v>583</v>
      </c>
      <c r="I67" s="10" t="s">
        <v>27</v>
      </c>
      <c r="J67" s="16" t="s">
        <v>45</v>
      </c>
      <c r="K67" s="11" t="s">
        <v>22</v>
      </c>
      <c r="L67" s="10" t="s">
        <v>22</v>
      </c>
      <c r="M67" s="16" t="s">
        <v>22</v>
      </c>
      <c r="N67" s="13" t="s">
        <v>317</v>
      </c>
      <c r="O67" s="14">
        <v>400</v>
      </c>
    </row>
    <row r="68" spans="1:16" s="15" customFormat="1" ht="16.5" customHeight="1" thickBot="1">
      <c r="A68" s="1476"/>
      <c r="B68" s="1477"/>
      <c r="C68" s="26" t="s">
        <v>584</v>
      </c>
      <c r="D68" s="26" t="s">
        <v>578</v>
      </c>
      <c r="E68" s="26">
        <v>1</v>
      </c>
      <c r="F68" s="26" t="s">
        <v>22</v>
      </c>
      <c r="G68" s="1242" t="s">
        <v>22</v>
      </c>
      <c r="H68" s="26" t="s">
        <v>114</v>
      </c>
      <c r="I68" s="10" t="s">
        <v>27</v>
      </c>
      <c r="J68" s="16" t="s">
        <v>45</v>
      </c>
      <c r="K68" s="11" t="s">
        <v>22</v>
      </c>
      <c r="L68" s="10" t="s">
        <v>22</v>
      </c>
      <c r="M68" s="16" t="s">
        <v>22</v>
      </c>
      <c r="N68" s="13" t="s">
        <v>317</v>
      </c>
      <c r="O68" s="14">
        <v>400</v>
      </c>
    </row>
    <row r="69" spans="1:16" s="15" customFormat="1" ht="16.5" customHeight="1" thickBot="1">
      <c r="A69" s="1200"/>
      <c r="B69" s="1201"/>
      <c r="C69" s="1201"/>
      <c r="D69" s="1201"/>
      <c r="E69" s="1201"/>
      <c r="F69" s="1432"/>
      <c r="G69" s="1432"/>
      <c r="H69" s="1432"/>
      <c r="I69" s="1432"/>
      <c r="J69" s="1432"/>
      <c r="K69" s="1432"/>
      <c r="L69" s="1432"/>
      <c r="M69" s="1432"/>
      <c r="N69" s="1432"/>
      <c r="O69" s="1442"/>
    </row>
    <row r="70" spans="1:16" s="15" customFormat="1" ht="16.5" customHeight="1" thickBot="1">
      <c r="A70" s="1521" t="s">
        <v>585</v>
      </c>
      <c r="B70" s="1507"/>
      <c r="C70" s="100" t="s">
        <v>586</v>
      </c>
      <c r="D70" s="100" t="s">
        <v>587</v>
      </c>
      <c r="E70" s="100">
        <v>1</v>
      </c>
      <c r="F70" s="1190" t="s">
        <v>588</v>
      </c>
      <c r="G70" s="1190"/>
      <c r="H70" s="1190" t="s">
        <v>583</v>
      </c>
      <c r="I70" s="1190" t="s">
        <v>27</v>
      </c>
      <c r="J70" s="1190" t="s">
        <v>45</v>
      </c>
      <c r="K70" s="1190" t="s">
        <v>22</v>
      </c>
      <c r="L70" s="1190" t="s">
        <v>22</v>
      </c>
      <c r="M70" s="1190" t="s">
        <v>22</v>
      </c>
      <c r="N70" s="1191" t="s">
        <v>34</v>
      </c>
      <c r="O70" s="1192">
        <v>25</v>
      </c>
    </row>
    <row r="71" spans="1:16" s="15" customFormat="1" ht="16.5" customHeight="1" thickBot="1">
      <c r="A71" s="1200"/>
      <c r="B71" s="1201"/>
      <c r="C71" s="1201"/>
      <c r="D71" s="1201"/>
      <c r="E71" s="1201"/>
      <c r="F71" s="1432"/>
      <c r="G71" s="1432"/>
      <c r="H71" s="1432"/>
      <c r="I71" s="1432"/>
      <c r="J71" s="1432"/>
      <c r="K71" s="1432"/>
      <c r="L71" s="1432"/>
      <c r="M71" s="1432"/>
      <c r="N71" s="1432"/>
      <c r="O71" s="1442"/>
    </row>
    <row r="72" spans="1:16" s="15" customFormat="1" ht="16.5" customHeight="1">
      <c r="A72" s="1521" t="s">
        <v>589</v>
      </c>
      <c r="B72" s="1507"/>
      <c r="C72" s="116" t="s">
        <v>590</v>
      </c>
      <c r="D72" s="116" t="s">
        <v>587</v>
      </c>
      <c r="E72" s="116">
        <v>2</v>
      </c>
      <c r="F72" s="81" t="s">
        <v>591</v>
      </c>
      <c r="G72" s="1288"/>
      <c r="H72" s="116" t="s">
        <v>285</v>
      </c>
      <c r="I72" s="116" t="s">
        <v>27</v>
      </c>
      <c r="J72" s="116" t="s">
        <v>45</v>
      </c>
      <c r="K72" s="116">
        <v>21</v>
      </c>
      <c r="L72" s="116" t="s">
        <v>22</v>
      </c>
      <c r="M72" s="116" t="s">
        <v>22</v>
      </c>
      <c r="N72" s="1203" t="s">
        <v>46</v>
      </c>
      <c r="O72" s="71">
        <v>30</v>
      </c>
      <c r="P72" s="153"/>
    </row>
    <row r="73" spans="1:16" s="15" customFormat="1" ht="16.5" customHeight="1" thickBot="1">
      <c r="A73" s="1476"/>
      <c r="B73" s="1477"/>
      <c r="C73" s="26" t="s">
        <v>500</v>
      </c>
      <c r="D73" s="26" t="s">
        <v>587</v>
      </c>
      <c r="E73" s="70">
        <v>4</v>
      </c>
      <c r="F73" s="27" t="s">
        <v>591</v>
      </c>
      <c r="G73" s="1291"/>
      <c r="H73" s="26" t="s">
        <v>501</v>
      </c>
      <c r="I73" s="70" t="s">
        <v>27</v>
      </c>
      <c r="J73" s="27" t="s">
        <v>502</v>
      </c>
      <c r="K73" s="27">
        <v>20</v>
      </c>
      <c r="L73" s="26" t="s">
        <v>22</v>
      </c>
      <c r="M73" s="70" t="s">
        <v>22</v>
      </c>
      <c r="N73" s="28" t="s">
        <v>34</v>
      </c>
      <c r="O73" s="14">
        <v>30</v>
      </c>
    </row>
    <row r="74" spans="1:16" s="15" customFormat="1" ht="16.5" customHeight="1" thickBot="1">
      <c r="O74" s="1244"/>
    </row>
    <row r="75" spans="1:16" s="15" customFormat="1" ht="16.5" customHeight="1" thickBot="1">
      <c r="A75" s="1521" t="s">
        <v>592</v>
      </c>
      <c r="B75" s="1507"/>
      <c r="C75" s="100" t="s">
        <v>586</v>
      </c>
      <c r="D75" s="100" t="s">
        <v>587</v>
      </c>
      <c r="E75" s="100">
        <v>1</v>
      </c>
      <c r="F75" s="100" t="s">
        <v>593</v>
      </c>
      <c r="G75" s="100"/>
      <c r="H75" s="100" t="s">
        <v>583</v>
      </c>
      <c r="I75" s="100" t="s">
        <v>27</v>
      </c>
      <c r="J75" s="100" t="s">
        <v>45</v>
      </c>
      <c r="K75" s="100" t="s">
        <v>22</v>
      </c>
      <c r="L75" s="100" t="s">
        <v>22</v>
      </c>
      <c r="M75" s="100" t="s">
        <v>22</v>
      </c>
      <c r="N75" s="1194" t="s">
        <v>34</v>
      </c>
      <c r="O75" s="112">
        <v>60</v>
      </c>
    </row>
    <row r="76" spans="1:16" s="115" customFormat="1" ht="15" customHeight="1" thickBo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249"/>
    </row>
    <row r="77" spans="1:16" s="15" customFormat="1" ht="15" customHeight="1">
      <c r="A77" s="1504" t="s">
        <v>594</v>
      </c>
      <c r="B77" s="1475"/>
      <c r="C77" s="10" t="s">
        <v>595</v>
      </c>
      <c r="D77" s="12" t="s">
        <v>596</v>
      </c>
      <c r="E77" s="10">
        <v>1</v>
      </c>
      <c r="F77" s="11" t="s">
        <v>597</v>
      </c>
      <c r="G77" s="10" t="s">
        <v>22</v>
      </c>
      <c r="H77" s="11" t="s">
        <v>598</v>
      </c>
      <c r="I77" s="10" t="s">
        <v>27</v>
      </c>
      <c r="J77" s="11" t="s">
        <v>22</v>
      </c>
      <c r="K77" s="10" t="s">
        <v>22</v>
      </c>
      <c r="L77" s="11" t="s">
        <v>22</v>
      </c>
      <c r="M77" s="10" t="s">
        <v>22</v>
      </c>
      <c r="N77" s="24" t="s">
        <v>599</v>
      </c>
      <c r="O77" s="14">
        <v>128</v>
      </c>
    </row>
    <row r="78" spans="1:16" s="15" customFormat="1" ht="15" customHeight="1">
      <c r="A78" s="1504"/>
      <c r="B78" s="1475"/>
      <c r="C78" s="10" t="s">
        <v>600</v>
      </c>
      <c r="D78" s="12" t="s">
        <v>596</v>
      </c>
      <c r="E78" s="10">
        <v>1</v>
      </c>
      <c r="F78" s="11" t="s">
        <v>597</v>
      </c>
      <c r="G78" s="10" t="s">
        <v>22</v>
      </c>
      <c r="H78" s="11" t="s">
        <v>598</v>
      </c>
      <c r="I78" s="10" t="s">
        <v>20</v>
      </c>
      <c r="J78" s="11" t="s">
        <v>22</v>
      </c>
      <c r="K78" s="10" t="s">
        <v>22</v>
      </c>
      <c r="L78" s="11" t="s">
        <v>22</v>
      </c>
      <c r="M78" s="10" t="s">
        <v>22</v>
      </c>
      <c r="N78" s="11" t="s">
        <v>599</v>
      </c>
      <c r="O78" s="14">
        <v>128</v>
      </c>
    </row>
    <row r="79" spans="1:16" s="15" customFormat="1" ht="15" customHeight="1">
      <c r="A79" s="1504"/>
      <c r="B79" s="1475"/>
      <c r="C79" s="10" t="s">
        <v>601</v>
      </c>
      <c r="D79" s="11" t="s">
        <v>596</v>
      </c>
      <c r="E79" s="10">
        <v>1</v>
      </c>
      <c r="F79" s="11" t="s">
        <v>597</v>
      </c>
      <c r="G79" s="10" t="s">
        <v>22</v>
      </c>
      <c r="H79" s="11" t="s">
        <v>598</v>
      </c>
      <c r="I79" s="10" t="s">
        <v>20</v>
      </c>
      <c r="J79" s="11" t="s">
        <v>22</v>
      </c>
      <c r="K79" s="10" t="s">
        <v>22</v>
      </c>
      <c r="L79" s="11" t="s">
        <v>22</v>
      </c>
      <c r="M79" s="10" t="s">
        <v>22</v>
      </c>
      <c r="N79" s="11" t="s">
        <v>599</v>
      </c>
      <c r="O79" s="14">
        <v>128</v>
      </c>
    </row>
    <row r="80" spans="1:16" s="15" customFormat="1" ht="15" customHeight="1" thickBot="1">
      <c r="A80" s="1505"/>
      <c r="B80" s="1477"/>
      <c r="C80" s="26" t="s">
        <v>602</v>
      </c>
      <c r="D80" s="27" t="s">
        <v>596</v>
      </c>
      <c r="E80" s="26">
        <v>1</v>
      </c>
      <c r="F80" s="11" t="s">
        <v>597</v>
      </c>
      <c r="G80" s="26" t="s">
        <v>22</v>
      </c>
      <c r="H80" s="70" t="s">
        <v>598</v>
      </c>
      <c r="I80" s="26" t="s">
        <v>27</v>
      </c>
      <c r="J80" s="70" t="s">
        <v>22</v>
      </c>
      <c r="K80" s="26" t="s">
        <v>22</v>
      </c>
      <c r="L80" s="70" t="s">
        <v>22</v>
      </c>
      <c r="M80" s="26" t="s">
        <v>22</v>
      </c>
      <c r="N80" s="70" t="s">
        <v>599</v>
      </c>
      <c r="O80" s="14">
        <v>128</v>
      </c>
    </row>
    <row r="81" spans="1:15" s="115" customFormat="1" ht="15" customHeight="1" thickBo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249"/>
    </row>
    <row r="82" spans="1:15" s="15" customFormat="1" ht="15" customHeight="1">
      <c r="A82" s="1506" t="s">
        <v>603</v>
      </c>
      <c r="B82" s="1507"/>
      <c r="C82" s="116" t="s">
        <v>604</v>
      </c>
      <c r="D82" s="81" t="s">
        <v>605</v>
      </c>
      <c r="E82" s="116">
        <v>2</v>
      </c>
      <c r="F82" s="117">
        <v>1</v>
      </c>
      <c r="G82" s="116" t="s">
        <v>22</v>
      </c>
      <c r="H82" s="117" t="s">
        <v>598</v>
      </c>
      <c r="I82" s="116" t="s">
        <v>27</v>
      </c>
      <c r="J82" s="117" t="s">
        <v>22</v>
      </c>
      <c r="K82" s="116" t="s">
        <v>22</v>
      </c>
      <c r="L82" s="117" t="s">
        <v>22</v>
      </c>
      <c r="M82" s="116" t="s">
        <v>22</v>
      </c>
      <c r="N82" s="118" t="s">
        <v>606</v>
      </c>
      <c r="O82" s="71">
        <v>163</v>
      </c>
    </row>
    <row r="83" spans="1:15" s="15" customFormat="1" ht="15" customHeight="1">
      <c r="A83" s="1504"/>
      <c r="B83" s="1475"/>
      <c r="C83" s="10" t="s">
        <v>607</v>
      </c>
      <c r="D83" s="12" t="s">
        <v>605</v>
      </c>
      <c r="E83" s="10">
        <v>4</v>
      </c>
      <c r="F83" s="11">
        <v>1</v>
      </c>
      <c r="G83" s="10" t="s">
        <v>22</v>
      </c>
      <c r="H83" s="11" t="s">
        <v>598</v>
      </c>
      <c r="I83" s="10" t="s">
        <v>27</v>
      </c>
      <c r="J83" s="11" t="s">
        <v>22</v>
      </c>
      <c r="K83" s="10" t="s">
        <v>22</v>
      </c>
      <c r="L83" s="11" t="s">
        <v>22</v>
      </c>
      <c r="M83" s="10" t="s">
        <v>22</v>
      </c>
      <c r="N83" s="24" t="s">
        <v>606</v>
      </c>
      <c r="O83" s="14">
        <v>163</v>
      </c>
    </row>
    <row r="84" spans="1:15" s="15" customFormat="1" ht="15" customHeight="1">
      <c r="A84" s="1504"/>
      <c r="B84" s="1475"/>
      <c r="C84" s="10" t="s">
        <v>608</v>
      </c>
      <c r="D84" s="12" t="s">
        <v>605</v>
      </c>
      <c r="E84" s="10">
        <v>11</v>
      </c>
      <c r="F84" s="11">
        <v>1</v>
      </c>
      <c r="G84" s="10" t="s">
        <v>22</v>
      </c>
      <c r="H84" s="11" t="s">
        <v>598</v>
      </c>
      <c r="I84" s="10" t="s">
        <v>27</v>
      </c>
      <c r="J84" s="11" t="s">
        <v>22</v>
      </c>
      <c r="K84" s="10" t="s">
        <v>22</v>
      </c>
      <c r="L84" s="11" t="s">
        <v>22</v>
      </c>
      <c r="M84" s="10" t="s">
        <v>22</v>
      </c>
      <c r="N84" s="11" t="s">
        <v>606</v>
      </c>
      <c r="O84" s="14">
        <v>163</v>
      </c>
    </row>
    <row r="85" spans="1:15" s="15" customFormat="1" ht="15" customHeight="1">
      <c r="A85" s="1504"/>
      <c r="B85" s="1475"/>
      <c r="C85" s="10" t="s">
        <v>609</v>
      </c>
      <c r="D85" s="11" t="s">
        <v>605</v>
      </c>
      <c r="E85" s="10">
        <v>3</v>
      </c>
      <c r="F85" s="11">
        <v>1</v>
      </c>
      <c r="G85" s="10" t="s">
        <v>22</v>
      </c>
      <c r="H85" s="11" t="s">
        <v>598</v>
      </c>
      <c r="I85" s="10" t="s">
        <v>20</v>
      </c>
      <c r="J85" s="11" t="s">
        <v>22</v>
      </c>
      <c r="K85" s="10" t="s">
        <v>22</v>
      </c>
      <c r="L85" s="11" t="s">
        <v>22</v>
      </c>
      <c r="M85" s="10" t="s">
        <v>22</v>
      </c>
      <c r="N85" s="11" t="s">
        <v>606</v>
      </c>
      <c r="O85" s="14">
        <v>163</v>
      </c>
    </row>
    <row r="86" spans="1:15" s="15" customFormat="1" ht="15" customHeight="1">
      <c r="A86" s="1504"/>
      <c r="B86" s="1475"/>
      <c r="C86" s="10" t="s">
        <v>610</v>
      </c>
      <c r="D86" s="11" t="s">
        <v>605</v>
      </c>
      <c r="E86" s="10">
        <v>5</v>
      </c>
      <c r="F86" s="11">
        <v>1</v>
      </c>
      <c r="G86" s="10" t="s">
        <v>22</v>
      </c>
      <c r="H86" s="11" t="s">
        <v>598</v>
      </c>
      <c r="I86" s="10" t="s">
        <v>20</v>
      </c>
      <c r="J86" s="11" t="s">
        <v>22</v>
      </c>
      <c r="K86" s="10" t="s">
        <v>22</v>
      </c>
      <c r="L86" s="11" t="s">
        <v>22</v>
      </c>
      <c r="M86" s="10" t="s">
        <v>22</v>
      </c>
      <c r="N86" s="11" t="s">
        <v>606</v>
      </c>
      <c r="O86" s="14">
        <v>163</v>
      </c>
    </row>
    <row r="87" spans="1:15" s="15" customFormat="1" ht="15" customHeight="1" thickBot="1">
      <c r="A87" s="1505"/>
      <c r="B87" s="1477"/>
      <c r="C87" s="26" t="s">
        <v>611</v>
      </c>
      <c r="D87" s="27" t="s">
        <v>605</v>
      </c>
      <c r="E87" s="26">
        <v>3</v>
      </c>
      <c r="F87" s="70">
        <v>1</v>
      </c>
      <c r="G87" s="26" t="s">
        <v>22</v>
      </c>
      <c r="H87" s="70" t="s">
        <v>598</v>
      </c>
      <c r="I87" s="26" t="s">
        <v>20</v>
      </c>
      <c r="J87" s="70" t="s">
        <v>22</v>
      </c>
      <c r="K87" s="26" t="s">
        <v>22</v>
      </c>
      <c r="L87" s="70" t="s">
        <v>22</v>
      </c>
      <c r="M87" s="26" t="s">
        <v>22</v>
      </c>
      <c r="N87" s="70" t="s">
        <v>606</v>
      </c>
      <c r="O87" s="14">
        <v>163</v>
      </c>
    </row>
    <row r="88" spans="1:15" s="115" customFormat="1" ht="15" customHeight="1" thickBo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249"/>
    </row>
    <row r="89" spans="1:15" s="15" customFormat="1" ht="15" customHeight="1">
      <c r="A89" s="1504" t="s">
        <v>612</v>
      </c>
      <c r="B89" s="1475"/>
      <c r="C89" s="10" t="s">
        <v>613</v>
      </c>
      <c r="D89" s="12" t="s">
        <v>605</v>
      </c>
      <c r="E89" s="10">
        <v>3</v>
      </c>
      <c r="F89" s="11">
        <v>10</v>
      </c>
      <c r="G89" s="10" t="s">
        <v>22</v>
      </c>
      <c r="H89" s="11" t="s">
        <v>598</v>
      </c>
      <c r="I89" s="10" t="s">
        <v>20</v>
      </c>
      <c r="J89" s="11" t="s">
        <v>22</v>
      </c>
      <c r="K89" s="10" t="s">
        <v>22</v>
      </c>
      <c r="L89" s="11" t="s">
        <v>22</v>
      </c>
      <c r="M89" s="10" t="s">
        <v>22</v>
      </c>
      <c r="N89" s="11" t="s">
        <v>606</v>
      </c>
      <c r="O89" s="14">
        <v>711</v>
      </c>
    </row>
    <row r="90" spans="1:15" s="15" customFormat="1" ht="15" customHeight="1">
      <c r="A90" s="1504"/>
      <c r="B90" s="1475"/>
      <c r="C90" s="10" t="s">
        <v>608</v>
      </c>
      <c r="D90" s="11" t="s">
        <v>605</v>
      </c>
      <c r="E90" s="10">
        <v>1</v>
      </c>
      <c r="F90" s="11">
        <v>10</v>
      </c>
      <c r="G90" s="10" t="s">
        <v>22</v>
      </c>
      <c r="H90" s="11" t="s">
        <v>598</v>
      </c>
      <c r="I90" s="10" t="s">
        <v>27</v>
      </c>
      <c r="J90" s="11" t="s">
        <v>22</v>
      </c>
      <c r="K90" s="10" t="s">
        <v>22</v>
      </c>
      <c r="L90" s="11" t="s">
        <v>22</v>
      </c>
      <c r="M90" s="10" t="s">
        <v>22</v>
      </c>
      <c r="N90" s="11" t="s">
        <v>606</v>
      </c>
      <c r="O90" s="14">
        <v>711</v>
      </c>
    </row>
    <row r="91" spans="1:15" s="15" customFormat="1" ht="15" customHeight="1">
      <c r="A91" s="1504"/>
      <c r="B91" s="1475"/>
      <c r="C91" s="10" t="s">
        <v>609</v>
      </c>
      <c r="D91" s="11" t="s">
        <v>605</v>
      </c>
      <c r="E91" s="10">
        <v>1</v>
      </c>
      <c r="F91" s="11">
        <v>10</v>
      </c>
      <c r="G91" s="10" t="s">
        <v>22</v>
      </c>
      <c r="H91" s="11" t="s">
        <v>598</v>
      </c>
      <c r="I91" s="10" t="s">
        <v>20</v>
      </c>
      <c r="J91" s="11" t="s">
        <v>22</v>
      </c>
      <c r="K91" s="10" t="s">
        <v>22</v>
      </c>
      <c r="L91" s="11" t="s">
        <v>22</v>
      </c>
      <c r="M91" s="10" t="s">
        <v>22</v>
      </c>
      <c r="N91" s="11" t="s">
        <v>606</v>
      </c>
      <c r="O91" s="14">
        <v>711</v>
      </c>
    </row>
    <row r="92" spans="1:15" s="15" customFormat="1" ht="15" customHeight="1" thickBot="1">
      <c r="A92" s="1505"/>
      <c r="B92" s="1477"/>
      <c r="C92" s="26" t="s">
        <v>611</v>
      </c>
      <c r="D92" s="70" t="s">
        <v>605</v>
      </c>
      <c r="E92" s="26">
        <v>1</v>
      </c>
      <c r="F92" s="70">
        <v>10</v>
      </c>
      <c r="G92" s="26" t="s">
        <v>22</v>
      </c>
      <c r="H92" s="70" t="s">
        <v>598</v>
      </c>
      <c r="I92" s="26" t="s">
        <v>20</v>
      </c>
      <c r="J92" s="70" t="s">
        <v>22</v>
      </c>
      <c r="K92" s="26" t="s">
        <v>22</v>
      </c>
      <c r="L92" s="70" t="s">
        <v>22</v>
      </c>
      <c r="M92" s="26" t="s">
        <v>22</v>
      </c>
      <c r="N92" s="70" t="s">
        <v>606</v>
      </c>
      <c r="O92" s="14">
        <v>711</v>
      </c>
    </row>
    <row r="93" spans="1:15" s="115" customFormat="1" ht="15" customHeight="1" thickBo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249"/>
    </row>
    <row r="94" spans="1:15" s="15" customFormat="1" ht="16.5" customHeight="1">
      <c r="A94" s="1525" t="s">
        <v>614</v>
      </c>
      <c r="B94" s="1289" t="s">
        <v>615</v>
      </c>
      <c r="C94" s="116" t="s">
        <v>616</v>
      </c>
      <c r="D94" s="116" t="s">
        <v>617</v>
      </c>
      <c r="E94" s="116">
        <v>2</v>
      </c>
      <c r="F94" s="116"/>
      <c r="G94" s="1288"/>
      <c r="H94" s="116" t="s">
        <v>148</v>
      </c>
      <c r="I94" s="116" t="s">
        <v>20</v>
      </c>
      <c r="J94" s="116" t="s">
        <v>22</v>
      </c>
      <c r="K94" s="116" t="s">
        <v>22</v>
      </c>
      <c r="L94" s="116" t="s">
        <v>22</v>
      </c>
      <c r="M94" s="116" t="s">
        <v>22</v>
      </c>
      <c r="N94" s="1203" t="s">
        <v>125</v>
      </c>
      <c r="O94" s="71">
        <v>315</v>
      </c>
    </row>
    <row r="95" spans="1:15" s="15" customFormat="1" ht="16.5" customHeight="1">
      <c r="A95" s="1526"/>
      <c r="B95" s="1290" t="s">
        <v>618</v>
      </c>
      <c r="C95" s="77" t="s">
        <v>616</v>
      </c>
      <c r="D95" s="77" t="s">
        <v>619</v>
      </c>
      <c r="E95" s="77">
        <v>4</v>
      </c>
      <c r="F95" s="77"/>
      <c r="G95" s="111"/>
      <c r="H95" s="77" t="s">
        <v>148</v>
      </c>
      <c r="I95" s="77" t="s">
        <v>20</v>
      </c>
      <c r="J95" s="77" t="s">
        <v>22</v>
      </c>
      <c r="K95" s="77" t="s">
        <v>22</v>
      </c>
      <c r="L95" s="77" t="s">
        <v>22</v>
      </c>
      <c r="M95" s="77" t="s">
        <v>22</v>
      </c>
      <c r="N95" s="96" t="s">
        <v>125</v>
      </c>
      <c r="O95" s="120">
        <v>364</v>
      </c>
    </row>
    <row r="96" spans="1:15" s="15" customFormat="1" ht="16.5" customHeight="1">
      <c r="A96" s="1526"/>
      <c r="B96" s="1290" t="s">
        <v>615</v>
      </c>
      <c r="C96" s="10" t="s">
        <v>620</v>
      </c>
      <c r="D96" s="10" t="s">
        <v>617</v>
      </c>
      <c r="E96" s="10">
        <v>2</v>
      </c>
      <c r="F96" s="10"/>
      <c r="G96" s="119"/>
      <c r="H96" s="10" t="s">
        <v>148</v>
      </c>
      <c r="I96" s="10" t="s">
        <v>20</v>
      </c>
      <c r="J96" s="10" t="s">
        <v>22</v>
      </c>
      <c r="K96" s="10" t="s">
        <v>22</v>
      </c>
      <c r="L96" s="10" t="s">
        <v>22</v>
      </c>
      <c r="M96" s="10" t="s">
        <v>22</v>
      </c>
      <c r="N96" s="13" t="s">
        <v>125</v>
      </c>
      <c r="O96" s="121">
        <v>315</v>
      </c>
    </row>
    <row r="97" spans="1:15" s="15" customFormat="1" ht="16.5" customHeight="1">
      <c r="A97" s="1526"/>
      <c r="B97" s="1290" t="s">
        <v>618</v>
      </c>
      <c r="C97" s="77" t="s">
        <v>620</v>
      </c>
      <c r="D97" s="10" t="s">
        <v>619</v>
      </c>
      <c r="E97" s="10">
        <v>4</v>
      </c>
      <c r="F97" s="10"/>
      <c r="G97" s="119"/>
      <c r="H97" s="10" t="s">
        <v>148</v>
      </c>
      <c r="I97" s="10" t="s">
        <v>20</v>
      </c>
      <c r="J97" s="10" t="s">
        <v>22</v>
      </c>
      <c r="K97" s="10" t="s">
        <v>22</v>
      </c>
      <c r="L97" s="10" t="s">
        <v>22</v>
      </c>
      <c r="M97" s="10" t="s">
        <v>22</v>
      </c>
      <c r="N97" s="13" t="s">
        <v>125</v>
      </c>
      <c r="O97" s="120">
        <v>364</v>
      </c>
    </row>
    <row r="98" spans="1:15" s="15" customFormat="1" ht="16.5" customHeight="1">
      <c r="A98" s="1526"/>
      <c r="B98" s="1290" t="s">
        <v>615</v>
      </c>
      <c r="C98" s="10" t="s">
        <v>621</v>
      </c>
      <c r="D98" s="122" t="s">
        <v>617</v>
      </c>
      <c r="E98" s="122">
        <v>2</v>
      </c>
      <c r="F98" s="122"/>
      <c r="G98" s="123"/>
      <c r="H98" s="122" t="s">
        <v>170</v>
      </c>
      <c r="I98" s="122" t="s">
        <v>20</v>
      </c>
      <c r="J98" s="122" t="s">
        <v>22</v>
      </c>
      <c r="K98" s="122" t="s">
        <v>22</v>
      </c>
      <c r="L98" s="122" t="s">
        <v>22</v>
      </c>
      <c r="M98" s="122" t="s">
        <v>22</v>
      </c>
      <c r="N98" s="124" t="s">
        <v>125</v>
      </c>
      <c r="O98" s="121">
        <v>315</v>
      </c>
    </row>
    <row r="99" spans="1:15" s="15" customFormat="1" ht="16.5" customHeight="1">
      <c r="A99" s="1526"/>
      <c r="B99" s="1290" t="s">
        <v>618</v>
      </c>
      <c r="C99" s="77" t="s">
        <v>621</v>
      </c>
      <c r="D99" s="77" t="s">
        <v>619</v>
      </c>
      <c r="E99" s="77">
        <v>4</v>
      </c>
      <c r="F99" s="77"/>
      <c r="G99" s="111"/>
      <c r="H99" s="77" t="s">
        <v>170</v>
      </c>
      <c r="I99" s="77" t="s">
        <v>20</v>
      </c>
      <c r="J99" s="77" t="s">
        <v>22</v>
      </c>
      <c r="K99" s="77" t="s">
        <v>22</v>
      </c>
      <c r="L99" s="77" t="s">
        <v>22</v>
      </c>
      <c r="M99" s="77" t="s">
        <v>22</v>
      </c>
      <c r="N99" s="96" t="s">
        <v>125</v>
      </c>
      <c r="O99" s="120">
        <v>364</v>
      </c>
    </row>
    <row r="100" spans="1:15" s="15" customFormat="1" ht="16.5" customHeight="1">
      <c r="A100" s="1526"/>
      <c r="B100" s="1290" t="s">
        <v>615</v>
      </c>
      <c r="C100" s="10" t="s">
        <v>622</v>
      </c>
      <c r="D100" s="10" t="s">
        <v>617</v>
      </c>
      <c r="E100" s="10">
        <v>3</v>
      </c>
      <c r="F100" s="10"/>
      <c r="G100" s="119"/>
      <c r="H100" s="10" t="s">
        <v>132</v>
      </c>
      <c r="I100" s="10" t="s">
        <v>20</v>
      </c>
      <c r="J100" s="10" t="s">
        <v>22</v>
      </c>
      <c r="K100" s="10" t="s">
        <v>22</v>
      </c>
      <c r="L100" s="10" t="s">
        <v>22</v>
      </c>
      <c r="M100" s="10" t="s">
        <v>22</v>
      </c>
      <c r="N100" s="13" t="s">
        <v>125</v>
      </c>
      <c r="O100" s="121">
        <v>315</v>
      </c>
    </row>
    <row r="101" spans="1:15" s="15" customFormat="1" ht="16.5" customHeight="1">
      <c r="A101" s="1526"/>
      <c r="B101" s="1290" t="s">
        <v>618</v>
      </c>
      <c r="C101" s="10" t="s">
        <v>622</v>
      </c>
      <c r="D101" s="10" t="s">
        <v>619</v>
      </c>
      <c r="E101" s="10">
        <v>4</v>
      </c>
      <c r="F101" s="10"/>
      <c r="G101" s="119"/>
      <c r="H101" s="10" t="s">
        <v>132</v>
      </c>
      <c r="I101" s="10" t="s">
        <v>20</v>
      </c>
      <c r="J101" s="10" t="s">
        <v>22</v>
      </c>
      <c r="K101" s="10" t="s">
        <v>22</v>
      </c>
      <c r="L101" s="10" t="s">
        <v>22</v>
      </c>
      <c r="M101" s="10" t="s">
        <v>22</v>
      </c>
      <c r="N101" s="13" t="s">
        <v>125</v>
      </c>
      <c r="O101" s="120">
        <v>364</v>
      </c>
    </row>
    <row r="102" spans="1:15" s="15" customFormat="1" ht="16.5" customHeight="1">
      <c r="A102" s="1526"/>
      <c r="B102" s="1290" t="s">
        <v>615</v>
      </c>
      <c r="C102" s="122" t="s">
        <v>623</v>
      </c>
      <c r="D102" s="122" t="s">
        <v>617</v>
      </c>
      <c r="E102" s="122">
        <v>3</v>
      </c>
      <c r="F102" s="122"/>
      <c r="G102" s="123"/>
      <c r="H102" s="122" t="s">
        <v>138</v>
      </c>
      <c r="I102" s="122" t="s">
        <v>20</v>
      </c>
      <c r="J102" s="122" t="s">
        <v>22</v>
      </c>
      <c r="K102" s="122" t="s">
        <v>22</v>
      </c>
      <c r="L102" s="122" t="s">
        <v>22</v>
      </c>
      <c r="M102" s="122" t="s">
        <v>22</v>
      </c>
      <c r="N102" s="124" t="s">
        <v>125</v>
      </c>
      <c r="O102" s="121">
        <v>315</v>
      </c>
    </row>
    <row r="103" spans="1:15" s="15" customFormat="1" ht="16.5" customHeight="1">
      <c r="A103" s="1526"/>
      <c r="B103" s="1290" t="s">
        <v>618</v>
      </c>
      <c r="C103" s="77" t="s">
        <v>623</v>
      </c>
      <c r="D103" s="77" t="s">
        <v>619</v>
      </c>
      <c r="E103" s="77">
        <v>4</v>
      </c>
      <c r="F103" s="77"/>
      <c r="G103" s="111"/>
      <c r="H103" s="77" t="s">
        <v>138</v>
      </c>
      <c r="I103" s="77" t="s">
        <v>20</v>
      </c>
      <c r="J103" s="77" t="s">
        <v>22</v>
      </c>
      <c r="K103" s="77" t="s">
        <v>22</v>
      </c>
      <c r="L103" s="77" t="s">
        <v>22</v>
      </c>
      <c r="M103" s="77" t="s">
        <v>22</v>
      </c>
      <c r="N103" s="96" t="s">
        <v>125</v>
      </c>
      <c r="O103" s="120">
        <v>364</v>
      </c>
    </row>
    <row r="104" spans="1:15" s="15" customFormat="1" ht="16.5" customHeight="1">
      <c r="A104" s="1526"/>
      <c r="B104" s="1290" t="s">
        <v>615</v>
      </c>
      <c r="C104" s="10" t="s">
        <v>624</v>
      </c>
      <c r="D104" s="10" t="s">
        <v>617</v>
      </c>
      <c r="E104" s="10">
        <v>3</v>
      </c>
      <c r="F104" s="10"/>
      <c r="G104" s="119"/>
      <c r="H104" s="10" t="s">
        <v>138</v>
      </c>
      <c r="I104" s="10" t="s">
        <v>20</v>
      </c>
      <c r="J104" s="10" t="s">
        <v>22</v>
      </c>
      <c r="K104" s="10" t="s">
        <v>22</v>
      </c>
      <c r="L104" s="10" t="s">
        <v>22</v>
      </c>
      <c r="M104" s="10" t="s">
        <v>22</v>
      </c>
      <c r="N104" s="13" t="s">
        <v>125</v>
      </c>
      <c r="O104" s="121">
        <v>315</v>
      </c>
    </row>
    <row r="105" spans="1:15" s="15" customFormat="1" ht="16.5" customHeight="1">
      <c r="A105" s="1526"/>
      <c r="B105" s="1290" t="s">
        <v>618</v>
      </c>
      <c r="C105" s="10" t="s">
        <v>624</v>
      </c>
      <c r="D105" s="10" t="s">
        <v>619</v>
      </c>
      <c r="E105" s="10">
        <v>3</v>
      </c>
      <c r="F105" s="10"/>
      <c r="G105" s="119"/>
      <c r="H105" s="10" t="s">
        <v>138</v>
      </c>
      <c r="I105" s="10" t="s">
        <v>20</v>
      </c>
      <c r="J105" s="10" t="s">
        <v>22</v>
      </c>
      <c r="K105" s="10" t="s">
        <v>22</v>
      </c>
      <c r="L105" s="10" t="s">
        <v>22</v>
      </c>
      <c r="M105" s="10" t="s">
        <v>22</v>
      </c>
      <c r="N105" s="13" t="s">
        <v>125</v>
      </c>
      <c r="O105" s="120">
        <v>364</v>
      </c>
    </row>
    <row r="106" spans="1:15" s="15" customFormat="1" ht="16.5" customHeight="1">
      <c r="A106" s="1526"/>
      <c r="B106" s="1290" t="s">
        <v>615</v>
      </c>
      <c r="C106" s="122" t="s">
        <v>319</v>
      </c>
      <c r="D106" s="122" t="s">
        <v>617</v>
      </c>
      <c r="E106" s="122">
        <v>3</v>
      </c>
      <c r="F106" s="122"/>
      <c r="G106" s="123"/>
      <c r="H106" s="122" t="s">
        <v>136</v>
      </c>
      <c r="I106" s="122" t="s">
        <v>20</v>
      </c>
      <c r="J106" s="122" t="s">
        <v>22</v>
      </c>
      <c r="K106" s="122" t="s">
        <v>22</v>
      </c>
      <c r="L106" s="122" t="s">
        <v>22</v>
      </c>
      <c r="M106" s="122" t="s">
        <v>22</v>
      </c>
      <c r="N106" s="124" t="s">
        <v>125</v>
      </c>
      <c r="O106" s="121">
        <v>315</v>
      </c>
    </row>
    <row r="107" spans="1:15" s="15" customFormat="1" ht="16.5" customHeight="1">
      <c r="A107" s="1526"/>
      <c r="B107" s="1290" t="s">
        <v>618</v>
      </c>
      <c r="C107" s="77" t="s">
        <v>319</v>
      </c>
      <c r="D107" s="77" t="s">
        <v>619</v>
      </c>
      <c r="E107" s="77">
        <v>4</v>
      </c>
      <c r="F107" s="77"/>
      <c r="G107" s="111"/>
      <c r="H107" s="77" t="s">
        <v>136</v>
      </c>
      <c r="I107" s="77" t="s">
        <v>20</v>
      </c>
      <c r="J107" s="77" t="s">
        <v>22</v>
      </c>
      <c r="K107" s="77" t="s">
        <v>22</v>
      </c>
      <c r="L107" s="77" t="s">
        <v>22</v>
      </c>
      <c r="M107" s="77" t="s">
        <v>22</v>
      </c>
      <c r="N107" s="96" t="s">
        <v>125</v>
      </c>
      <c r="O107" s="120">
        <v>364</v>
      </c>
    </row>
    <row r="108" spans="1:15" s="15" customFormat="1" ht="16.5" customHeight="1">
      <c r="A108" s="1526"/>
      <c r="B108" s="1290" t="s">
        <v>615</v>
      </c>
      <c r="C108" s="10" t="s">
        <v>130</v>
      </c>
      <c r="D108" s="10" t="s">
        <v>617</v>
      </c>
      <c r="E108" s="10">
        <v>3</v>
      </c>
      <c r="F108" s="10"/>
      <c r="G108" s="119"/>
      <c r="H108" s="10" t="s">
        <v>132</v>
      </c>
      <c r="I108" s="10" t="s">
        <v>20</v>
      </c>
      <c r="J108" s="10" t="s">
        <v>22</v>
      </c>
      <c r="K108" s="10" t="s">
        <v>22</v>
      </c>
      <c r="L108" s="10" t="s">
        <v>22</v>
      </c>
      <c r="M108" s="10" t="s">
        <v>22</v>
      </c>
      <c r="N108" s="13" t="s">
        <v>125</v>
      </c>
      <c r="O108" s="121">
        <v>315</v>
      </c>
    </row>
    <row r="109" spans="1:15" s="15" customFormat="1" ht="16.5" customHeight="1">
      <c r="A109" s="1526"/>
      <c r="B109" s="1290" t="s">
        <v>618</v>
      </c>
      <c r="C109" s="10" t="s">
        <v>130</v>
      </c>
      <c r="D109" s="10" t="s">
        <v>619</v>
      </c>
      <c r="E109" s="10">
        <v>4</v>
      </c>
      <c r="F109" s="10"/>
      <c r="G109" s="119"/>
      <c r="H109" s="10" t="s">
        <v>132</v>
      </c>
      <c r="I109" s="10" t="s">
        <v>20</v>
      </c>
      <c r="J109" s="10" t="s">
        <v>22</v>
      </c>
      <c r="K109" s="10" t="s">
        <v>22</v>
      </c>
      <c r="L109" s="10" t="s">
        <v>22</v>
      </c>
      <c r="M109" s="10" t="s">
        <v>22</v>
      </c>
      <c r="N109" s="13" t="s">
        <v>125</v>
      </c>
      <c r="O109" s="120">
        <v>364</v>
      </c>
    </row>
    <row r="110" spans="1:15" s="15" customFormat="1" ht="16.5" customHeight="1">
      <c r="A110" s="1526"/>
      <c r="B110" s="1290" t="s">
        <v>615</v>
      </c>
      <c r="C110" s="122" t="s">
        <v>360</v>
      </c>
      <c r="D110" s="122" t="s">
        <v>617</v>
      </c>
      <c r="E110" s="122">
        <v>3</v>
      </c>
      <c r="F110" s="122"/>
      <c r="G110" s="123"/>
      <c r="H110" s="122" t="s">
        <v>625</v>
      </c>
      <c r="I110" s="122" t="s">
        <v>20</v>
      </c>
      <c r="J110" s="122" t="s">
        <v>22</v>
      </c>
      <c r="K110" s="122" t="s">
        <v>22</v>
      </c>
      <c r="L110" s="122" t="s">
        <v>22</v>
      </c>
      <c r="M110" s="122" t="s">
        <v>22</v>
      </c>
      <c r="N110" s="124" t="s">
        <v>125</v>
      </c>
      <c r="O110" s="121">
        <v>315</v>
      </c>
    </row>
    <row r="111" spans="1:15" s="15" customFormat="1" ht="16.5" customHeight="1">
      <c r="A111" s="1526"/>
      <c r="B111" s="1290" t="s">
        <v>618</v>
      </c>
      <c r="C111" s="77" t="s">
        <v>360</v>
      </c>
      <c r="D111" s="77" t="s">
        <v>619</v>
      </c>
      <c r="E111" s="77">
        <v>3</v>
      </c>
      <c r="F111" s="77"/>
      <c r="G111" s="111"/>
      <c r="H111" s="77" t="s">
        <v>361</v>
      </c>
      <c r="I111" s="77" t="s">
        <v>20</v>
      </c>
      <c r="J111" s="77" t="s">
        <v>22</v>
      </c>
      <c r="K111" s="77" t="s">
        <v>22</v>
      </c>
      <c r="L111" s="77" t="s">
        <v>22</v>
      </c>
      <c r="M111" s="77" t="s">
        <v>22</v>
      </c>
      <c r="N111" s="96" t="s">
        <v>125</v>
      </c>
      <c r="O111" s="120">
        <v>364</v>
      </c>
    </row>
    <row r="112" spans="1:15" s="15" customFormat="1" ht="16.5" customHeight="1">
      <c r="A112" s="1526"/>
      <c r="B112" s="1290" t="s">
        <v>615</v>
      </c>
      <c r="C112" s="122" t="s">
        <v>324</v>
      </c>
      <c r="D112" s="122" t="s">
        <v>617</v>
      </c>
      <c r="E112" s="122">
        <v>3</v>
      </c>
      <c r="F112" s="122"/>
      <c r="G112" s="123"/>
      <c r="H112" s="122" t="s">
        <v>136</v>
      </c>
      <c r="I112" s="122" t="s">
        <v>20</v>
      </c>
      <c r="J112" s="122" t="s">
        <v>22</v>
      </c>
      <c r="K112" s="122" t="s">
        <v>22</v>
      </c>
      <c r="L112" s="122" t="s">
        <v>22</v>
      </c>
      <c r="M112" s="122" t="s">
        <v>22</v>
      </c>
      <c r="N112" s="124" t="s">
        <v>125</v>
      </c>
      <c r="O112" s="121">
        <v>315</v>
      </c>
    </row>
    <row r="113" spans="1:15" s="15" customFormat="1" ht="16.5" customHeight="1">
      <c r="A113" s="1526"/>
      <c r="B113" s="1290" t="s">
        <v>618</v>
      </c>
      <c r="C113" s="77" t="s">
        <v>324</v>
      </c>
      <c r="D113" s="77" t="s">
        <v>619</v>
      </c>
      <c r="E113" s="77">
        <v>4</v>
      </c>
      <c r="F113" s="77"/>
      <c r="G113" s="111"/>
      <c r="H113" s="77" t="s">
        <v>136</v>
      </c>
      <c r="I113" s="77" t="s">
        <v>20</v>
      </c>
      <c r="J113" s="77" t="s">
        <v>22</v>
      </c>
      <c r="K113" s="77" t="s">
        <v>22</v>
      </c>
      <c r="L113" s="77" t="s">
        <v>22</v>
      </c>
      <c r="M113" s="77" t="s">
        <v>22</v>
      </c>
      <c r="N113" s="96" t="s">
        <v>125</v>
      </c>
      <c r="O113" s="120">
        <v>364</v>
      </c>
    </row>
    <row r="114" spans="1:15" s="15" customFormat="1" ht="16.5" customHeight="1">
      <c r="A114" s="1526"/>
      <c r="B114" s="1290" t="s">
        <v>615</v>
      </c>
      <c r="C114" s="10" t="s">
        <v>135</v>
      </c>
      <c r="D114" s="10" t="s">
        <v>617</v>
      </c>
      <c r="E114" s="10">
        <v>3</v>
      </c>
      <c r="F114" s="10"/>
      <c r="G114" s="119"/>
      <c r="H114" s="10" t="s">
        <v>136</v>
      </c>
      <c r="I114" s="10" t="s">
        <v>20</v>
      </c>
      <c r="J114" s="10" t="s">
        <v>22</v>
      </c>
      <c r="K114" s="10" t="s">
        <v>22</v>
      </c>
      <c r="L114" s="10" t="s">
        <v>22</v>
      </c>
      <c r="M114" s="10" t="s">
        <v>22</v>
      </c>
      <c r="N114" s="13" t="s">
        <v>125</v>
      </c>
      <c r="O114" s="121">
        <v>315</v>
      </c>
    </row>
    <row r="115" spans="1:15" s="15" customFormat="1" ht="16.5" customHeight="1">
      <c r="A115" s="1526"/>
      <c r="B115" s="1290" t="s">
        <v>618</v>
      </c>
      <c r="C115" s="10" t="s">
        <v>135</v>
      </c>
      <c r="D115" s="10" t="s">
        <v>619</v>
      </c>
      <c r="E115" s="10">
        <v>3</v>
      </c>
      <c r="F115" s="10"/>
      <c r="G115" s="119"/>
      <c r="H115" s="10" t="s">
        <v>136</v>
      </c>
      <c r="I115" s="10" t="s">
        <v>20</v>
      </c>
      <c r="J115" s="10" t="s">
        <v>22</v>
      </c>
      <c r="K115" s="10" t="s">
        <v>22</v>
      </c>
      <c r="L115" s="10" t="s">
        <v>22</v>
      </c>
      <c r="M115" s="10" t="s">
        <v>22</v>
      </c>
      <c r="N115" s="13" t="s">
        <v>125</v>
      </c>
      <c r="O115" s="120">
        <v>364</v>
      </c>
    </row>
    <row r="116" spans="1:15" s="15" customFormat="1" ht="16.5" customHeight="1">
      <c r="A116" s="1526"/>
      <c r="B116" s="1290" t="s">
        <v>615</v>
      </c>
      <c r="C116" s="122" t="s">
        <v>139</v>
      </c>
      <c r="D116" s="122" t="s">
        <v>617</v>
      </c>
      <c r="E116" s="122">
        <v>2</v>
      </c>
      <c r="F116" s="122"/>
      <c r="G116" s="123"/>
      <c r="H116" s="122" t="s">
        <v>626</v>
      </c>
      <c r="I116" s="122" t="s">
        <v>20</v>
      </c>
      <c r="J116" s="122" t="s">
        <v>22</v>
      </c>
      <c r="K116" s="122" t="s">
        <v>22</v>
      </c>
      <c r="L116" s="122" t="s">
        <v>22</v>
      </c>
      <c r="M116" s="122" t="s">
        <v>22</v>
      </c>
      <c r="N116" s="124" t="s">
        <v>125</v>
      </c>
      <c r="O116" s="121">
        <v>315</v>
      </c>
    </row>
    <row r="117" spans="1:15" s="15" customFormat="1" ht="16.5" customHeight="1">
      <c r="A117" s="1526"/>
      <c r="B117" s="1290" t="s">
        <v>618</v>
      </c>
      <c r="C117" s="77" t="s">
        <v>139</v>
      </c>
      <c r="D117" s="77" t="s">
        <v>619</v>
      </c>
      <c r="E117" s="77">
        <v>2</v>
      </c>
      <c r="F117" s="77"/>
      <c r="G117" s="111"/>
      <c r="H117" s="77" t="s">
        <v>626</v>
      </c>
      <c r="I117" s="77" t="s">
        <v>20</v>
      </c>
      <c r="J117" s="77" t="s">
        <v>22</v>
      </c>
      <c r="K117" s="77" t="s">
        <v>22</v>
      </c>
      <c r="L117" s="77" t="s">
        <v>22</v>
      </c>
      <c r="M117" s="77" t="s">
        <v>22</v>
      </c>
      <c r="N117" s="96" t="s">
        <v>125</v>
      </c>
      <c r="O117" s="120">
        <v>364</v>
      </c>
    </row>
    <row r="118" spans="1:15" s="15" customFormat="1" ht="16.5" customHeight="1">
      <c r="A118" s="1526"/>
      <c r="B118" s="1290" t="s">
        <v>615</v>
      </c>
      <c r="C118" s="10" t="s">
        <v>141</v>
      </c>
      <c r="D118" s="10" t="s">
        <v>617</v>
      </c>
      <c r="E118" s="10">
        <v>2</v>
      </c>
      <c r="F118" s="10"/>
      <c r="G118" s="119"/>
      <c r="H118" s="10" t="s">
        <v>142</v>
      </c>
      <c r="I118" s="10" t="s">
        <v>20</v>
      </c>
      <c r="J118" s="10" t="s">
        <v>22</v>
      </c>
      <c r="K118" s="10" t="s">
        <v>22</v>
      </c>
      <c r="L118" s="10" t="s">
        <v>22</v>
      </c>
      <c r="M118" s="10" t="s">
        <v>22</v>
      </c>
      <c r="N118" s="13" t="s">
        <v>125</v>
      </c>
      <c r="O118" s="121">
        <v>315</v>
      </c>
    </row>
    <row r="119" spans="1:15" s="15" customFormat="1" ht="16.5" customHeight="1">
      <c r="A119" s="1526"/>
      <c r="B119" s="1290" t="s">
        <v>618</v>
      </c>
      <c r="C119" s="10" t="s">
        <v>141</v>
      </c>
      <c r="D119" s="10" t="s">
        <v>619</v>
      </c>
      <c r="E119" s="10">
        <v>2</v>
      </c>
      <c r="F119" s="10"/>
      <c r="G119" s="119"/>
      <c r="H119" s="10" t="s">
        <v>142</v>
      </c>
      <c r="I119" s="10" t="s">
        <v>20</v>
      </c>
      <c r="J119" s="10" t="s">
        <v>22</v>
      </c>
      <c r="K119" s="10" t="s">
        <v>22</v>
      </c>
      <c r="L119" s="10" t="s">
        <v>22</v>
      </c>
      <c r="M119" s="10" t="s">
        <v>22</v>
      </c>
      <c r="N119" s="13" t="s">
        <v>125</v>
      </c>
      <c r="O119" s="120">
        <v>364</v>
      </c>
    </row>
    <row r="120" spans="1:15" s="15" customFormat="1" ht="16.5" customHeight="1">
      <c r="A120" s="1526"/>
      <c r="B120" s="1290" t="s">
        <v>615</v>
      </c>
      <c r="C120" s="122" t="s">
        <v>143</v>
      </c>
      <c r="D120" s="122" t="s">
        <v>617</v>
      </c>
      <c r="E120" s="122">
        <v>3</v>
      </c>
      <c r="F120" s="122"/>
      <c r="G120" s="123"/>
      <c r="H120" s="122" t="s">
        <v>626</v>
      </c>
      <c r="I120" s="122" t="s">
        <v>20</v>
      </c>
      <c r="J120" s="122" t="s">
        <v>22</v>
      </c>
      <c r="K120" s="122" t="s">
        <v>22</v>
      </c>
      <c r="L120" s="122" t="s">
        <v>22</v>
      </c>
      <c r="M120" s="122" t="s">
        <v>22</v>
      </c>
      <c r="N120" s="124" t="s">
        <v>125</v>
      </c>
      <c r="O120" s="121">
        <v>315</v>
      </c>
    </row>
    <row r="121" spans="1:15" s="15" customFormat="1" ht="16.5" customHeight="1">
      <c r="A121" s="1526"/>
      <c r="B121" s="1290" t="s">
        <v>618</v>
      </c>
      <c r="C121" s="77" t="s">
        <v>143</v>
      </c>
      <c r="D121" s="77" t="s">
        <v>619</v>
      </c>
      <c r="E121" s="77">
        <v>4</v>
      </c>
      <c r="F121" s="77"/>
      <c r="G121" s="111"/>
      <c r="H121" s="77" t="s">
        <v>626</v>
      </c>
      <c r="I121" s="77" t="s">
        <v>20</v>
      </c>
      <c r="J121" s="77" t="s">
        <v>22</v>
      </c>
      <c r="K121" s="77" t="s">
        <v>22</v>
      </c>
      <c r="L121" s="77" t="s">
        <v>22</v>
      </c>
      <c r="M121" s="77" t="s">
        <v>22</v>
      </c>
      <c r="N121" s="96" t="s">
        <v>125</v>
      </c>
      <c r="O121" s="120">
        <v>364</v>
      </c>
    </row>
    <row r="122" spans="1:15" s="15" customFormat="1" ht="16.5" customHeight="1">
      <c r="A122" s="1526"/>
      <c r="B122" s="1290" t="s">
        <v>615</v>
      </c>
      <c r="C122" s="10" t="s">
        <v>144</v>
      </c>
      <c r="D122" s="10" t="s">
        <v>617</v>
      </c>
      <c r="E122" s="10">
        <v>3</v>
      </c>
      <c r="F122" s="10"/>
      <c r="G122" s="119"/>
      <c r="H122" s="10" t="s">
        <v>132</v>
      </c>
      <c r="I122" s="10" t="s">
        <v>20</v>
      </c>
      <c r="J122" s="10" t="s">
        <v>22</v>
      </c>
      <c r="K122" s="10" t="s">
        <v>22</v>
      </c>
      <c r="L122" s="10" t="s">
        <v>22</v>
      </c>
      <c r="M122" s="10" t="s">
        <v>22</v>
      </c>
      <c r="N122" s="13" t="s">
        <v>125</v>
      </c>
      <c r="O122" s="121">
        <v>315</v>
      </c>
    </row>
    <row r="123" spans="1:15" s="15" customFormat="1" ht="16.5" customHeight="1">
      <c r="A123" s="1526"/>
      <c r="B123" s="1290" t="s">
        <v>618</v>
      </c>
      <c r="C123" s="77" t="s">
        <v>144</v>
      </c>
      <c r="D123" s="10" t="s">
        <v>619</v>
      </c>
      <c r="E123" s="10">
        <v>4</v>
      </c>
      <c r="F123" s="10"/>
      <c r="G123" s="119"/>
      <c r="H123" s="10" t="s">
        <v>132</v>
      </c>
      <c r="I123" s="10" t="s">
        <v>20</v>
      </c>
      <c r="J123" s="10" t="s">
        <v>22</v>
      </c>
      <c r="K123" s="10" t="s">
        <v>22</v>
      </c>
      <c r="L123" s="10" t="s">
        <v>22</v>
      </c>
      <c r="M123" s="10" t="s">
        <v>22</v>
      </c>
      <c r="N123" s="96" t="s">
        <v>125</v>
      </c>
      <c r="O123" s="120">
        <v>364</v>
      </c>
    </row>
    <row r="124" spans="1:15" s="15" customFormat="1" ht="16.5" customHeight="1">
      <c r="A124" s="1526"/>
      <c r="B124" s="1290" t="s">
        <v>615</v>
      </c>
      <c r="C124" s="10" t="s">
        <v>325</v>
      </c>
      <c r="D124" s="122" t="s">
        <v>617</v>
      </c>
      <c r="E124" s="122">
        <v>2</v>
      </c>
      <c r="F124" s="122"/>
      <c r="G124" s="123"/>
      <c r="H124" s="122" t="s">
        <v>326</v>
      </c>
      <c r="I124" s="122" t="s">
        <v>20</v>
      </c>
      <c r="J124" s="122" t="s">
        <v>22</v>
      </c>
      <c r="K124" s="122" t="s">
        <v>22</v>
      </c>
      <c r="L124" s="122" t="s">
        <v>22</v>
      </c>
      <c r="M124" s="122" t="s">
        <v>22</v>
      </c>
      <c r="N124" s="124" t="s">
        <v>125</v>
      </c>
      <c r="O124" s="121">
        <v>315</v>
      </c>
    </row>
    <row r="125" spans="1:15" s="15" customFormat="1" ht="16.5" customHeight="1">
      <c r="A125" s="1526"/>
      <c r="B125" s="1290" t="s">
        <v>618</v>
      </c>
      <c r="C125" s="77" t="s">
        <v>325</v>
      </c>
      <c r="D125" s="77" t="s">
        <v>619</v>
      </c>
      <c r="E125" s="77">
        <v>2</v>
      </c>
      <c r="F125" s="77"/>
      <c r="G125" s="111"/>
      <c r="H125" s="77" t="s">
        <v>326</v>
      </c>
      <c r="I125" s="77" t="s">
        <v>20</v>
      </c>
      <c r="J125" s="77" t="s">
        <v>22</v>
      </c>
      <c r="K125" s="77" t="s">
        <v>22</v>
      </c>
      <c r="L125" s="77" t="s">
        <v>22</v>
      </c>
      <c r="M125" s="77" t="s">
        <v>22</v>
      </c>
      <c r="N125" s="96" t="s">
        <v>125</v>
      </c>
      <c r="O125" s="120">
        <v>364</v>
      </c>
    </row>
    <row r="126" spans="1:15" s="15" customFormat="1" ht="16.5" customHeight="1">
      <c r="A126" s="1526"/>
      <c r="B126" s="1290" t="s">
        <v>615</v>
      </c>
      <c r="C126" s="10" t="s">
        <v>145</v>
      </c>
      <c r="D126" s="10" t="s">
        <v>617</v>
      </c>
      <c r="E126" s="10">
        <v>2</v>
      </c>
      <c r="F126" s="10"/>
      <c r="G126" s="119"/>
      <c r="H126" s="10" t="s">
        <v>146</v>
      </c>
      <c r="I126" s="10" t="s">
        <v>20</v>
      </c>
      <c r="J126" s="10" t="s">
        <v>22</v>
      </c>
      <c r="K126" s="10" t="s">
        <v>22</v>
      </c>
      <c r="L126" s="10" t="s">
        <v>22</v>
      </c>
      <c r="M126" s="10" t="s">
        <v>22</v>
      </c>
      <c r="N126" s="13" t="s">
        <v>125</v>
      </c>
      <c r="O126" s="121">
        <v>315</v>
      </c>
    </row>
    <row r="127" spans="1:15" s="15" customFormat="1" ht="16.5" customHeight="1">
      <c r="A127" s="1526"/>
      <c r="B127" s="1290" t="s">
        <v>618</v>
      </c>
      <c r="C127" s="10" t="s">
        <v>145</v>
      </c>
      <c r="D127" s="10" t="s">
        <v>619</v>
      </c>
      <c r="E127" s="10">
        <v>2</v>
      </c>
      <c r="F127" s="10"/>
      <c r="G127" s="119"/>
      <c r="H127" s="10" t="s">
        <v>146</v>
      </c>
      <c r="I127" s="10" t="s">
        <v>20</v>
      </c>
      <c r="J127" s="10" t="s">
        <v>22</v>
      </c>
      <c r="K127" s="10" t="s">
        <v>22</v>
      </c>
      <c r="L127" s="10" t="s">
        <v>22</v>
      </c>
      <c r="M127" s="10" t="s">
        <v>22</v>
      </c>
      <c r="N127" s="13" t="s">
        <v>125</v>
      </c>
      <c r="O127" s="120">
        <v>364</v>
      </c>
    </row>
    <row r="128" spans="1:15" s="15" customFormat="1" ht="16.5" customHeight="1">
      <c r="A128" s="1526"/>
      <c r="B128" s="1290" t="s">
        <v>615</v>
      </c>
      <c r="C128" s="122" t="s">
        <v>147</v>
      </c>
      <c r="D128" s="122" t="s">
        <v>617</v>
      </c>
      <c r="E128" s="122">
        <v>2</v>
      </c>
      <c r="F128" s="122"/>
      <c r="G128" s="123"/>
      <c r="H128" s="122" t="s">
        <v>148</v>
      </c>
      <c r="I128" s="122" t="s">
        <v>20</v>
      </c>
      <c r="J128" s="122" t="s">
        <v>22</v>
      </c>
      <c r="K128" s="122" t="s">
        <v>22</v>
      </c>
      <c r="L128" s="122" t="s">
        <v>22</v>
      </c>
      <c r="M128" s="122" t="s">
        <v>22</v>
      </c>
      <c r="N128" s="124" t="s">
        <v>125</v>
      </c>
      <c r="O128" s="121">
        <v>315</v>
      </c>
    </row>
    <row r="129" spans="1:15" s="15" customFormat="1" ht="16.5" customHeight="1">
      <c r="A129" s="1526"/>
      <c r="B129" s="1290" t="s">
        <v>618</v>
      </c>
      <c r="C129" s="77" t="s">
        <v>147</v>
      </c>
      <c r="D129" s="77" t="s">
        <v>619</v>
      </c>
      <c r="E129" s="77">
        <v>2</v>
      </c>
      <c r="F129" s="77"/>
      <c r="G129" s="111"/>
      <c r="H129" s="77" t="s">
        <v>148</v>
      </c>
      <c r="I129" s="77" t="s">
        <v>20</v>
      </c>
      <c r="J129" s="77" t="s">
        <v>22</v>
      </c>
      <c r="K129" s="77" t="s">
        <v>22</v>
      </c>
      <c r="L129" s="77" t="s">
        <v>22</v>
      </c>
      <c r="M129" s="77" t="s">
        <v>22</v>
      </c>
      <c r="N129" s="96" t="s">
        <v>125</v>
      </c>
      <c r="O129" s="120">
        <v>364</v>
      </c>
    </row>
    <row r="130" spans="1:15" s="15" customFormat="1" ht="16.5" customHeight="1">
      <c r="A130" s="1526"/>
      <c r="B130" s="1290" t="s">
        <v>615</v>
      </c>
      <c r="C130" s="10" t="s">
        <v>149</v>
      </c>
      <c r="D130" s="10" t="s">
        <v>617</v>
      </c>
      <c r="E130" s="10">
        <v>2</v>
      </c>
      <c r="F130" s="10"/>
      <c r="G130" s="119"/>
      <c r="H130" s="10" t="s">
        <v>132</v>
      </c>
      <c r="I130" s="10" t="s">
        <v>20</v>
      </c>
      <c r="J130" s="10" t="s">
        <v>22</v>
      </c>
      <c r="K130" s="10" t="s">
        <v>22</v>
      </c>
      <c r="L130" s="10" t="s">
        <v>22</v>
      </c>
      <c r="M130" s="10" t="s">
        <v>22</v>
      </c>
      <c r="N130" s="13" t="s">
        <v>125</v>
      </c>
      <c r="O130" s="121">
        <v>315</v>
      </c>
    </row>
    <row r="131" spans="1:15" s="15" customFormat="1" ht="16.5" customHeight="1">
      <c r="A131" s="1526"/>
      <c r="B131" s="1290" t="s">
        <v>618</v>
      </c>
      <c r="C131" s="10" t="s">
        <v>149</v>
      </c>
      <c r="D131" s="10" t="s">
        <v>619</v>
      </c>
      <c r="E131" s="10">
        <v>2</v>
      </c>
      <c r="F131" s="10"/>
      <c r="G131" s="119"/>
      <c r="H131" s="10" t="s">
        <v>132</v>
      </c>
      <c r="I131" s="10" t="s">
        <v>20</v>
      </c>
      <c r="J131" s="10" t="s">
        <v>22</v>
      </c>
      <c r="K131" s="10" t="s">
        <v>22</v>
      </c>
      <c r="L131" s="10" t="s">
        <v>22</v>
      </c>
      <c r="M131" s="10" t="s">
        <v>22</v>
      </c>
      <c r="N131" s="13" t="s">
        <v>125</v>
      </c>
      <c r="O131" s="120">
        <v>364</v>
      </c>
    </row>
    <row r="132" spans="1:15" s="15" customFormat="1" ht="16.5" customHeight="1">
      <c r="A132" s="1526"/>
      <c r="B132" s="1290" t="s">
        <v>615</v>
      </c>
      <c r="C132" s="122" t="s">
        <v>150</v>
      </c>
      <c r="D132" s="122" t="s">
        <v>617</v>
      </c>
      <c r="E132" s="122">
        <v>2</v>
      </c>
      <c r="F132" s="122"/>
      <c r="G132" s="123"/>
      <c r="H132" s="122" t="s">
        <v>138</v>
      </c>
      <c r="I132" s="122" t="s">
        <v>20</v>
      </c>
      <c r="J132" s="122" t="s">
        <v>22</v>
      </c>
      <c r="K132" s="122" t="s">
        <v>22</v>
      </c>
      <c r="L132" s="122" t="s">
        <v>22</v>
      </c>
      <c r="M132" s="122" t="s">
        <v>22</v>
      </c>
      <c r="N132" s="124" t="s">
        <v>125</v>
      </c>
      <c r="O132" s="121">
        <v>315</v>
      </c>
    </row>
    <row r="133" spans="1:15" s="15" customFormat="1" ht="16.5" customHeight="1">
      <c r="A133" s="1526"/>
      <c r="B133" s="1290" t="s">
        <v>618</v>
      </c>
      <c r="C133" s="77" t="s">
        <v>150</v>
      </c>
      <c r="D133" s="77" t="s">
        <v>619</v>
      </c>
      <c r="E133" s="77">
        <v>2</v>
      </c>
      <c r="F133" s="77"/>
      <c r="G133" s="111"/>
      <c r="H133" s="77" t="s">
        <v>138</v>
      </c>
      <c r="I133" s="77" t="s">
        <v>20</v>
      </c>
      <c r="J133" s="77" t="s">
        <v>22</v>
      </c>
      <c r="K133" s="77" t="s">
        <v>22</v>
      </c>
      <c r="L133" s="77" t="s">
        <v>22</v>
      </c>
      <c r="M133" s="77" t="s">
        <v>22</v>
      </c>
      <c r="N133" s="96" t="s">
        <v>125</v>
      </c>
      <c r="O133" s="120">
        <v>364</v>
      </c>
    </row>
    <row r="134" spans="1:15" s="15" customFormat="1" ht="16.5" customHeight="1">
      <c r="A134" s="1526"/>
      <c r="B134" s="1290" t="s">
        <v>615</v>
      </c>
      <c r="C134" s="10" t="s">
        <v>327</v>
      </c>
      <c r="D134" s="10" t="s">
        <v>617</v>
      </c>
      <c r="E134" s="10">
        <v>2</v>
      </c>
      <c r="F134" s="10"/>
      <c r="G134" s="119"/>
      <c r="H134" s="10" t="s">
        <v>328</v>
      </c>
      <c r="I134" s="10" t="s">
        <v>20</v>
      </c>
      <c r="J134" s="10" t="s">
        <v>37</v>
      </c>
      <c r="K134" s="10" t="s">
        <v>22</v>
      </c>
      <c r="L134" s="10" t="s">
        <v>22</v>
      </c>
      <c r="M134" s="10" t="s">
        <v>22</v>
      </c>
      <c r="N134" s="13" t="s">
        <v>125</v>
      </c>
      <c r="O134" s="121">
        <v>315</v>
      </c>
    </row>
    <row r="135" spans="1:15" s="15" customFormat="1" ht="16.5" customHeight="1">
      <c r="A135" s="1526"/>
      <c r="B135" s="1290" t="s">
        <v>618</v>
      </c>
      <c r="C135" s="10" t="s">
        <v>327</v>
      </c>
      <c r="D135" s="10" t="s">
        <v>619</v>
      </c>
      <c r="E135" s="10">
        <v>2</v>
      </c>
      <c r="F135" s="10"/>
      <c r="G135" s="119"/>
      <c r="H135" s="10" t="s">
        <v>328</v>
      </c>
      <c r="I135" s="10" t="s">
        <v>20</v>
      </c>
      <c r="J135" s="10" t="s">
        <v>37</v>
      </c>
      <c r="K135" s="10" t="s">
        <v>22</v>
      </c>
      <c r="L135" s="10" t="s">
        <v>22</v>
      </c>
      <c r="M135" s="10" t="s">
        <v>22</v>
      </c>
      <c r="N135" s="13" t="s">
        <v>125</v>
      </c>
      <c r="O135" s="120">
        <v>364</v>
      </c>
    </row>
    <row r="136" spans="1:15" s="15" customFormat="1" ht="16.5" customHeight="1">
      <c r="A136" s="1526"/>
      <c r="B136" s="1290" t="s">
        <v>615</v>
      </c>
      <c r="C136" s="77" t="s">
        <v>627</v>
      </c>
      <c r="D136" s="122" t="s">
        <v>617</v>
      </c>
      <c r="E136" s="122">
        <v>2</v>
      </c>
      <c r="F136" s="122"/>
      <c r="G136" s="123"/>
      <c r="H136" s="122" t="s">
        <v>124</v>
      </c>
      <c r="I136" s="122" t="s">
        <v>20</v>
      </c>
      <c r="J136" s="122" t="s">
        <v>41</v>
      </c>
      <c r="K136" s="122" t="s">
        <v>22</v>
      </c>
      <c r="L136" s="122" t="s">
        <v>22</v>
      </c>
      <c r="M136" s="122" t="s">
        <v>22</v>
      </c>
      <c r="N136" s="124" t="s">
        <v>125</v>
      </c>
      <c r="O136" s="121">
        <v>315</v>
      </c>
    </row>
    <row r="137" spans="1:15" s="15" customFormat="1" ht="16.5" customHeight="1">
      <c r="A137" s="1526"/>
      <c r="B137" s="1290" t="s">
        <v>618</v>
      </c>
      <c r="C137" s="77" t="s">
        <v>122</v>
      </c>
      <c r="D137" s="77" t="s">
        <v>619</v>
      </c>
      <c r="E137" s="77">
        <v>1</v>
      </c>
      <c r="F137" s="77"/>
      <c r="G137" s="111"/>
      <c r="H137" s="77" t="s">
        <v>124</v>
      </c>
      <c r="I137" s="77" t="s">
        <v>20</v>
      </c>
      <c r="J137" s="77" t="s">
        <v>41</v>
      </c>
      <c r="K137" s="77" t="s">
        <v>22</v>
      </c>
      <c r="L137" s="77" t="s">
        <v>22</v>
      </c>
      <c r="M137" s="77" t="s">
        <v>22</v>
      </c>
      <c r="N137" s="96" t="s">
        <v>125</v>
      </c>
      <c r="O137" s="120">
        <v>364</v>
      </c>
    </row>
    <row r="138" spans="1:15" s="15" customFormat="1" ht="16.5" customHeight="1">
      <c r="A138" s="1526"/>
      <c r="B138" s="1290" t="s">
        <v>615</v>
      </c>
      <c r="C138" s="10" t="s">
        <v>151</v>
      </c>
      <c r="D138" s="10" t="s">
        <v>617</v>
      </c>
      <c r="E138" s="10">
        <v>2</v>
      </c>
      <c r="F138" s="10"/>
      <c r="G138" s="119"/>
      <c r="H138" s="10" t="s">
        <v>148</v>
      </c>
      <c r="I138" s="10" t="s">
        <v>20</v>
      </c>
      <c r="J138" s="10" t="s">
        <v>21</v>
      </c>
      <c r="K138" s="10" t="s">
        <v>22</v>
      </c>
      <c r="L138" s="10" t="s">
        <v>22</v>
      </c>
      <c r="M138" s="10" t="s">
        <v>22</v>
      </c>
      <c r="N138" s="124" t="s">
        <v>125</v>
      </c>
      <c r="O138" s="121">
        <v>315</v>
      </c>
    </row>
    <row r="139" spans="1:15" s="15" customFormat="1" ht="16.5" customHeight="1">
      <c r="A139" s="1526"/>
      <c r="B139" s="1290" t="s">
        <v>618</v>
      </c>
      <c r="C139" s="10" t="s">
        <v>151</v>
      </c>
      <c r="D139" s="10" t="s">
        <v>619</v>
      </c>
      <c r="E139" s="10">
        <v>3</v>
      </c>
      <c r="F139" s="10"/>
      <c r="G139" s="119"/>
      <c r="H139" s="10" t="s">
        <v>148</v>
      </c>
      <c r="I139" s="10" t="s">
        <v>20</v>
      </c>
      <c r="J139" s="10" t="s">
        <v>21</v>
      </c>
      <c r="K139" s="10" t="s">
        <v>22</v>
      </c>
      <c r="L139" s="10" t="s">
        <v>22</v>
      </c>
      <c r="M139" s="10" t="s">
        <v>22</v>
      </c>
      <c r="N139" s="13" t="s">
        <v>125</v>
      </c>
      <c r="O139" s="120">
        <v>364</v>
      </c>
    </row>
    <row r="140" spans="1:15" s="15" customFormat="1" ht="16.5" customHeight="1">
      <c r="A140" s="1526"/>
      <c r="B140" s="1290" t="s">
        <v>615</v>
      </c>
      <c r="C140" s="122" t="s">
        <v>152</v>
      </c>
      <c r="D140" s="122" t="s">
        <v>617</v>
      </c>
      <c r="E140" s="122">
        <v>3</v>
      </c>
      <c r="F140" s="122"/>
      <c r="G140" s="123"/>
      <c r="H140" s="122" t="s">
        <v>136</v>
      </c>
      <c r="I140" s="122" t="s">
        <v>20</v>
      </c>
      <c r="J140" s="122" t="s">
        <v>22</v>
      </c>
      <c r="K140" s="122" t="s">
        <v>22</v>
      </c>
      <c r="L140" s="122" t="s">
        <v>22</v>
      </c>
      <c r="M140" s="122" t="s">
        <v>22</v>
      </c>
      <c r="N140" s="124" t="s">
        <v>125</v>
      </c>
      <c r="O140" s="121">
        <v>315</v>
      </c>
    </row>
    <row r="141" spans="1:15" s="15" customFormat="1" ht="16.5" customHeight="1">
      <c r="A141" s="1526"/>
      <c r="B141" s="1290" t="s">
        <v>618</v>
      </c>
      <c r="C141" s="77" t="s">
        <v>152</v>
      </c>
      <c r="D141" s="77" t="s">
        <v>619</v>
      </c>
      <c r="E141" s="77">
        <v>4</v>
      </c>
      <c r="F141" s="77"/>
      <c r="G141" s="111"/>
      <c r="H141" s="77" t="s">
        <v>136</v>
      </c>
      <c r="I141" s="77" t="s">
        <v>20</v>
      </c>
      <c r="J141" s="77" t="s">
        <v>22</v>
      </c>
      <c r="K141" s="77" t="s">
        <v>22</v>
      </c>
      <c r="L141" s="77" t="s">
        <v>22</v>
      </c>
      <c r="M141" s="77" t="s">
        <v>22</v>
      </c>
      <c r="N141" s="96" t="s">
        <v>125</v>
      </c>
      <c r="O141" s="120">
        <v>364</v>
      </c>
    </row>
    <row r="142" spans="1:15" s="15" customFormat="1" ht="16.5" customHeight="1">
      <c r="A142" s="1526"/>
      <c r="B142" s="1290" t="s">
        <v>615</v>
      </c>
      <c r="C142" s="10" t="s">
        <v>153</v>
      </c>
      <c r="D142" s="10" t="s">
        <v>617</v>
      </c>
      <c r="E142" s="10">
        <v>3</v>
      </c>
      <c r="F142" s="10"/>
      <c r="G142" s="119"/>
      <c r="H142" s="10" t="s">
        <v>138</v>
      </c>
      <c r="I142" s="10" t="s">
        <v>20</v>
      </c>
      <c r="J142" s="10" t="s">
        <v>87</v>
      </c>
      <c r="K142" s="10" t="s">
        <v>22</v>
      </c>
      <c r="L142" s="10" t="s">
        <v>22</v>
      </c>
      <c r="M142" s="10" t="s">
        <v>22</v>
      </c>
      <c r="N142" s="13" t="s">
        <v>125</v>
      </c>
      <c r="O142" s="121">
        <v>315</v>
      </c>
    </row>
    <row r="143" spans="1:15" s="15" customFormat="1" ht="16.5" customHeight="1">
      <c r="A143" s="1526"/>
      <c r="B143" s="1290" t="s">
        <v>618</v>
      </c>
      <c r="C143" s="10" t="s">
        <v>153</v>
      </c>
      <c r="D143" s="10" t="s">
        <v>619</v>
      </c>
      <c r="E143" s="10">
        <v>4</v>
      </c>
      <c r="F143" s="10"/>
      <c r="G143" s="119"/>
      <c r="H143" s="10" t="s">
        <v>138</v>
      </c>
      <c r="I143" s="10" t="s">
        <v>20</v>
      </c>
      <c r="J143" s="10" t="s">
        <v>87</v>
      </c>
      <c r="K143" s="10" t="s">
        <v>22</v>
      </c>
      <c r="L143" s="10" t="s">
        <v>22</v>
      </c>
      <c r="M143" s="10" t="s">
        <v>22</v>
      </c>
      <c r="N143" s="13" t="s">
        <v>125</v>
      </c>
      <c r="O143" s="120">
        <v>364</v>
      </c>
    </row>
    <row r="144" spans="1:15" s="15" customFormat="1" ht="16.5" customHeight="1">
      <c r="A144" s="1526"/>
      <c r="B144" s="1290" t="s">
        <v>615</v>
      </c>
      <c r="C144" s="122" t="s">
        <v>154</v>
      </c>
      <c r="D144" s="122" t="s">
        <v>617</v>
      </c>
      <c r="E144" s="122">
        <v>2</v>
      </c>
      <c r="F144" s="122"/>
      <c r="G144" s="123"/>
      <c r="H144" s="122" t="s">
        <v>136</v>
      </c>
      <c r="I144" s="122" t="s">
        <v>20</v>
      </c>
      <c r="J144" s="122" t="s">
        <v>41</v>
      </c>
      <c r="K144" s="122" t="s">
        <v>22</v>
      </c>
      <c r="L144" s="122" t="s">
        <v>22</v>
      </c>
      <c r="M144" s="122" t="s">
        <v>22</v>
      </c>
      <c r="N144" s="124" t="s">
        <v>125</v>
      </c>
      <c r="O144" s="121">
        <v>315</v>
      </c>
    </row>
    <row r="145" spans="1:15" s="15" customFormat="1" ht="16.5" customHeight="1">
      <c r="A145" s="1526"/>
      <c r="B145" s="1290" t="s">
        <v>618</v>
      </c>
      <c r="C145" s="77" t="s">
        <v>154</v>
      </c>
      <c r="D145" s="77" t="s">
        <v>619</v>
      </c>
      <c r="E145" s="77">
        <v>2</v>
      </c>
      <c r="F145" s="77"/>
      <c r="G145" s="111"/>
      <c r="H145" s="77" t="s">
        <v>136</v>
      </c>
      <c r="I145" s="77" t="s">
        <v>20</v>
      </c>
      <c r="J145" s="77" t="s">
        <v>41</v>
      </c>
      <c r="K145" s="77" t="s">
        <v>22</v>
      </c>
      <c r="L145" s="77" t="s">
        <v>22</v>
      </c>
      <c r="M145" s="77" t="s">
        <v>22</v>
      </c>
      <c r="N145" s="96" t="s">
        <v>125</v>
      </c>
      <c r="O145" s="120">
        <v>364</v>
      </c>
    </row>
    <row r="146" spans="1:15" s="15" customFormat="1" ht="16.5" customHeight="1">
      <c r="A146" s="1526"/>
      <c r="B146" s="1290" t="s">
        <v>615</v>
      </c>
      <c r="C146" s="10" t="s">
        <v>155</v>
      </c>
      <c r="D146" s="10" t="s">
        <v>617</v>
      </c>
      <c r="E146" s="10">
        <v>2</v>
      </c>
      <c r="F146" s="10"/>
      <c r="G146" s="119"/>
      <c r="H146" s="10" t="s">
        <v>628</v>
      </c>
      <c r="I146" s="10" t="s">
        <v>20</v>
      </c>
      <c r="J146" s="10" t="s">
        <v>21</v>
      </c>
      <c r="K146" s="10" t="s">
        <v>22</v>
      </c>
      <c r="L146" s="10" t="s">
        <v>22</v>
      </c>
      <c r="M146" s="10" t="s">
        <v>22</v>
      </c>
      <c r="N146" s="13" t="s">
        <v>125</v>
      </c>
      <c r="O146" s="121">
        <v>315</v>
      </c>
    </row>
    <row r="147" spans="1:15" s="15" customFormat="1" ht="16.5" customHeight="1">
      <c r="A147" s="1526"/>
      <c r="B147" s="1290" t="s">
        <v>615</v>
      </c>
      <c r="C147" s="122" t="s">
        <v>157</v>
      </c>
      <c r="D147" s="122" t="s">
        <v>617</v>
      </c>
      <c r="E147" s="122">
        <v>3</v>
      </c>
      <c r="F147" s="122"/>
      <c r="G147" s="123"/>
      <c r="H147" s="122" t="s">
        <v>148</v>
      </c>
      <c r="I147" s="122" t="s">
        <v>20</v>
      </c>
      <c r="J147" s="122" t="s">
        <v>60</v>
      </c>
      <c r="K147" s="122" t="s">
        <v>22</v>
      </c>
      <c r="L147" s="122" t="s">
        <v>22</v>
      </c>
      <c r="M147" s="122" t="s">
        <v>22</v>
      </c>
      <c r="N147" s="124" t="s">
        <v>125</v>
      </c>
      <c r="O147" s="121">
        <v>315</v>
      </c>
    </row>
    <row r="148" spans="1:15" s="15" customFormat="1" ht="15.75" customHeight="1">
      <c r="A148" s="1526"/>
      <c r="B148" s="1290" t="s">
        <v>618</v>
      </c>
      <c r="C148" s="77" t="s">
        <v>157</v>
      </c>
      <c r="D148" s="77" t="s">
        <v>619</v>
      </c>
      <c r="E148" s="77">
        <v>3</v>
      </c>
      <c r="F148" s="77"/>
      <c r="G148" s="111"/>
      <c r="H148" s="77" t="s">
        <v>148</v>
      </c>
      <c r="I148" s="77" t="s">
        <v>20</v>
      </c>
      <c r="J148" s="77" t="s">
        <v>60</v>
      </c>
      <c r="K148" s="77" t="s">
        <v>22</v>
      </c>
      <c r="L148" s="77" t="s">
        <v>22</v>
      </c>
      <c r="M148" s="77" t="s">
        <v>22</v>
      </c>
      <c r="N148" s="96" t="s">
        <v>125</v>
      </c>
      <c r="O148" s="120">
        <v>364</v>
      </c>
    </row>
    <row r="149" spans="1:15" s="15" customFormat="1" ht="16.5" customHeight="1">
      <c r="A149" s="1526"/>
      <c r="B149" s="1290" t="s">
        <v>615</v>
      </c>
      <c r="C149" s="10" t="s">
        <v>158</v>
      </c>
      <c r="D149" s="10" t="s">
        <v>617</v>
      </c>
      <c r="E149" s="10">
        <v>1</v>
      </c>
      <c r="F149" s="10"/>
      <c r="G149" s="119"/>
      <c r="H149" s="10" t="s">
        <v>156</v>
      </c>
      <c r="I149" s="10" t="s">
        <v>20</v>
      </c>
      <c r="J149" s="10" t="s">
        <v>41</v>
      </c>
      <c r="K149" s="10" t="s">
        <v>22</v>
      </c>
      <c r="L149" s="10" t="s">
        <v>22</v>
      </c>
      <c r="M149" s="10" t="s">
        <v>22</v>
      </c>
      <c r="N149" s="13" t="s">
        <v>125</v>
      </c>
      <c r="O149" s="121">
        <v>315</v>
      </c>
    </row>
    <row r="150" spans="1:15" s="15" customFormat="1" ht="16.5" customHeight="1">
      <c r="A150" s="1526"/>
      <c r="B150" s="1290" t="s">
        <v>615</v>
      </c>
      <c r="C150" s="122" t="s">
        <v>126</v>
      </c>
      <c r="D150" s="122" t="s">
        <v>617</v>
      </c>
      <c r="E150" s="122">
        <v>2</v>
      </c>
      <c r="F150" s="122"/>
      <c r="G150" s="123"/>
      <c r="H150" s="122" t="s">
        <v>124</v>
      </c>
      <c r="I150" s="122" t="s">
        <v>20</v>
      </c>
      <c r="J150" s="122" t="s">
        <v>60</v>
      </c>
      <c r="K150" s="122" t="s">
        <v>22</v>
      </c>
      <c r="L150" s="122" t="s">
        <v>22</v>
      </c>
      <c r="M150" s="122" t="s">
        <v>22</v>
      </c>
      <c r="N150" s="124" t="s">
        <v>125</v>
      </c>
      <c r="O150" s="121">
        <v>315</v>
      </c>
    </row>
    <row r="151" spans="1:15" s="15" customFormat="1" ht="16.5" customHeight="1">
      <c r="A151" s="1526"/>
      <c r="B151" s="1290" t="s">
        <v>618</v>
      </c>
      <c r="C151" s="77" t="s">
        <v>126</v>
      </c>
      <c r="D151" s="77" t="s">
        <v>619</v>
      </c>
      <c r="E151" s="77">
        <v>2</v>
      </c>
      <c r="F151" s="77"/>
      <c r="G151" s="111"/>
      <c r="H151" s="77" t="s">
        <v>124</v>
      </c>
      <c r="I151" s="77" t="s">
        <v>20</v>
      </c>
      <c r="J151" s="77" t="s">
        <v>60</v>
      </c>
      <c r="K151" s="77" t="s">
        <v>22</v>
      </c>
      <c r="L151" s="77" t="s">
        <v>22</v>
      </c>
      <c r="M151" s="77" t="s">
        <v>22</v>
      </c>
      <c r="N151" s="96" t="s">
        <v>125</v>
      </c>
      <c r="O151" s="120">
        <v>364</v>
      </c>
    </row>
    <row r="152" spans="1:15" s="15" customFormat="1" ht="16.5" customHeight="1">
      <c r="A152" s="1526"/>
      <c r="B152" s="1290" t="s">
        <v>615</v>
      </c>
      <c r="C152" s="10" t="s">
        <v>127</v>
      </c>
      <c r="D152" s="10" t="s">
        <v>617</v>
      </c>
      <c r="E152" s="10">
        <v>2</v>
      </c>
      <c r="F152" s="10"/>
      <c r="G152" s="119"/>
      <c r="H152" s="10" t="s">
        <v>128</v>
      </c>
      <c r="I152" s="10" t="s">
        <v>20</v>
      </c>
      <c r="J152" s="10" t="s">
        <v>21</v>
      </c>
      <c r="K152" s="10" t="s">
        <v>22</v>
      </c>
      <c r="L152" s="10" t="s">
        <v>22</v>
      </c>
      <c r="M152" s="10" t="s">
        <v>22</v>
      </c>
      <c r="N152" s="13" t="s">
        <v>125</v>
      </c>
      <c r="O152" s="121">
        <v>315</v>
      </c>
    </row>
    <row r="153" spans="1:15" s="15" customFormat="1" ht="16.5" customHeight="1">
      <c r="A153" s="1526"/>
      <c r="B153" s="1290" t="s">
        <v>618</v>
      </c>
      <c r="C153" s="10" t="s">
        <v>127</v>
      </c>
      <c r="D153" s="10" t="s">
        <v>619</v>
      </c>
      <c r="E153" s="10">
        <v>2</v>
      </c>
      <c r="F153" s="10"/>
      <c r="G153" s="119"/>
      <c r="H153" s="10" t="s">
        <v>128</v>
      </c>
      <c r="I153" s="10" t="s">
        <v>20</v>
      </c>
      <c r="J153" s="10" t="s">
        <v>21</v>
      </c>
      <c r="K153" s="10" t="s">
        <v>22</v>
      </c>
      <c r="L153" s="10" t="s">
        <v>22</v>
      </c>
      <c r="M153" s="10" t="s">
        <v>22</v>
      </c>
      <c r="N153" s="13" t="s">
        <v>125</v>
      </c>
      <c r="O153" s="120">
        <v>364</v>
      </c>
    </row>
    <row r="154" spans="1:15" s="15" customFormat="1" ht="16.5" customHeight="1">
      <c r="A154" s="1526"/>
      <c r="B154" s="1290" t="s">
        <v>615</v>
      </c>
      <c r="C154" s="122" t="s">
        <v>629</v>
      </c>
      <c r="D154" s="122" t="s">
        <v>617</v>
      </c>
      <c r="E154" s="122">
        <v>2</v>
      </c>
      <c r="F154" s="122"/>
      <c r="G154" s="123"/>
      <c r="H154" s="122" t="s">
        <v>148</v>
      </c>
      <c r="I154" s="122" t="s">
        <v>20</v>
      </c>
      <c r="J154" s="122" t="s">
        <v>22</v>
      </c>
      <c r="K154" s="122" t="s">
        <v>22</v>
      </c>
      <c r="L154" s="122" t="s">
        <v>22</v>
      </c>
      <c r="M154" s="122" t="s">
        <v>22</v>
      </c>
      <c r="N154" s="124" t="s">
        <v>125</v>
      </c>
      <c r="O154" s="121">
        <v>315</v>
      </c>
    </row>
    <row r="155" spans="1:15" s="15" customFormat="1" ht="16.5" customHeight="1">
      <c r="A155" s="1526"/>
      <c r="B155" s="1290" t="s">
        <v>618</v>
      </c>
      <c r="C155" s="77" t="s">
        <v>629</v>
      </c>
      <c r="D155" s="77" t="s">
        <v>619</v>
      </c>
      <c r="E155" s="77">
        <v>2</v>
      </c>
      <c r="F155" s="77"/>
      <c r="G155" s="111"/>
      <c r="H155" s="77" t="s">
        <v>148</v>
      </c>
      <c r="I155" s="77" t="s">
        <v>20</v>
      </c>
      <c r="J155" s="77" t="s">
        <v>22</v>
      </c>
      <c r="K155" s="77" t="s">
        <v>22</v>
      </c>
      <c r="L155" s="77" t="s">
        <v>22</v>
      </c>
      <c r="M155" s="77" t="s">
        <v>22</v>
      </c>
      <c r="N155" s="96" t="s">
        <v>125</v>
      </c>
      <c r="O155" s="120">
        <v>364</v>
      </c>
    </row>
    <row r="156" spans="1:15" s="15" customFormat="1" ht="16.5" customHeight="1">
      <c r="A156" s="1526"/>
      <c r="B156" s="1290" t="s">
        <v>615</v>
      </c>
      <c r="C156" s="10" t="s">
        <v>630</v>
      </c>
      <c r="D156" s="10" t="s">
        <v>617</v>
      </c>
      <c r="E156" s="10">
        <v>2</v>
      </c>
      <c r="F156" s="10"/>
      <c r="G156" s="119"/>
      <c r="H156" s="10" t="s">
        <v>628</v>
      </c>
      <c r="I156" s="10" t="s">
        <v>20</v>
      </c>
      <c r="J156" s="10" t="s">
        <v>22</v>
      </c>
      <c r="K156" s="10" t="s">
        <v>22</v>
      </c>
      <c r="L156" s="10" t="s">
        <v>22</v>
      </c>
      <c r="M156" s="10" t="s">
        <v>22</v>
      </c>
      <c r="N156" s="13" t="s">
        <v>125</v>
      </c>
      <c r="O156" s="121">
        <v>315</v>
      </c>
    </row>
    <row r="157" spans="1:15" s="15" customFormat="1" ht="16.5" customHeight="1">
      <c r="A157" s="1526"/>
      <c r="B157" s="1290" t="s">
        <v>618</v>
      </c>
      <c r="C157" s="10" t="s">
        <v>630</v>
      </c>
      <c r="D157" s="10" t="s">
        <v>619</v>
      </c>
      <c r="E157" s="10">
        <v>2</v>
      </c>
      <c r="F157" s="10"/>
      <c r="G157" s="119"/>
      <c r="H157" s="10" t="s">
        <v>628</v>
      </c>
      <c r="I157" s="10" t="s">
        <v>20</v>
      </c>
      <c r="J157" s="10" t="s">
        <v>22</v>
      </c>
      <c r="K157" s="10" t="s">
        <v>22</v>
      </c>
      <c r="L157" s="10" t="s">
        <v>22</v>
      </c>
      <c r="M157" s="10" t="s">
        <v>22</v>
      </c>
      <c r="N157" s="13" t="s">
        <v>125</v>
      </c>
      <c r="O157" s="120">
        <v>364</v>
      </c>
    </row>
    <row r="158" spans="1:15" s="15" customFormat="1" ht="16.5" customHeight="1">
      <c r="A158" s="1526"/>
      <c r="B158" s="1290" t="s">
        <v>615</v>
      </c>
      <c r="C158" s="122" t="s">
        <v>159</v>
      </c>
      <c r="D158" s="122" t="s">
        <v>617</v>
      </c>
      <c r="E158" s="122">
        <v>2</v>
      </c>
      <c r="F158" s="122"/>
      <c r="G158" s="123"/>
      <c r="H158" s="122" t="s">
        <v>148</v>
      </c>
      <c r="I158" s="122" t="s">
        <v>20</v>
      </c>
      <c r="J158" s="122" t="s">
        <v>21</v>
      </c>
      <c r="K158" s="122" t="s">
        <v>22</v>
      </c>
      <c r="L158" s="122" t="s">
        <v>22</v>
      </c>
      <c r="M158" s="122" t="s">
        <v>22</v>
      </c>
      <c r="N158" s="124" t="s">
        <v>125</v>
      </c>
      <c r="O158" s="121">
        <v>315</v>
      </c>
    </row>
    <row r="159" spans="1:15" s="15" customFormat="1" ht="16.5" customHeight="1">
      <c r="A159" s="1526"/>
      <c r="B159" s="1290" t="s">
        <v>618</v>
      </c>
      <c r="C159" s="77" t="s">
        <v>159</v>
      </c>
      <c r="D159" s="77" t="s">
        <v>619</v>
      </c>
      <c r="E159" s="77">
        <v>2</v>
      </c>
      <c r="F159" s="77"/>
      <c r="G159" s="111"/>
      <c r="H159" s="77" t="s">
        <v>148</v>
      </c>
      <c r="I159" s="77" t="s">
        <v>20</v>
      </c>
      <c r="J159" s="77" t="s">
        <v>21</v>
      </c>
      <c r="K159" s="77" t="s">
        <v>22</v>
      </c>
      <c r="L159" s="77" t="s">
        <v>22</v>
      </c>
      <c r="M159" s="77" t="s">
        <v>22</v>
      </c>
      <c r="N159" s="96" t="s">
        <v>125</v>
      </c>
      <c r="O159" s="120">
        <v>364</v>
      </c>
    </row>
    <row r="160" spans="1:15" s="15" customFormat="1" ht="16.5" customHeight="1">
      <c r="A160" s="1526"/>
      <c r="B160" s="1290" t="s">
        <v>615</v>
      </c>
      <c r="C160" s="10" t="s">
        <v>631</v>
      </c>
      <c r="D160" s="10" t="s">
        <v>617</v>
      </c>
      <c r="E160" s="10">
        <v>2</v>
      </c>
      <c r="F160" s="10"/>
      <c r="G160" s="119"/>
      <c r="H160" s="10" t="s">
        <v>148</v>
      </c>
      <c r="I160" s="10" t="s">
        <v>20</v>
      </c>
      <c r="J160" s="10" t="s">
        <v>87</v>
      </c>
      <c r="K160" s="10" t="s">
        <v>22</v>
      </c>
      <c r="L160" s="10" t="s">
        <v>22</v>
      </c>
      <c r="M160" s="10" t="s">
        <v>22</v>
      </c>
      <c r="N160" s="13" t="s">
        <v>125</v>
      </c>
      <c r="O160" s="121">
        <v>315</v>
      </c>
    </row>
    <row r="161" spans="1:15" s="15" customFormat="1" ht="16.5" customHeight="1">
      <c r="A161" s="1526"/>
      <c r="B161" s="1290" t="s">
        <v>618</v>
      </c>
      <c r="C161" s="10" t="s">
        <v>631</v>
      </c>
      <c r="D161" s="10" t="s">
        <v>619</v>
      </c>
      <c r="E161" s="10">
        <v>2</v>
      </c>
      <c r="F161" s="10"/>
      <c r="G161" s="119"/>
      <c r="H161" s="10" t="s">
        <v>148</v>
      </c>
      <c r="I161" s="10" t="s">
        <v>20</v>
      </c>
      <c r="J161" s="10" t="s">
        <v>87</v>
      </c>
      <c r="K161" s="10" t="s">
        <v>22</v>
      </c>
      <c r="L161" s="10" t="s">
        <v>22</v>
      </c>
      <c r="M161" s="10" t="s">
        <v>22</v>
      </c>
      <c r="N161" s="13" t="s">
        <v>125</v>
      </c>
      <c r="O161" s="120">
        <v>364</v>
      </c>
    </row>
    <row r="162" spans="1:15" s="15" customFormat="1" ht="16.5" customHeight="1">
      <c r="A162" s="1526"/>
      <c r="B162" s="1290" t="s">
        <v>615</v>
      </c>
      <c r="C162" s="122" t="s">
        <v>632</v>
      </c>
      <c r="D162" s="122" t="s">
        <v>617</v>
      </c>
      <c r="E162" s="122">
        <v>2</v>
      </c>
      <c r="F162" s="122"/>
      <c r="G162" s="123"/>
      <c r="H162" s="122" t="s">
        <v>148</v>
      </c>
      <c r="I162" s="122" t="s">
        <v>20</v>
      </c>
      <c r="J162" s="122" t="s">
        <v>22</v>
      </c>
      <c r="K162" s="122" t="s">
        <v>22</v>
      </c>
      <c r="L162" s="122" t="s">
        <v>22</v>
      </c>
      <c r="M162" s="122" t="s">
        <v>22</v>
      </c>
      <c r="N162" s="124" t="s">
        <v>125</v>
      </c>
      <c r="O162" s="121">
        <v>315</v>
      </c>
    </row>
    <row r="163" spans="1:15" s="15" customFormat="1" ht="16.5" customHeight="1">
      <c r="A163" s="1526"/>
      <c r="B163" s="1290" t="s">
        <v>618</v>
      </c>
      <c r="C163" s="77" t="s">
        <v>632</v>
      </c>
      <c r="D163" s="77" t="s">
        <v>619</v>
      </c>
      <c r="E163" s="77">
        <v>1</v>
      </c>
      <c r="F163" s="77"/>
      <c r="G163" s="111"/>
      <c r="H163" s="77" t="s">
        <v>148</v>
      </c>
      <c r="I163" s="77" t="s">
        <v>20</v>
      </c>
      <c r="J163" s="77" t="s">
        <v>22</v>
      </c>
      <c r="K163" s="77" t="s">
        <v>22</v>
      </c>
      <c r="L163" s="77" t="s">
        <v>22</v>
      </c>
      <c r="M163" s="77" t="s">
        <v>22</v>
      </c>
      <c r="N163" s="96" t="s">
        <v>125</v>
      </c>
      <c r="O163" s="120">
        <v>364</v>
      </c>
    </row>
    <row r="164" spans="1:15" s="15" customFormat="1" ht="16.5" customHeight="1">
      <c r="A164" s="1526"/>
      <c r="B164" s="1290" t="s">
        <v>615</v>
      </c>
      <c r="C164" s="10" t="s">
        <v>633</v>
      </c>
      <c r="D164" s="10" t="s">
        <v>617</v>
      </c>
      <c r="E164" s="10">
        <v>1</v>
      </c>
      <c r="F164" s="10"/>
      <c r="G164" s="119"/>
      <c r="H164" s="10" t="s">
        <v>200</v>
      </c>
      <c r="I164" s="10" t="s">
        <v>20</v>
      </c>
      <c r="J164" s="10" t="s">
        <v>22</v>
      </c>
      <c r="K164" s="10" t="s">
        <v>22</v>
      </c>
      <c r="L164" s="10" t="s">
        <v>22</v>
      </c>
      <c r="M164" s="10" t="s">
        <v>22</v>
      </c>
      <c r="N164" s="13" t="s">
        <v>125</v>
      </c>
      <c r="O164" s="121">
        <v>315</v>
      </c>
    </row>
    <row r="165" spans="1:15" s="15" customFormat="1" ht="16.5" customHeight="1">
      <c r="A165" s="1526"/>
      <c r="B165" s="1290" t="s">
        <v>618</v>
      </c>
      <c r="C165" s="10" t="s">
        <v>633</v>
      </c>
      <c r="D165" s="10" t="s">
        <v>619</v>
      </c>
      <c r="E165" s="10">
        <v>2</v>
      </c>
      <c r="F165" s="10"/>
      <c r="G165" s="119"/>
      <c r="H165" s="10" t="s">
        <v>200</v>
      </c>
      <c r="I165" s="10" t="s">
        <v>20</v>
      </c>
      <c r="J165" s="10" t="s">
        <v>22</v>
      </c>
      <c r="K165" s="10" t="s">
        <v>22</v>
      </c>
      <c r="L165" s="10" t="s">
        <v>22</v>
      </c>
      <c r="M165" s="10" t="s">
        <v>22</v>
      </c>
      <c r="N165" s="13" t="s">
        <v>125</v>
      </c>
      <c r="O165" s="120">
        <v>364</v>
      </c>
    </row>
    <row r="166" spans="1:15" s="15" customFormat="1" ht="16.5" customHeight="1">
      <c r="A166" s="1526"/>
      <c r="B166" s="1290" t="s">
        <v>615</v>
      </c>
      <c r="C166" s="122" t="s">
        <v>383</v>
      </c>
      <c r="D166" s="122" t="s">
        <v>617</v>
      </c>
      <c r="E166" s="122">
        <v>1</v>
      </c>
      <c r="F166" s="122"/>
      <c r="G166" s="123"/>
      <c r="H166" s="122" t="s">
        <v>148</v>
      </c>
      <c r="I166" s="122" t="s">
        <v>20</v>
      </c>
      <c r="J166" s="122" t="s">
        <v>41</v>
      </c>
      <c r="K166" s="122" t="s">
        <v>22</v>
      </c>
      <c r="L166" s="122" t="s">
        <v>22</v>
      </c>
      <c r="M166" s="122" t="s">
        <v>22</v>
      </c>
      <c r="N166" s="124" t="s">
        <v>125</v>
      </c>
      <c r="O166" s="121">
        <v>315</v>
      </c>
    </row>
    <row r="167" spans="1:15" s="15" customFormat="1" ht="16.5" customHeight="1">
      <c r="A167" s="1526"/>
      <c r="B167" s="1290" t="s">
        <v>618</v>
      </c>
      <c r="C167" s="77" t="s">
        <v>383</v>
      </c>
      <c r="D167" s="77" t="s">
        <v>619</v>
      </c>
      <c r="E167" s="77">
        <v>1</v>
      </c>
      <c r="F167" s="77"/>
      <c r="G167" s="111"/>
      <c r="H167" s="77" t="s">
        <v>148</v>
      </c>
      <c r="I167" s="77" t="s">
        <v>20</v>
      </c>
      <c r="J167" s="77" t="s">
        <v>41</v>
      </c>
      <c r="K167" s="77" t="s">
        <v>22</v>
      </c>
      <c r="L167" s="77" t="s">
        <v>22</v>
      </c>
      <c r="M167" s="77" t="s">
        <v>22</v>
      </c>
      <c r="N167" s="96" t="s">
        <v>125</v>
      </c>
      <c r="O167" s="120">
        <v>364</v>
      </c>
    </row>
    <row r="168" spans="1:15" s="15" customFormat="1" ht="16.5" customHeight="1">
      <c r="A168" s="1526"/>
      <c r="B168" s="1290" t="s">
        <v>615</v>
      </c>
      <c r="C168" s="10" t="s">
        <v>634</v>
      </c>
      <c r="D168" s="10" t="s">
        <v>617</v>
      </c>
      <c r="E168" s="10">
        <v>2</v>
      </c>
      <c r="F168" s="10"/>
      <c r="G168" s="119"/>
      <c r="H168" s="10" t="s">
        <v>132</v>
      </c>
      <c r="I168" s="10" t="s">
        <v>20</v>
      </c>
      <c r="J168" s="10" t="s">
        <v>41</v>
      </c>
      <c r="K168" s="10" t="s">
        <v>22</v>
      </c>
      <c r="L168" s="10" t="s">
        <v>22</v>
      </c>
      <c r="M168" s="10" t="s">
        <v>22</v>
      </c>
      <c r="N168" s="13" t="s">
        <v>125</v>
      </c>
      <c r="O168" s="121">
        <v>315</v>
      </c>
    </row>
    <row r="169" spans="1:15" s="15" customFormat="1" ht="16.5" customHeight="1">
      <c r="A169" s="1526"/>
      <c r="B169" s="1290" t="s">
        <v>618</v>
      </c>
      <c r="C169" s="10" t="s">
        <v>634</v>
      </c>
      <c r="D169" s="10" t="s">
        <v>619</v>
      </c>
      <c r="E169" s="10">
        <v>2</v>
      </c>
      <c r="F169" s="10"/>
      <c r="G169" s="119"/>
      <c r="H169" s="10" t="s">
        <v>132</v>
      </c>
      <c r="I169" s="10" t="s">
        <v>20</v>
      </c>
      <c r="J169" s="10" t="s">
        <v>41</v>
      </c>
      <c r="K169" s="10" t="s">
        <v>22</v>
      </c>
      <c r="L169" s="10" t="s">
        <v>22</v>
      </c>
      <c r="M169" s="10" t="s">
        <v>22</v>
      </c>
      <c r="N169" s="13" t="s">
        <v>125</v>
      </c>
      <c r="O169" s="120">
        <v>364</v>
      </c>
    </row>
    <row r="170" spans="1:15" s="15" customFormat="1" ht="16.5" customHeight="1">
      <c r="A170" s="1526"/>
      <c r="B170" s="1290" t="s">
        <v>615</v>
      </c>
      <c r="C170" s="122" t="s">
        <v>635</v>
      </c>
      <c r="D170" s="122" t="s">
        <v>617</v>
      </c>
      <c r="E170" s="122">
        <v>2</v>
      </c>
      <c r="F170" s="122"/>
      <c r="G170" s="123"/>
      <c r="H170" s="122" t="s">
        <v>628</v>
      </c>
      <c r="I170" s="122" t="s">
        <v>20</v>
      </c>
      <c r="J170" s="122" t="s">
        <v>22</v>
      </c>
      <c r="K170" s="122" t="s">
        <v>22</v>
      </c>
      <c r="L170" s="122" t="s">
        <v>22</v>
      </c>
      <c r="M170" s="122" t="s">
        <v>22</v>
      </c>
      <c r="N170" s="124" t="s">
        <v>125</v>
      </c>
      <c r="O170" s="121">
        <v>315</v>
      </c>
    </row>
    <row r="171" spans="1:15" s="15" customFormat="1" ht="16.5" customHeight="1">
      <c r="A171" s="1526"/>
      <c r="B171" s="1290" t="s">
        <v>618</v>
      </c>
      <c r="C171" s="77" t="s">
        <v>635</v>
      </c>
      <c r="D171" s="77" t="s">
        <v>619</v>
      </c>
      <c r="E171" s="77">
        <v>2</v>
      </c>
      <c r="F171" s="77"/>
      <c r="G171" s="111"/>
      <c r="H171" s="77" t="s">
        <v>628</v>
      </c>
      <c r="I171" s="77" t="s">
        <v>20</v>
      </c>
      <c r="J171" s="77" t="s">
        <v>22</v>
      </c>
      <c r="K171" s="77" t="s">
        <v>22</v>
      </c>
      <c r="L171" s="77" t="s">
        <v>22</v>
      </c>
      <c r="M171" s="77" t="s">
        <v>22</v>
      </c>
      <c r="N171" s="96" t="s">
        <v>125</v>
      </c>
      <c r="O171" s="120">
        <v>364</v>
      </c>
    </row>
    <row r="172" spans="1:15" s="15" customFormat="1" ht="16.5" customHeight="1">
      <c r="A172" s="1526"/>
      <c r="B172" s="1290" t="s">
        <v>615</v>
      </c>
      <c r="C172" s="10" t="s">
        <v>160</v>
      </c>
      <c r="D172" s="10" t="s">
        <v>617</v>
      </c>
      <c r="E172" s="10">
        <v>2</v>
      </c>
      <c r="F172" s="10"/>
      <c r="G172" s="119"/>
      <c r="H172" s="10" t="s">
        <v>161</v>
      </c>
      <c r="I172" s="10" t="s">
        <v>20</v>
      </c>
      <c r="J172" s="10" t="s">
        <v>87</v>
      </c>
      <c r="K172" s="10" t="s">
        <v>22</v>
      </c>
      <c r="L172" s="10" t="s">
        <v>22</v>
      </c>
      <c r="M172" s="10" t="s">
        <v>22</v>
      </c>
      <c r="N172" s="13" t="s">
        <v>125</v>
      </c>
      <c r="O172" s="121">
        <v>315</v>
      </c>
    </row>
    <row r="173" spans="1:15" s="15" customFormat="1" ht="16.5" customHeight="1">
      <c r="A173" s="1526"/>
      <c r="B173" s="1290" t="s">
        <v>618</v>
      </c>
      <c r="C173" s="10" t="s">
        <v>160</v>
      </c>
      <c r="D173" s="10" t="s">
        <v>619</v>
      </c>
      <c r="E173" s="10">
        <v>2</v>
      </c>
      <c r="F173" s="10"/>
      <c r="G173" s="119"/>
      <c r="H173" s="10" t="s">
        <v>161</v>
      </c>
      <c r="I173" s="10" t="s">
        <v>20</v>
      </c>
      <c r="J173" s="10" t="s">
        <v>87</v>
      </c>
      <c r="K173" s="10" t="s">
        <v>22</v>
      </c>
      <c r="L173" s="10" t="s">
        <v>22</v>
      </c>
      <c r="M173" s="10" t="s">
        <v>22</v>
      </c>
      <c r="N173" s="13" t="s">
        <v>125</v>
      </c>
      <c r="O173" s="120">
        <v>364</v>
      </c>
    </row>
    <row r="174" spans="1:15" s="15" customFormat="1" ht="16.5" customHeight="1">
      <c r="A174" s="1526"/>
      <c r="B174" s="1290" t="s">
        <v>615</v>
      </c>
      <c r="C174" s="122" t="s">
        <v>636</v>
      </c>
      <c r="D174" s="122" t="s">
        <v>617</v>
      </c>
      <c r="E174" s="122">
        <v>2</v>
      </c>
      <c r="F174" s="122"/>
      <c r="G174" s="123"/>
      <c r="H174" s="122" t="s">
        <v>170</v>
      </c>
      <c r="I174" s="122" t="s">
        <v>20</v>
      </c>
      <c r="J174" s="122" t="s">
        <v>22</v>
      </c>
      <c r="K174" s="122" t="s">
        <v>22</v>
      </c>
      <c r="L174" s="122" t="s">
        <v>22</v>
      </c>
      <c r="M174" s="122" t="s">
        <v>22</v>
      </c>
      <c r="N174" s="124" t="s">
        <v>125</v>
      </c>
      <c r="O174" s="121">
        <v>315</v>
      </c>
    </row>
    <row r="175" spans="1:15" s="15" customFormat="1" ht="16.5" customHeight="1">
      <c r="A175" s="1526"/>
      <c r="B175" s="1290" t="s">
        <v>618</v>
      </c>
      <c r="C175" s="77" t="s">
        <v>636</v>
      </c>
      <c r="D175" s="77" t="s">
        <v>619</v>
      </c>
      <c r="E175" s="77">
        <v>2</v>
      </c>
      <c r="F175" s="77"/>
      <c r="G175" s="111"/>
      <c r="H175" s="77" t="s">
        <v>170</v>
      </c>
      <c r="I175" s="77" t="s">
        <v>20</v>
      </c>
      <c r="J175" s="77" t="s">
        <v>22</v>
      </c>
      <c r="K175" s="77" t="s">
        <v>22</v>
      </c>
      <c r="L175" s="77" t="s">
        <v>22</v>
      </c>
      <c r="M175" s="77" t="s">
        <v>22</v>
      </c>
      <c r="N175" s="96" t="s">
        <v>125</v>
      </c>
      <c r="O175" s="120">
        <v>364</v>
      </c>
    </row>
    <row r="176" spans="1:15" s="15" customFormat="1" ht="16.5" customHeight="1">
      <c r="A176" s="1526"/>
      <c r="B176" s="1290" t="s">
        <v>615</v>
      </c>
      <c r="C176" s="10" t="s">
        <v>162</v>
      </c>
      <c r="D176" s="10" t="s">
        <v>617</v>
      </c>
      <c r="E176" s="10">
        <v>2</v>
      </c>
      <c r="F176" s="10"/>
      <c r="G176" s="119"/>
      <c r="H176" s="10" t="s">
        <v>163</v>
      </c>
      <c r="I176" s="10" t="s">
        <v>20</v>
      </c>
      <c r="J176" s="10" t="s">
        <v>21</v>
      </c>
      <c r="K176" s="10" t="s">
        <v>22</v>
      </c>
      <c r="L176" s="10" t="s">
        <v>22</v>
      </c>
      <c r="M176" s="10" t="s">
        <v>22</v>
      </c>
      <c r="N176" s="13" t="s">
        <v>125</v>
      </c>
      <c r="O176" s="121">
        <v>315</v>
      </c>
    </row>
    <row r="177" spans="1:15" s="15" customFormat="1" ht="16.5" customHeight="1">
      <c r="A177" s="1526"/>
      <c r="B177" s="1290" t="s">
        <v>618</v>
      </c>
      <c r="C177" s="10" t="s">
        <v>162</v>
      </c>
      <c r="D177" s="10" t="s">
        <v>619</v>
      </c>
      <c r="E177" s="10">
        <v>2</v>
      </c>
      <c r="F177" s="10"/>
      <c r="G177" s="119"/>
      <c r="H177" s="10" t="s">
        <v>163</v>
      </c>
      <c r="I177" s="10" t="s">
        <v>20</v>
      </c>
      <c r="J177" s="10" t="s">
        <v>21</v>
      </c>
      <c r="K177" s="10" t="s">
        <v>22</v>
      </c>
      <c r="L177" s="10" t="s">
        <v>22</v>
      </c>
      <c r="M177" s="10" t="s">
        <v>22</v>
      </c>
      <c r="N177" s="13" t="s">
        <v>125</v>
      </c>
      <c r="O177" s="120">
        <v>364</v>
      </c>
    </row>
    <row r="178" spans="1:15" s="15" customFormat="1" ht="16.5" customHeight="1">
      <c r="A178" s="1526"/>
      <c r="B178" s="1290" t="s">
        <v>615</v>
      </c>
      <c r="C178" s="122" t="s">
        <v>637</v>
      </c>
      <c r="D178" s="122" t="s">
        <v>617</v>
      </c>
      <c r="E178" s="122">
        <v>2</v>
      </c>
      <c r="F178" s="122"/>
      <c r="G178" s="123"/>
      <c r="H178" s="122" t="s">
        <v>132</v>
      </c>
      <c r="I178" s="122" t="s">
        <v>20</v>
      </c>
      <c r="J178" s="122" t="s">
        <v>22</v>
      </c>
      <c r="K178" s="122" t="s">
        <v>22</v>
      </c>
      <c r="L178" s="122" t="s">
        <v>22</v>
      </c>
      <c r="M178" s="122" t="s">
        <v>22</v>
      </c>
      <c r="N178" s="124" t="s">
        <v>125</v>
      </c>
      <c r="O178" s="121">
        <v>315</v>
      </c>
    </row>
    <row r="179" spans="1:15" s="15" customFormat="1" ht="16.5" customHeight="1">
      <c r="A179" s="1526"/>
      <c r="B179" s="1290" t="s">
        <v>618</v>
      </c>
      <c r="C179" s="77" t="s">
        <v>637</v>
      </c>
      <c r="D179" s="77" t="s">
        <v>619</v>
      </c>
      <c r="E179" s="77">
        <v>2</v>
      </c>
      <c r="F179" s="77"/>
      <c r="G179" s="111"/>
      <c r="H179" s="77" t="s">
        <v>132</v>
      </c>
      <c r="I179" s="77" t="s">
        <v>20</v>
      </c>
      <c r="J179" s="77" t="s">
        <v>22</v>
      </c>
      <c r="K179" s="77" t="s">
        <v>22</v>
      </c>
      <c r="L179" s="77" t="s">
        <v>22</v>
      </c>
      <c r="M179" s="77" t="s">
        <v>22</v>
      </c>
      <c r="N179" s="96" t="s">
        <v>125</v>
      </c>
      <c r="O179" s="120">
        <v>364</v>
      </c>
    </row>
    <row r="180" spans="1:15" s="15" customFormat="1" ht="16.5" customHeight="1">
      <c r="A180" s="1526"/>
      <c r="B180" s="1290" t="s">
        <v>618</v>
      </c>
      <c r="C180" s="88" t="s">
        <v>164</v>
      </c>
      <c r="D180" s="88" t="s">
        <v>619</v>
      </c>
      <c r="E180" s="88">
        <v>6</v>
      </c>
      <c r="F180" s="88"/>
      <c r="G180" s="125"/>
      <c r="H180" s="88" t="s">
        <v>330</v>
      </c>
      <c r="I180" s="88" t="s">
        <v>20</v>
      </c>
      <c r="J180" s="88" t="s">
        <v>22</v>
      </c>
      <c r="K180" s="88" t="s">
        <v>22</v>
      </c>
      <c r="L180" s="88" t="s">
        <v>22</v>
      </c>
      <c r="M180" s="88" t="s">
        <v>22</v>
      </c>
      <c r="N180" s="92" t="s">
        <v>125</v>
      </c>
      <c r="O180" s="120">
        <v>364</v>
      </c>
    </row>
    <row r="181" spans="1:15" s="15" customFormat="1" ht="16.5" customHeight="1">
      <c r="A181" s="1526"/>
      <c r="B181" s="1290" t="s">
        <v>615</v>
      </c>
      <c r="C181" s="10" t="s">
        <v>166</v>
      </c>
      <c r="D181" s="10" t="s">
        <v>617</v>
      </c>
      <c r="E181" s="10">
        <v>2</v>
      </c>
      <c r="F181" s="10"/>
      <c r="G181" s="119"/>
      <c r="H181" s="10" t="s">
        <v>132</v>
      </c>
      <c r="I181" s="10" t="s">
        <v>20</v>
      </c>
      <c r="J181" s="10" t="s">
        <v>41</v>
      </c>
      <c r="K181" s="10" t="s">
        <v>22</v>
      </c>
      <c r="L181" s="10" t="s">
        <v>22</v>
      </c>
      <c r="M181" s="10" t="s">
        <v>22</v>
      </c>
      <c r="N181" s="13" t="s">
        <v>125</v>
      </c>
      <c r="O181" s="121">
        <v>315</v>
      </c>
    </row>
    <row r="182" spans="1:15" s="15" customFormat="1" ht="16.5" customHeight="1">
      <c r="A182" s="1526"/>
      <c r="B182" s="1290" t="s">
        <v>618</v>
      </c>
      <c r="C182" s="10" t="s">
        <v>166</v>
      </c>
      <c r="D182" s="10" t="s">
        <v>619</v>
      </c>
      <c r="E182" s="10">
        <v>2</v>
      </c>
      <c r="F182" s="10"/>
      <c r="G182" s="119"/>
      <c r="H182" s="10" t="s">
        <v>132</v>
      </c>
      <c r="I182" s="10" t="s">
        <v>20</v>
      </c>
      <c r="J182" s="10" t="s">
        <v>41</v>
      </c>
      <c r="K182" s="10" t="s">
        <v>22</v>
      </c>
      <c r="L182" s="10" t="s">
        <v>22</v>
      </c>
      <c r="M182" s="10" t="s">
        <v>22</v>
      </c>
      <c r="N182" s="13" t="s">
        <v>125</v>
      </c>
      <c r="O182" s="120">
        <v>364</v>
      </c>
    </row>
    <row r="183" spans="1:15" s="15" customFormat="1" ht="16.5" customHeight="1">
      <c r="A183" s="1526"/>
      <c r="B183" s="1290" t="s">
        <v>615</v>
      </c>
      <c r="C183" s="122" t="s">
        <v>171</v>
      </c>
      <c r="D183" s="122" t="s">
        <v>617</v>
      </c>
      <c r="E183" s="122">
        <v>2</v>
      </c>
      <c r="F183" s="122"/>
      <c r="G183" s="123"/>
      <c r="H183" s="122" t="s">
        <v>148</v>
      </c>
      <c r="I183" s="122" t="s">
        <v>20</v>
      </c>
      <c r="J183" s="122" t="s">
        <v>21</v>
      </c>
      <c r="K183" s="122" t="s">
        <v>22</v>
      </c>
      <c r="L183" s="122" t="s">
        <v>22</v>
      </c>
      <c r="M183" s="122" t="s">
        <v>22</v>
      </c>
      <c r="N183" s="124" t="s">
        <v>125</v>
      </c>
      <c r="O183" s="121">
        <v>315</v>
      </c>
    </row>
    <row r="184" spans="1:15" s="15" customFormat="1" ht="16.5" customHeight="1">
      <c r="A184" s="1526"/>
      <c r="B184" s="1290" t="s">
        <v>618</v>
      </c>
      <c r="C184" s="77" t="s">
        <v>171</v>
      </c>
      <c r="D184" s="77" t="s">
        <v>619</v>
      </c>
      <c r="E184" s="77">
        <v>8</v>
      </c>
      <c r="F184" s="77"/>
      <c r="G184" s="111"/>
      <c r="H184" s="77" t="s">
        <v>148</v>
      </c>
      <c r="I184" s="77" t="s">
        <v>20</v>
      </c>
      <c r="J184" s="77" t="s">
        <v>21</v>
      </c>
      <c r="K184" s="77" t="s">
        <v>22</v>
      </c>
      <c r="L184" s="77" t="s">
        <v>22</v>
      </c>
      <c r="M184" s="77" t="s">
        <v>22</v>
      </c>
      <c r="N184" s="96" t="s">
        <v>125</v>
      </c>
      <c r="O184" s="120">
        <v>364</v>
      </c>
    </row>
    <row r="185" spans="1:15" s="15" customFormat="1" ht="16.5" customHeight="1">
      <c r="A185" s="1526"/>
      <c r="B185" s="1290" t="s">
        <v>615</v>
      </c>
      <c r="C185" s="10" t="s">
        <v>169</v>
      </c>
      <c r="D185" s="10" t="s">
        <v>617</v>
      </c>
      <c r="E185" s="10">
        <v>2</v>
      </c>
      <c r="F185" s="10"/>
      <c r="G185" s="119"/>
      <c r="H185" s="10" t="s">
        <v>170</v>
      </c>
      <c r="I185" s="10" t="s">
        <v>20</v>
      </c>
      <c r="J185" s="10" t="s">
        <v>21</v>
      </c>
      <c r="K185" s="10" t="s">
        <v>22</v>
      </c>
      <c r="L185" s="10" t="s">
        <v>22</v>
      </c>
      <c r="M185" s="10" t="s">
        <v>22</v>
      </c>
      <c r="N185" s="13" t="s">
        <v>125</v>
      </c>
      <c r="O185" s="121">
        <v>315</v>
      </c>
    </row>
    <row r="186" spans="1:15" s="15" customFormat="1" ht="16.5" customHeight="1">
      <c r="A186" s="1526"/>
      <c r="B186" s="1290" t="s">
        <v>618</v>
      </c>
      <c r="C186" s="10" t="s">
        <v>169</v>
      </c>
      <c r="D186" s="10" t="s">
        <v>619</v>
      </c>
      <c r="E186" s="10">
        <v>2</v>
      </c>
      <c r="F186" s="10"/>
      <c r="G186" s="119"/>
      <c r="H186" s="10" t="s">
        <v>170</v>
      </c>
      <c r="I186" s="10" t="s">
        <v>20</v>
      </c>
      <c r="J186" s="10" t="s">
        <v>21</v>
      </c>
      <c r="K186" s="10" t="s">
        <v>22</v>
      </c>
      <c r="L186" s="10" t="s">
        <v>22</v>
      </c>
      <c r="M186" s="10" t="s">
        <v>22</v>
      </c>
      <c r="N186" s="13" t="s">
        <v>125</v>
      </c>
      <c r="O186" s="120">
        <v>364</v>
      </c>
    </row>
    <row r="187" spans="1:15" s="15" customFormat="1" ht="16.5" customHeight="1">
      <c r="A187" s="1526"/>
      <c r="B187" s="1290" t="s">
        <v>615</v>
      </c>
      <c r="C187" s="122" t="s">
        <v>638</v>
      </c>
      <c r="D187" s="122" t="s">
        <v>617</v>
      </c>
      <c r="E187" s="122">
        <v>2</v>
      </c>
      <c r="F187" s="122"/>
      <c r="G187" s="123"/>
      <c r="H187" s="122" t="s">
        <v>170</v>
      </c>
      <c r="I187" s="122" t="s">
        <v>20</v>
      </c>
      <c r="J187" s="122" t="s">
        <v>22</v>
      </c>
      <c r="K187" s="122" t="s">
        <v>22</v>
      </c>
      <c r="L187" s="122" t="s">
        <v>22</v>
      </c>
      <c r="M187" s="122" t="s">
        <v>22</v>
      </c>
      <c r="N187" s="124" t="s">
        <v>125</v>
      </c>
      <c r="O187" s="121">
        <v>315</v>
      </c>
    </row>
    <row r="188" spans="1:15" s="15" customFormat="1" ht="16.5" customHeight="1">
      <c r="A188" s="1526"/>
      <c r="B188" s="1290" t="s">
        <v>618</v>
      </c>
      <c r="C188" s="77" t="s">
        <v>638</v>
      </c>
      <c r="D188" s="77" t="s">
        <v>619</v>
      </c>
      <c r="E188" s="77">
        <v>2</v>
      </c>
      <c r="F188" s="77"/>
      <c r="G188" s="111"/>
      <c r="H188" s="77" t="s">
        <v>170</v>
      </c>
      <c r="I188" s="77" t="s">
        <v>20</v>
      </c>
      <c r="J188" s="77" t="s">
        <v>22</v>
      </c>
      <c r="K188" s="77" t="s">
        <v>22</v>
      </c>
      <c r="L188" s="77" t="s">
        <v>22</v>
      </c>
      <c r="M188" s="77" t="s">
        <v>22</v>
      </c>
      <c r="N188" s="96" t="s">
        <v>125</v>
      </c>
      <c r="O188" s="120">
        <v>364</v>
      </c>
    </row>
    <row r="189" spans="1:15" s="15" customFormat="1" ht="16.5" customHeight="1">
      <c r="A189" s="1526"/>
      <c r="B189" s="1290" t="s">
        <v>615</v>
      </c>
      <c r="C189" s="10" t="s">
        <v>639</v>
      </c>
      <c r="D189" s="10" t="s">
        <v>617</v>
      </c>
      <c r="E189" s="10">
        <v>2</v>
      </c>
      <c r="F189" s="10"/>
      <c r="G189" s="119"/>
      <c r="H189" s="10" t="s">
        <v>200</v>
      </c>
      <c r="I189" s="10" t="s">
        <v>20</v>
      </c>
      <c r="J189" s="10" t="s">
        <v>22</v>
      </c>
      <c r="K189" s="10" t="s">
        <v>22</v>
      </c>
      <c r="L189" s="10" t="s">
        <v>22</v>
      </c>
      <c r="M189" s="10" t="s">
        <v>22</v>
      </c>
      <c r="N189" s="13" t="s">
        <v>125</v>
      </c>
      <c r="O189" s="121">
        <v>315</v>
      </c>
    </row>
    <row r="190" spans="1:15" s="15" customFormat="1" ht="16.5" customHeight="1">
      <c r="A190" s="1526"/>
      <c r="B190" s="1290" t="s">
        <v>618</v>
      </c>
      <c r="C190" s="10" t="s">
        <v>639</v>
      </c>
      <c r="D190" s="10" t="s">
        <v>619</v>
      </c>
      <c r="E190" s="10">
        <v>2</v>
      </c>
      <c r="F190" s="10"/>
      <c r="G190" s="119"/>
      <c r="H190" s="10" t="s">
        <v>200</v>
      </c>
      <c r="I190" s="10" t="s">
        <v>20</v>
      </c>
      <c r="J190" s="10" t="s">
        <v>22</v>
      </c>
      <c r="K190" s="10" t="s">
        <v>22</v>
      </c>
      <c r="L190" s="10" t="s">
        <v>22</v>
      </c>
      <c r="M190" s="10" t="s">
        <v>22</v>
      </c>
      <c r="N190" s="13" t="s">
        <v>125</v>
      </c>
      <c r="O190" s="120">
        <v>364</v>
      </c>
    </row>
    <row r="191" spans="1:15" s="15" customFormat="1" ht="16.5" customHeight="1">
      <c r="A191" s="1526"/>
      <c r="B191" s="1290" t="s">
        <v>615</v>
      </c>
      <c r="C191" s="122" t="s">
        <v>640</v>
      </c>
      <c r="D191" s="122" t="s">
        <v>617</v>
      </c>
      <c r="E191" s="122">
        <v>2</v>
      </c>
      <c r="F191" s="122"/>
      <c r="G191" s="123"/>
      <c r="H191" s="122" t="s">
        <v>252</v>
      </c>
      <c r="I191" s="122" t="s">
        <v>20</v>
      </c>
      <c r="J191" s="122" t="s">
        <v>60</v>
      </c>
      <c r="K191" s="122" t="s">
        <v>22</v>
      </c>
      <c r="L191" s="122" t="s">
        <v>22</v>
      </c>
      <c r="M191" s="122" t="s">
        <v>22</v>
      </c>
      <c r="N191" s="124" t="s">
        <v>125</v>
      </c>
      <c r="O191" s="121">
        <v>315</v>
      </c>
    </row>
    <row r="192" spans="1:15" s="15" customFormat="1" ht="16.5" customHeight="1">
      <c r="A192" s="1526"/>
      <c r="B192" s="1290" t="s">
        <v>618</v>
      </c>
      <c r="C192" s="77" t="s">
        <v>640</v>
      </c>
      <c r="D192" s="77" t="s">
        <v>619</v>
      </c>
      <c r="E192" s="77">
        <v>2</v>
      </c>
      <c r="F192" s="77"/>
      <c r="G192" s="111"/>
      <c r="H192" s="77" t="s">
        <v>252</v>
      </c>
      <c r="I192" s="77" t="s">
        <v>20</v>
      </c>
      <c r="J192" s="77" t="s">
        <v>60</v>
      </c>
      <c r="K192" s="77" t="s">
        <v>22</v>
      </c>
      <c r="L192" s="77" t="s">
        <v>22</v>
      </c>
      <c r="M192" s="77" t="s">
        <v>22</v>
      </c>
      <c r="N192" s="96" t="s">
        <v>125</v>
      </c>
      <c r="O192" s="120">
        <v>364</v>
      </c>
    </row>
    <row r="193" spans="1:15" s="15" customFormat="1" ht="16.5" customHeight="1">
      <c r="A193" s="1526"/>
      <c r="B193" s="1290" t="s">
        <v>615</v>
      </c>
      <c r="C193" s="10" t="s">
        <v>641</v>
      </c>
      <c r="D193" s="10" t="s">
        <v>617</v>
      </c>
      <c r="E193" s="10">
        <v>2</v>
      </c>
      <c r="F193" s="10"/>
      <c r="G193" s="119"/>
      <c r="H193" s="10" t="s">
        <v>252</v>
      </c>
      <c r="I193" s="10" t="s">
        <v>20</v>
      </c>
      <c r="J193" s="10" t="s">
        <v>21</v>
      </c>
      <c r="K193" s="10" t="s">
        <v>22</v>
      </c>
      <c r="L193" s="10" t="s">
        <v>22</v>
      </c>
      <c r="M193" s="10" t="s">
        <v>22</v>
      </c>
      <c r="N193" s="13" t="s">
        <v>125</v>
      </c>
      <c r="O193" s="121">
        <v>315</v>
      </c>
    </row>
    <row r="194" spans="1:15" s="15" customFormat="1" ht="16.5" customHeight="1">
      <c r="A194" s="1526"/>
      <c r="B194" s="1290" t="s">
        <v>618</v>
      </c>
      <c r="C194" s="10" t="s">
        <v>641</v>
      </c>
      <c r="D194" s="10" t="s">
        <v>619</v>
      </c>
      <c r="E194" s="10">
        <v>2</v>
      </c>
      <c r="F194" s="10"/>
      <c r="G194" s="119"/>
      <c r="H194" s="10" t="s">
        <v>252</v>
      </c>
      <c r="I194" s="10" t="s">
        <v>20</v>
      </c>
      <c r="J194" s="10" t="s">
        <v>21</v>
      </c>
      <c r="K194" s="10" t="s">
        <v>22</v>
      </c>
      <c r="L194" s="10" t="s">
        <v>22</v>
      </c>
      <c r="M194" s="10" t="s">
        <v>22</v>
      </c>
      <c r="N194" s="13" t="s">
        <v>125</v>
      </c>
      <c r="O194" s="120">
        <v>364</v>
      </c>
    </row>
    <row r="195" spans="1:15" s="15" customFormat="1" ht="16.5" customHeight="1">
      <c r="A195" s="1526"/>
      <c r="B195" s="1290" t="s">
        <v>615</v>
      </c>
      <c r="C195" s="122" t="s">
        <v>642</v>
      </c>
      <c r="D195" s="122" t="s">
        <v>617</v>
      </c>
      <c r="E195" s="122">
        <v>2</v>
      </c>
      <c r="F195" s="122"/>
      <c r="G195" s="123"/>
      <c r="H195" s="122" t="s">
        <v>259</v>
      </c>
      <c r="I195" s="122" t="s">
        <v>20</v>
      </c>
      <c r="J195" s="122" t="s">
        <v>643</v>
      </c>
      <c r="K195" s="122" t="s">
        <v>22</v>
      </c>
      <c r="L195" s="122" t="s">
        <v>22</v>
      </c>
      <c r="M195" s="122" t="s">
        <v>22</v>
      </c>
      <c r="N195" s="124" t="s">
        <v>125</v>
      </c>
      <c r="O195" s="121">
        <v>315</v>
      </c>
    </row>
    <row r="196" spans="1:15" s="15" customFormat="1" ht="16.5" customHeight="1">
      <c r="A196" s="1526"/>
      <c r="B196" s="1290" t="s">
        <v>618</v>
      </c>
      <c r="C196" s="77" t="s">
        <v>642</v>
      </c>
      <c r="D196" s="77" t="s">
        <v>619</v>
      </c>
      <c r="E196" s="77">
        <v>2</v>
      </c>
      <c r="F196" s="77"/>
      <c r="G196" s="111"/>
      <c r="H196" s="77" t="s">
        <v>259</v>
      </c>
      <c r="I196" s="77" t="s">
        <v>20</v>
      </c>
      <c r="J196" s="77" t="s">
        <v>643</v>
      </c>
      <c r="K196" s="77" t="s">
        <v>22</v>
      </c>
      <c r="L196" s="77" t="s">
        <v>22</v>
      </c>
      <c r="M196" s="77" t="s">
        <v>22</v>
      </c>
      <c r="N196" s="96" t="s">
        <v>125</v>
      </c>
      <c r="O196" s="120">
        <v>364</v>
      </c>
    </row>
    <row r="197" spans="1:15" s="15" customFormat="1" ht="15.75" customHeight="1">
      <c r="A197" s="1526"/>
      <c r="B197" s="1290" t="s">
        <v>615</v>
      </c>
      <c r="C197" s="10" t="s">
        <v>176</v>
      </c>
      <c r="D197" s="10" t="s">
        <v>617</v>
      </c>
      <c r="E197" s="10">
        <v>1</v>
      </c>
      <c r="F197" s="10"/>
      <c r="G197" s="119"/>
      <c r="H197" s="10" t="s">
        <v>156</v>
      </c>
      <c r="I197" s="10" t="s">
        <v>20</v>
      </c>
      <c r="J197" s="10" t="s">
        <v>87</v>
      </c>
      <c r="K197" s="10" t="s">
        <v>22</v>
      </c>
      <c r="L197" s="10" t="s">
        <v>22</v>
      </c>
      <c r="M197" s="10" t="s">
        <v>22</v>
      </c>
      <c r="N197" s="13" t="s">
        <v>125</v>
      </c>
      <c r="O197" s="121">
        <v>315</v>
      </c>
    </row>
    <row r="198" spans="1:15" s="15" customFormat="1" ht="15.75" customHeight="1">
      <c r="A198" s="1526"/>
      <c r="B198" s="1290" t="s">
        <v>618</v>
      </c>
      <c r="C198" s="10" t="s">
        <v>176</v>
      </c>
      <c r="D198" s="10" t="s">
        <v>619</v>
      </c>
      <c r="E198" s="10">
        <v>1</v>
      </c>
      <c r="F198" s="10"/>
      <c r="G198" s="119"/>
      <c r="H198" s="10" t="s">
        <v>156</v>
      </c>
      <c r="I198" s="10" t="s">
        <v>20</v>
      </c>
      <c r="J198" s="10" t="s">
        <v>87</v>
      </c>
      <c r="K198" s="10" t="s">
        <v>22</v>
      </c>
      <c r="L198" s="10" t="s">
        <v>22</v>
      </c>
      <c r="M198" s="10" t="s">
        <v>22</v>
      </c>
      <c r="N198" s="13" t="s">
        <v>125</v>
      </c>
      <c r="O198" s="120">
        <v>364</v>
      </c>
    </row>
    <row r="199" spans="1:15" s="15" customFormat="1" ht="16.5" customHeight="1">
      <c r="A199" s="1526"/>
      <c r="B199" s="1290" t="s">
        <v>615</v>
      </c>
      <c r="C199" s="122" t="s">
        <v>179</v>
      </c>
      <c r="D199" s="122" t="s">
        <v>617</v>
      </c>
      <c r="E199" s="122">
        <v>1</v>
      </c>
      <c r="F199" s="122"/>
      <c r="G199" s="123"/>
      <c r="H199" s="122" t="s">
        <v>250</v>
      </c>
      <c r="I199" s="122" t="s">
        <v>20</v>
      </c>
      <c r="J199" s="122" t="s">
        <v>37</v>
      </c>
      <c r="K199" s="122" t="s">
        <v>22</v>
      </c>
      <c r="L199" s="122" t="s">
        <v>22</v>
      </c>
      <c r="M199" s="122" t="s">
        <v>22</v>
      </c>
      <c r="N199" s="124" t="s">
        <v>125</v>
      </c>
      <c r="O199" s="121">
        <v>315</v>
      </c>
    </row>
    <row r="200" spans="1:15" s="15" customFormat="1" ht="16.5" customHeight="1">
      <c r="A200" s="1526"/>
      <c r="B200" s="1290" t="s">
        <v>618</v>
      </c>
      <c r="C200" s="77" t="s">
        <v>179</v>
      </c>
      <c r="D200" s="77" t="s">
        <v>619</v>
      </c>
      <c r="E200" s="77">
        <v>1</v>
      </c>
      <c r="F200" s="77"/>
      <c r="G200" s="111"/>
      <c r="H200" s="77" t="s">
        <v>250</v>
      </c>
      <c r="I200" s="77" t="s">
        <v>20</v>
      </c>
      <c r="J200" s="77" t="s">
        <v>37</v>
      </c>
      <c r="K200" s="77" t="s">
        <v>22</v>
      </c>
      <c r="L200" s="77" t="s">
        <v>22</v>
      </c>
      <c r="M200" s="77" t="s">
        <v>22</v>
      </c>
      <c r="N200" s="96" t="s">
        <v>125</v>
      </c>
      <c r="O200" s="120">
        <v>364</v>
      </c>
    </row>
    <row r="201" spans="1:15" s="15" customFormat="1" ht="16.5" customHeight="1">
      <c r="A201" s="1526"/>
      <c r="B201" s="1290" t="s">
        <v>615</v>
      </c>
      <c r="C201" s="10" t="s">
        <v>180</v>
      </c>
      <c r="D201" s="10" t="s">
        <v>617</v>
      </c>
      <c r="E201" s="10">
        <v>1</v>
      </c>
      <c r="F201" s="10"/>
      <c r="G201" s="119"/>
      <c r="H201" s="10" t="s">
        <v>250</v>
      </c>
      <c r="I201" s="10" t="s">
        <v>20</v>
      </c>
      <c r="J201" s="10" t="s">
        <v>87</v>
      </c>
      <c r="K201" s="10" t="s">
        <v>22</v>
      </c>
      <c r="L201" s="10" t="s">
        <v>22</v>
      </c>
      <c r="M201" s="10" t="s">
        <v>22</v>
      </c>
      <c r="N201" s="124" t="s">
        <v>125</v>
      </c>
      <c r="O201" s="121">
        <v>315</v>
      </c>
    </row>
    <row r="202" spans="1:15" s="15" customFormat="1" ht="16.5" customHeight="1">
      <c r="A202" s="1526"/>
      <c r="B202" s="1290" t="s">
        <v>618</v>
      </c>
      <c r="C202" s="10" t="s">
        <v>180</v>
      </c>
      <c r="D202" s="10" t="s">
        <v>619</v>
      </c>
      <c r="E202" s="10">
        <v>1</v>
      </c>
      <c r="F202" s="10"/>
      <c r="G202" s="119"/>
      <c r="H202" s="10" t="s">
        <v>250</v>
      </c>
      <c r="I202" s="10" t="s">
        <v>20</v>
      </c>
      <c r="J202" s="10" t="s">
        <v>87</v>
      </c>
      <c r="K202" s="10" t="s">
        <v>22</v>
      </c>
      <c r="L202" s="10" t="s">
        <v>22</v>
      </c>
      <c r="M202" s="10" t="s">
        <v>22</v>
      </c>
      <c r="N202" s="13" t="s">
        <v>125</v>
      </c>
      <c r="O202" s="120">
        <v>364</v>
      </c>
    </row>
    <row r="203" spans="1:15" s="15" customFormat="1" ht="16.5" customHeight="1">
      <c r="A203" s="1526"/>
      <c r="B203" s="1290" t="s">
        <v>615</v>
      </c>
      <c r="C203" s="122" t="s">
        <v>181</v>
      </c>
      <c r="D203" s="122" t="s">
        <v>617</v>
      </c>
      <c r="E203" s="122">
        <v>1</v>
      </c>
      <c r="F203" s="122"/>
      <c r="G203" s="123"/>
      <c r="H203" s="122" t="s">
        <v>178</v>
      </c>
      <c r="I203" s="122" t="s">
        <v>20</v>
      </c>
      <c r="J203" s="122" t="s">
        <v>87</v>
      </c>
      <c r="K203" s="122" t="s">
        <v>22</v>
      </c>
      <c r="L203" s="122" t="s">
        <v>22</v>
      </c>
      <c r="M203" s="122" t="s">
        <v>22</v>
      </c>
      <c r="N203" s="124" t="s">
        <v>125</v>
      </c>
      <c r="O203" s="121">
        <v>315</v>
      </c>
    </row>
    <row r="204" spans="1:15" s="15" customFormat="1" ht="16.5" customHeight="1">
      <c r="A204" s="1526"/>
      <c r="B204" s="1290" t="s">
        <v>618</v>
      </c>
      <c r="C204" s="77" t="s">
        <v>181</v>
      </c>
      <c r="D204" s="77" t="s">
        <v>619</v>
      </c>
      <c r="E204" s="77">
        <v>1</v>
      </c>
      <c r="F204" s="77"/>
      <c r="G204" s="111"/>
      <c r="H204" s="122" t="s">
        <v>178</v>
      </c>
      <c r="I204" s="77" t="s">
        <v>20</v>
      </c>
      <c r="J204" s="77" t="s">
        <v>87</v>
      </c>
      <c r="K204" s="77" t="s">
        <v>22</v>
      </c>
      <c r="L204" s="77" t="s">
        <v>22</v>
      </c>
      <c r="M204" s="77" t="s">
        <v>22</v>
      </c>
      <c r="N204" s="96" t="s">
        <v>125</v>
      </c>
      <c r="O204" s="120">
        <v>364</v>
      </c>
    </row>
    <row r="205" spans="1:15" s="15" customFormat="1" ht="16.5" customHeight="1">
      <c r="A205" s="1526"/>
      <c r="B205" s="1290" t="s">
        <v>615</v>
      </c>
      <c r="C205" s="10" t="s">
        <v>187</v>
      </c>
      <c r="D205" s="10" t="s">
        <v>617</v>
      </c>
      <c r="E205" s="10">
        <v>1</v>
      </c>
      <c r="F205" s="10"/>
      <c r="G205" s="119"/>
      <c r="H205" s="10" t="s">
        <v>644</v>
      </c>
      <c r="I205" s="10" t="s">
        <v>20</v>
      </c>
      <c r="J205" s="10" t="s">
        <v>21</v>
      </c>
      <c r="K205" s="10" t="s">
        <v>22</v>
      </c>
      <c r="L205" s="10" t="s">
        <v>22</v>
      </c>
      <c r="M205" s="10" t="s">
        <v>22</v>
      </c>
      <c r="N205" s="13" t="s">
        <v>125</v>
      </c>
      <c r="O205" s="121">
        <v>315</v>
      </c>
    </row>
    <row r="206" spans="1:15" s="15" customFormat="1" ht="16.5" customHeight="1">
      <c r="A206" s="1526"/>
      <c r="B206" s="1290" t="s">
        <v>618</v>
      </c>
      <c r="C206" s="10" t="s">
        <v>187</v>
      </c>
      <c r="D206" s="10" t="s">
        <v>619</v>
      </c>
      <c r="E206" s="10">
        <v>1</v>
      </c>
      <c r="F206" s="10"/>
      <c r="G206" s="119"/>
      <c r="H206" s="10" t="s">
        <v>644</v>
      </c>
      <c r="I206" s="10" t="s">
        <v>20</v>
      </c>
      <c r="J206" s="10" t="s">
        <v>21</v>
      </c>
      <c r="K206" s="10" t="s">
        <v>22</v>
      </c>
      <c r="L206" s="10" t="s">
        <v>22</v>
      </c>
      <c r="M206" s="10" t="s">
        <v>22</v>
      </c>
      <c r="N206" s="13" t="s">
        <v>125</v>
      </c>
      <c r="O206" s="120">
        <v>364</v>
      </c>
    </row>
    <row r="207" spans="1:15" s="15" customFormat="1" ht="16.5" customHeight="1">
      <c r="A207" s="1526"/>
      <c r="B207" s="1290" t="s">
        <v>615</v>
      </c>
      <c r="C207" s="122" t="s">
        <v>188</v>
      </c>
      <c r="D207" s="122" t="s">
        <v>617</v>
      </c>
      <c r="E207" s="122">
        <v>1</v>
      </c>
      <c r="F207" s="122"/>
      <c r="G207" s="123"/>
      <c r="H207" s="122" t="s">
        <v>645</v>
      </c>
      <c r="I207" s="122" t="s">
        <v>20</v>
      </c>
      <c r="J207" s="122" t="s">
        <v>87</v>
      </c>
      <c r="K207" s="122" t="s">
        <v>22</v>
      </c>
      <c r="L207" s="122" t="s">
        <v>22</v>
      </c>
      <c r="M207" s="122" t="s">
        <v>22</v>
      </c>
      <c r="N207" s="124" t="s">
        <v>125</v>
      </c>
      <c r="O207" s="121">
        <v>315</v>
      </c>
    </row>
    <row r="208" spans="1:15" s="15" customFormat="1" ht="16.5" customHeight="1">
      <c r="A208" s="1526"/>
      <c r="B208" s="1290" t="s">
        <v>618</v>
      </c>
      <c r="C208" s="77" t="s">
        <v>188</v>
      </c>
      <c r="D208" s="77" t="s">
        <v>619</v>
      </c>
      <c r="E208" s="77">
        <v>1</v>
      </c>
      <c r="F208" s="77"/>
      <c r="G208" s="111"/>
      <c r="H208" s="77" t="s">
        <v>645</v>
      </c>
      <c r="I208" s="77" t="s">
        <v>20</v>
      </c>
      <c r="J208" s="77" t="s">
        <v>87</v>
      </c>
      <c r="K208" s="77" t="s">
        <v>22</v>
      </c>
      <c r="L208" s="77" t="s">
        <v>22</v>
      </c>
      <c r="M208" s="77" t="s">
        <v>22</v>
      </c>
      <c r="N208" s="96" t="s">
        <v>125</v>
      </c>
      <c r="O208" s="120">
        <v>364</v>
      </c>
    </row>
    <row r="209" spans="1:15" s="15" customFormat="1" ht="16.5" customHeight="1">
      <c r="A209" s="1526"/>
      <c r="B209" s="1290" t="s">
        <v>615</v>
      </c>
      <c r="C209" s="10" t="s">
        <v>190</v>
      </c>
      <c r="D209" s="10" t="s">
        <v>617</v>
      </c>
      <c r="E209" s="10">
        <v>1</v>
      </c>
      <c r="F209" s="10"/>
      <c r="G209" s="119"/>
      <c r="H209" s="10" t="s">
        <v>259</v>
      </c>
      <c r="I209" s="10" t="s">
        <v>20</v>
      </c>
      <c r="J209" s="10" t="s">
        <v>37</v>
      </c>
      <c r="K209" s="10" t="s">
        <v>22</v>
      </c>
      <c r="L209" s="10" t="s">
        <v>22</v>
      </c>
      <c r="M209" s="10" t="s">
        <v>22</v>
      </c>
      <c r="N209" s="13" t="s">
        <v>125</v>
      </c>
      <c r="O209" s="121">
        <v>315</v>
      </c>
    </row>
    <row r="210" spans="1:15" s="15" customFormat="1" ht="16.5" customHeight="1">
      <c r="A210" s="1526"/>
      <c r="B210" s="1290" t="s">
        <v>618</v>
      </c>
      <c r="C210" s="10" t="s">
        <v>190</v>
      </c>
      <c r="D210" s="10" t="s">
        <v>619</v>
      </c>
      <c r="E210" s="10">
        <v>1</v>
      </c>
      <c r="F210" s="10"/>
      <c r="G210" s="119"/>
      <c r="H210" s="10" t="s">
        <v>259</v>
      </c>
      <c r="I210" s="10" t="s">
        <v>20</v>
      </c>
      <c r="J210" s="10" t="s">
        <v>37</v>
      </c>
      <c r="K210" s="10" t="s">
        <v>22</v>
      </c>
      <c r="L210" s="10" t="s">
        <v>22</v>
      </c>
      <c r="M210" s="10" t="s">
        <v>22</v>
      </c>
      <c r="N210" s="13" t="s">
        <v>125</v>
      </c>
      <c r="O210" s="120">
        <v>364</v>
      </c>
    </row>
    <row r="211" spans="1:15" s="15" customFormat="1" ht="16.5" customHeight="1">
      <c r="A211" s="1526"/>
      <c r="B211" s="1290" t="s">
        <v>615</v>
      </c>
      <c r="C211" s="122" t="s">
        <v>191</v>
      </c>
      <c r="D211" s="122" t="s">
        <v>617</v>
      </c>
      <c r="E211" s="122">
        <v>1</v>
      </c>
      <c r="F211" s="122"/>
      <c r="G211" s="123"/>
      <c r="H211" s="122" t="s">
        <v>646</v>
      </c>
      <c r="I211" s="122" t="s">
        <v>20</v>
      </c>
      <c r="J211" s="122" t="s">
        <v>21</v>
      </c>
      <c r="K211" s="122" t="s">
        <v>22</v>
      </c>
      <c r="L211" s="122" t="s">
        <v>22</v>
      </c>
      <c r="M211" s="122" t="s">
        <v>22</v>
      </c>
      <c r="N211" s="124" t="s">
        <v>125</v>
      </c>
      <c r="O211" s="121">
        <v>315</v>
      </c>
    </row>
    <row r="212" spans="1:15" s="15" customFormat="1" ht="16.5" customHeight="1">
      <c r="A212" s="1526"/>
      <c r="B212" s="1290" t="s">
        <v>618</v>
      </c>
      <c r="C212" s="77" t="s">
        <v>191</v>
      </c>
      <c r="D212" s="77" t="s">
        <v>619</v>
      </c>
      <c r="E212" s="77">
        <v>1</v>
      </c>
      <c r="F212" s="77"/>
      <c r="G212" s="111"/>
      <c r="H212" s="77" t="s">
        <v>646</v>
      </c>
      <c r="I212" s="77" t="s">
        <v>20</v>
      </c>
      <c r="J212" s="77" t="s">
        <v>21</v>
      </c>
      <c r="K212" s="77" t="s">
        <v>22</v>
      </c>
      <c r="L212" s="77" t="s">
        <v>22</v>
      </c>
      <c r="M212" s="77" t="s">
        <v>22</v>
      </c>
      <c r="N212" s="96" t="s">
        <v>125</v>
      </c>
      <c r="O212" s="120">
        <v>364</v>
      </c>
    </row>
    <row r="213" spans="1:15" s="15" customFormat="1" ht="16.5" customHeight="1">
      <c r="A213" s="1526"/>
      <c r="B213" s="1290" t="s">
        <v>618</v>
      </c>
      <c r="C213" s="77" t="s">
        <v>193</v>
      </c>
      <c r="D213" s="77" t="s">
        <v>619</v>
      </c>
      <c r="E213" s="77">
        <v>1</v>
      </c>
      <c r="F213" s="77"/>
      <c r="G213" s="111"/>
      <c r="H213" s="77" t="s">
        <v>168</v>
      </c>
      <c r="I213" s="77" t="s">
        <v>20</v>
      </c>
      <c r="J213" s="77" t="s">
        <v>41</v>
      </c>
      <c r="K213" s="77" t="s">
        <v>22</v>
      </c>
      <c r="L213" s="77" t="s">
        <v>22</v>
      </c>
      <c r="M213" s="77" t="s">
        <v>22</v>
      </c>
      <c r="N213" s="96" t="s">
        <v>125</v>
      </c>
      <c r="O213" s="120">
        <v>364</v>
      </c>
    </row>
    <row r="214" spans="1:15" s="15" customFormat="1" ht="16.5" customHeight="1">
      <c r="A214" s="1526"/>
      <c r="B214" s="1290" t="s">
        <v>615</v>
      </c>
      <c r="C214" s="10" t="s">
        <v>194</v>
      </c>
      <c r="D214" s="10" t="s">
        <v>617</v>
      </c>
      <c r="E214" s="10">
        <v>2</v>
      </c>
      <c r="F214" s="10"/>
      <c r="G214" s="119"/>
      <c r="H214" s="10" t="s">
        <v>22</v>
      </c>
      <c r="I214" s="10" t="s">
        <v>20</v>
      </c>
      <c r="J214" s="10" t="s">
        <v>87</v>
      </c>
      <c r="K214" s="10" t="s">
        <v>22</v>
      </c>
      <c r="L214" s="10" t="s">
        <v>22</v>
      </c>
      <c r="M214" s="10" t="s">
        <v>22</v>
      </c>
      <c r="N214" s="13" t="s">
        <v>125</v>
      </c>
      <c r="O214" s="121">
        <v>315</v>
      </c>
    </row>
    <row r="215" spans="1:15" s="15" customFormat="1" ht="16.5" customHeight="1">
      <c r="A215" s="1526"/>
      <c r="B215" s="1290" t="s">
        <v>618</v>
      </c>
      <c r="C215" s="10" t="s">
        <v>194</v>
      </c>
      <c r="D215" s="10" t="s">
        <v>619</v>
      </c>
      <c r="E215" s="10">
        <v>1</v>
      </c>
      <c r="F215" s="10"/>
      <c r="G215" s="119"/>
      <c r="H215" s="10" t="s">
        <v>22</v>
      </c>
      <c r="I215" s="10" t="s">
        <v>20</v>
      </c>
      <c r="J215" s="10" t="s">
        <v>87</v>
      </c>
      <c r="K215" s="10" t="s">
        <v>22</v>
      </c>
      <c r="L215" s="10" t="s">
        <v>22</v>
      </c>
      <c r="M215" s="10" t="s">
        <v>22</v>
      </c>
      <c r="N215" s="13" t="s">
        <v>125</v>
      </c>
      <c r="O215" s="120">
        <v>364</v>
      </c>
    </row>
    <row r="216" spans="1:15" s="15" customFormat="1" ht="16.5" customHeight="1">
      <c r="A216" s="1526"/>
      <c r="B216" s="1290" t="s">
        <v>615</v>
      </c>
      <c r="C216" s="122" t="s">
        <v>195</v>
      </c>
      <c r="D216" s="122" t="s">
        <v>617</v>
      </c>
      <c r="E216" s="122">
        <v>2</v>
      </c>
      <c r="F216" s="122"/>
      <c r="G216" s="123"/>
      <c r="H216" s="122" t="s">
        <v>628</v>
      </c>
      <c r="I216" s="122" t="s">
        <v>20</v>
      </c>
      <c r="J216" s="122" t="s">
        <v>87</v>
      </c>
      <c r="K216" s="122" t="s">
        <v>22</v>
      </c>
      <c r="L216" s="122" t="s">
        <v>22</v>
      </c>
      <c r="M216" s="122" t="s">
        <v>22</v>
      </c>
      <c r="N216" s="124" t="s">
        <v>125</v>
      </c>
      <c r="O216" s="121">
        <v>315</v>
      </c>
    </row>
    <row r="217" spans="1:15" s="15" customFormat="1" ht="16.5" customHeight="1">
      <c r="A217" s="1526"/>
      <c r="B217" s="1290" t="s">
        <v>618</v>
      </c>
      <c r="C217" s="77" t="s">
        <v>195</v>
      </c>
      <c r="D217" s="77" t="s">
        <v>619</v>
      </c>
      <c r="E217" s="77">
        <v>1</v>
      </c>
      <c r="F217" s="77"/>
      <c r="G217" s="111"/>
      <c r="H217" s="77" t="s">
        <v>628</v>
      </c>
      <c r="I217" s="77" t="s">
        <v>20</v>
      </c>
      <c r="J217" s="77" t="s">
        <v>87</v>
      </c>
      <c r="K217" s="77" t="s">
        <v>22</v>
      </c>
      <c r="L217" s="77" t="s">
        <v>22</v>
      </c>
      <c r="M217" s="77" t="s">
        <v>22</v>
      </c>
      <c r="N217" s="96" t="s">
        <v>125</v>
      </c>
      <c r="O217" s="120">
        <v>364</v>
      </c>
    </row>
    <row r="218" spans="1:15" s="15" customFormat="1" ht="16.5" customHeight="1">
      <c r="A218" s="1526"/>
      <c r="B218" s="1290" t="s">
        <v>615</v>
      </c>
      <c r="C218" s="10" t="s">
        <v>196</v>
      </c>
      <c r="D218" s="10" t="s">
        <v>617</v>
      </c>
      <c r="E218" s="10">
        <v>2</v>
      </c>
      <c r="F218" s="10"/>
      <c r="G218" s="119"/>
      <c r="H218" s="10" t="s">
        <v>156</v>
      </c>
      <c r="I218" s="10" t="s">
        <v>20</v>
      </c>
      <c r="J218" s="10" t="s">
        <v>41</v>
      </c>
      <c r="K218" s="10" t="s">
        <v>22</v>
      </c>
      <c r="L218" s="10" t="s">
        <v>22</v>
      </c>
      <c r="M218" s="10" t="s">
        <v>22</v>
      </c>
      <c r="N218" s="13" t="s">
        <v>125</v>
      </c>
      <c r="O218" s="121">
        <v>315</v>
      </c>
    </row>
    <row r="219" spans="1:15" s="15" customFormat="1" ht="16.5" customHeight="1">
      <c r="A219" s="1526"/>
      <c r="B219" s="1290" t="s">
        <v>618</v>
      </c>
      <c r="C219" s="10" t="s">
        <v>196</v>
      </c>
      <c r="D219" s="10" t="s">
        <v>619</v>
      </c>
      <c r="E219" s="10">
        <v>1</v>
      </c>
      <c r="F219" s="10"/>
      <c r="G219" s="119"/>
      <c r="H219" s="10" t="s">
        <v>156</v>
      </c>
      <c r="I219" s="10" t="s">
        <v>20</v>
      </c>
      <c r="J219" s="10" t="s">
        <v>41</v>
      </c>
      <c r="K219" s="10" t="s">
        <v>22</v>
      </c>
      <c r="L219" s="10" t="s">
        <v>22</v>
      </c>
      <c r="M219" s="10" t="s">
        <v>22</v>
      </c>
      <c r="N219" s="13" t="s">
        <v>125</v>
      </c>
      <c r="O219" s="120">
        <v>364</v>
      </c>
    </row>
    <row r="220" spans="1:15" s="15" customFormat="1" ht="16.5" customHeight="1">
      <c r="A220" s="1526"/>
      <c r="B220" s="1290" t="s">
        <v>615</v>
      </c>
      <c r="C220" s="122" t="s">
        <v>647</v>
      </c>
      <c r="D220" s="122" t="s">
        <v>617</v>
      </c>
      <c r="E220" s="122">
        <v>2</v>
      </c>
      <c r="F220" s="122" t="s">
        <v>569</v>
      </c>
      <c r="G220" s="123"/>
      <c r="H220" s="122" t="s">
        <v>204</v>
      </c>
      <c r="I220" s="122" t="s">
        <v>20</v>
      </c>
      <c r="J220" s="122" t="s">
        <v>21</v>
      </c>
      <c r="K220" s="122" t="s">
        <v>22</v>
      </c>
      <c r="L220" s="122" t="s">
        <v>22</v>
      </c>
      <c r="M220" s="122" t="s">
        <v>22</v>
      </c>
      <c r="N220" s="124" t="s">
        <v>125</v>
      </c>
      <c r="O220" s="121">
        <v>315</v>
      </c>
    </row>
    <row r="221" spans="1:15" s="15" customFormat="1" ht="16.5" customHeight="1">
      <c r="A221" s="1526"/>
      <c r="B221" s="1290" t="s">
        <v>618</v>
      </c>
      <c r="C221" s="10" t="s">
        <v>647</v>
      </c>
      <c r="D221" s="10" t="s">
        <v>619</v>
      </c>
      <c r="E221" s="10">
        <v>1</v>
      </c>
      <c r="F221" s="10" t="s">
        <v>569</v>
      </c>
      <c r="G221" s="119"/>
      <c r="H221" s="10" t="s">
        <v>204</v>
      </c>
      <c r="I221" s="10" t="s">
        <v>20</v>
      </c>
      <c r="J221" s="10" t="s">
        <v>21</v>
      </c>
      <c r="K221" s="10" t="s">
        <v>22</v>
      </c>
      <c r="L221" s="10" t="s">
        <v>22</v>
      </c>
      <c r="M221" s="10" t="s">
        <v>22</v>
      </c>
      <c r="N221" s="13" t="s">
        <v>125</v>
      </c>
      <c r="O221" s="120">
        <v>364</v>
      </c>
    </row>
    <row r="222" spans="1:15" s="15" customFormat="1" ht="16.5" customHeight="1">
      <c r="A222" s="1526"/>
      <c r="B222" s="1290" t="s">
        <v>615</v>
      </c>
      <c r="C222" s="10" t="s">
        <v>647</v>
      </c>
      <c r="D222" s="10" t="s">
        <v>617</v>
      </c>
      <c r="E222" s="10">
        <v>4</v>
      </c>
      <c r="F222" s="10" t="s">
        <v>648</v>
      </c>
      <c r="G222" s="119"/>
      <c r="H222" s="10" t="s">
        <v>204</v>
      </c>
      <c r="I222" s="10" t="s">
        <v>20</v>
      </c>
      <c r="J222" s="10" t="s">
        <v>21</v>
      </c>
      <c r="K222" s="10" t="s">
        <v>22</v>
      </c>
      <c r="L222" s="10" t="s">
        <v>22</v>
      </c>
      <c r="M222" s="10" t="s">
        <v>22</v>
      </c>
      <c r="N222" s="13" t="s">
        <v>125</v>
      </c>
      <c r="O222" s="121">
        <v>315</v>
      </c>
    </row>
    <row r="223" spans="1:15" s="15" customFormat="1" ht="16.5" customHeight="1">
      <c r="A223" s="1526"/>
      <c r="B223" s="1290" t="s">
        <v>618</v>
      </c>
      <c r="C223" s="77" t="s">
        <v>647</v>
      </c>
      <c r="D223" s="77" t="s">
        <v>619</v>
      </c>
      <c r="E223" s="77">
        <v>2</v>
      </c>
      <c r="F223" s="77" t="s">
        <v>648</v>
      </c>
      <c r="G223" s="111"/>
      <c r="H223" s="77" t="s">
        <v>204</v>
      </c>
      <c r="I223" s="77" t="s">
        <v>20</v>
      </c>
      <c r="J223" s="77" t="s">
        <v>21</v>
      </c>
      <c r="K223" s="77" t="s">
        <v>22</v>
      </c>
      <c r="L223" s="77" t="s">
        <v>22</v>
      </c>
      <c r="M223" s="77" t="s">
        <v>22</v>
      </c>
      <c r="N223" s="96" t="s">
        <v>125</v>
      </c>
      <c r="O223" s="120">
        <v>364</v>
      </c>
    </row>
    <row r="224" spans="1:15" s="15" customFormat="1" ht="16.5" customHeight="1">
      <c r="A224" s="1526"/>
      <c r="B224" s="1290" t="s">
        <v>615</v>
      </c>
      <c r="C224" s="10" t="s">
        <v>649</v>
      </c>
      <c r="D224" s="10" t="s">
        <v>617</v>
      </c>
      <c r="E224" s="10">
        <v>1</v>
      </c>
      <c r="F224" s="10"/>
      <c r="G224" s="119"/>
      <c r="H224" s="10" t="s">
        <v>124</v>
      </c>
      <c r="I224" s="10" t="s">
        <v>20</v>
      </c>
      <c r="J224" s="10" t="s">
        <v>21</v>
      </c>
      <c r="K224" s="10" t="s">
        <v>22</v>
      </c>
      <c r="L224" s="10" t="s">
        <v>22</v>
      </c>
      <c r="M224" s="10" t="s">
        <v>22</v>
      </c>
      <c r="N224" s="13" t="s">
        <v>125</v>
      </c>
      <c r="O224" s="121">
        <v>315</v>
      </c>
    </row>
    <row r="225" spans="1:15" s="15" customFormat="1" ht="16.5" customHeight="1">
      <c r="A225" s="1526"/>
      <c r="B225" s="1290" t="s">
        <v>618</v>
      </c>
      <c r="C225" s="10" t="s">
        <v>649</v>
      </c>
      <c r="D225" s="10" t="s">
        <v>619</v>
      </c>
      <c r="E225" s="10">
        <v>1</v>
      </c>
      <c r="F225" s="10"/>
      <c r="G225" s="119"/>
      <c r="H225" s="10" t="s">
        <v>124</v>
      </c>
      <c r="I225" s="10" t="s">
        <v>20</v>
      </c>
      <c r="J225" s="10" t="s">
        <v>21</v>
      </c>
      <c r="K225" s="10" t="s">
        <v>22</v>
      </c>
      <c r="L225" s="10" t="s">
        <v>22</v>
      </c>
      <c r="M225" s="10" t="s">
        <v>22</v>
      </c>
      <c r="N225" s="13" t="s">
        <v>125</v>
      </c>
      <c r="O225" s="120">
        <v>364</v>
      </c>
    </row>
    <row r="226" spans="1:15" s="15" customFormat="1" ht="16.5" customHeight="1">
      <c r="A226" s="1526"/>
      <c r="B226" s="1290" t="s">
        <v>615</v>
      </c>
      <c r="C226" s="122" t="s">
        <v>197</v>
      </c>
      <c r="D226" s="122" t="s">
        <v>617</v>
      </c>
      <c r="E226" s="122">
        <v>1</v>
      </c>
      <c r="F226" s="122"/>
      <c r="G226" s="123"/>
      <c r="H226" s="122" t="s">
        <v>148</v>
      </c>
      <c r="I226" s="122" t="s">
        <v>20</v>
      </c>
      <c r="J226" s="122" t="s">
        <v>21</v>
      </c>
      <c r="K226" s="122" t="s">
        <v>22</v>
      </c>
      <c r="L226" s="122" t="s">
        <v>22</v>
      </c>
      <c r="M226" s="122" t="s">
        <v>22</v>
      </c>
      <c r="N226" s="124" t="s">
        <v>125</v>
      </c>
      <c r="O226" s="121">
        <v>315</v>
      </c>
    </row>
    <row r="227" spans="1:15" s="15" customFormat="1" ht="16.5" customHeight="1">
      <c r="A227" s="1526"/>
      <c r="B227" s="1290" t="s">
        <v>618</v>
      </c>
      <c r="C227" s="77" t="s">
        <v>197</v>
      </c>
      <c r="D227" s="77" t="s">
        <v>619</v>
      </c>
      <c r="E227" s="77">
        <v>1</v>
      </c>
      <c r="F227" s="77"/>
      <c r="G227" s="111"/>
      <c r="H227" s="77" t="s">
        <v>148</v>
      </c>
      <c r="I227" s="77" t="s">
        <v>20</v>
      </c>
      <c r="J227" s="77" t="s">
        <v>21</v>
      </c>
      <c r="K227" s="77" t="s">
        <v>22</v>
      </c>
      <c r="L227" s="77" t="s">
        <v>22</v>
      </c>
      <c r="M227" s="77" t="s">
        <v>22</v>
      </c>
      <c r="N227" s="96" t="s">
        <v>125</v>
      </c>
      <c r="O227" s="120">
        <v>364</v>
      </c>
    </row>
    <row r="228" spans="1:15" s="15" customFormat="1" ht="16.5" customHeight="1">
      <c r="A228" s="1526"/>
      <c r="B228" s="1290" t="s">
        <v>615</v>
      </c>
      <c r="C228" s="10" t="s">
        <v>650</v>
      </c>
      <c r="D228" s="10" t="s">
        <v>617</v>
      </c>
      <c r="E228" s="10">
        <v>2</v>
      </c>
      <c r="F228" s="10" t="s">
        <v>569</v>
      </c>
      <c r="G228" s="119"/>
      <c r="H228" s="10" t="s">
        <v>178</v>
      </c>
      <c r="I228" s="10" t="s">
        <v>20</v>
      </c>
      <c r="J228" s="10" t="s">
        <v>21</v>
      </c>
      <c r="K228" s="10" t="s">
        <v>22</v>
      </c>
      <c r="L228" s="10" t="s">
        <v>22</v>
      </c>
      <c r="M228" s="10" t="s">
        <v>22</v>
      </c>
      <c r="N228" s="13" t="s">
        <v>125</v>
      </c>
      <c r="O228" s="121">
        <v>315</v>
      </c>
    </row>
    <row r="229" spans="1:15" s="15" customFormat="1" ht="16.5" customHeight="1">
      <c r="A229" s="1526"/>
      <c r="B229" s="1290" t="s">
        <v>618</v>
      </c>
      <c r="C229" s="10" t="s">
        <v>651</v>
      </c>
      <c r="D229" s="10" t="s">
        <v>619</v>
      </c>
      <c r="E229" s="10">
        <v>1</v>
      </c>
      <c r="F229" s="10" t="s">
        <v>569</v>
      </c>
      <c r="G229" s="119"/>
      <c r="H229" s="10" t="s">
        <v>178</v>
      </c>
      <c r="I229" s="10" t="s">
        <v>20</v>
      </c>
      <c r="J229" s="10" t="s">
        <v>21</v>
      </c>
      <c r="K229" s="10" t="s">
        <v>22</v>
      </c>
      <c r="L229" s="10" t="s">
        <v>22</v>
      </c>
      <c r="M229" s="10" t="s">
        <v>22</v>
      </c>
      <c r="N229" s="13" t="s">
        <v>125</v>
      </c>
      <c r="O229" s="120">
        <v>364</v>
      </c>
    </row>
    <row r="230" spans="1:15" s="15" customFormat="1" ht="16.5" customHeight="1">
      <c r="A230" s="1526"/>
      <c r="B230" s="1290" t="s">
        <v>615</v>
      </c>
      <c r="C230" s="122" t="s">
        <v>652</v>
      </c>
      <c r="D230" s="122" t="s">
        <v>617</v>
      </c>
      <c r="E230" s="122">
        <v>3</v>
      </c>
      <c r="F230" s="122" t="s">
        <v>569</v>
      </c>
      <c r="G230" s="123"/>
      <c r="H230" s="122" t="s">
        <v>245</v>
      </c>
      <c r="I230" s="122" t="s">
        <v>20</v>
      </c>
      <c r="J230" s="122" t="s">
        <v>37</v>
      </c>
      <c r="K230" s="122" t="s">
        <v>22</v>
      </c>
      <c r="L230" s="122" t="s">
        <v>22</v>
      </c>
      <c r="M230" s="122" t="s">
        <v>22</v>
      </c>
      <c r="N230" s="124" t="s">
        <v>125</v>
      </c>
      <c r="O230" s="121">
        <v>315</v>
      </c>
    </row>
    <row r="231" spans="1:15" s="15" customFormat="1" ht="16.5" customHeight="1">
      <c r="A231" s="1526"/>
      <c r="B231" s="1290" t="s">
        <v>618</v>
      </c>
      <c r="C231" s="10" t="s">
        <v>652</v>
      </c>
      <c r="D231" s="10" t="s">
        <v>619</v>
      </c>
      <c r="E231" s="10">
        <v>1</v>
      </c>
      <c r="F231" s="10" t="s">
        <v>569</v>
      </c>
      <c r="G231" s="119"/>
      <c r="H231" s="10" t="s">
        <v>245</v>
      </c>
      <c r="I231" s="10" t="s">
        <v>20</v>
      </c>
      <c r="J231" s="10" t="s">
        <v>37</v>
      </c>
      <c r="K231" s="10" t="s">
        <v>22</v>
      </c>
      <c r="L231" s="10" t="s">
        <v>22</v>
      </c>
      <c r="M231" s="10" t="s">
        <v>22</v>
      </c>
      <c r="N231" s="13" t="s">
        <v>125</v>
      </c>
      <c r="O231" s="120">
        <v>364</v>
      </c>
    </row>
    <row r="232" spans="1:15" s="15" customFormat="1" ht="16.5" customHeight="1">
      <c r="A232" s="1526"/>
      <c r="B232" s="1290" t="s">
        <v>615</v>
      </c>
      <c r="C232" s="10" t="s">
        <v>652</v>
      </c>
      <c r="D232" s="10" t="s">
        <v>617</v>
      </c>
      <c r="E232" s="10">
        <v>3</v>
      </c>
      <c r="F232" s="10" t="s">
        <v>648</v>
      </c>
      <c r="G232" s="119"/>
      <c r="H232" s="10" t="s">
        <v>245</v>
      </c>
      <c r="I232" s="10" t="s">
        <v>20</v>
      </c>
      <c r="J232" s="10" t="s">
        <v>37</v>
      </c>
      <c r="K232" s="10" t="s">
        <v>22</v>
      </c>
      <c r="L232" s="10" t="s">
        <v>22</v>
      </c>
      <c r="M232" s="10" t="s">
        <v>22</v>
      </c>
      <c r="N232" s="13" t="s">
        <v>125</v>
      </c>
      <c r="O232" s="121">
        <v>315</v>
      </c>
    </row>
    <row r="233" spans="1:15" s="15" customFormat="1" ht="16.5" customHeight="1">
      <c r="A233" s="1526"/>
      <c r="B233" s="1290" t="s">
        <v>618</v>
      </c>
      <c r="C233" s="10" t="s">
        <v>652</v>
      </c>
      <c r="D233" s="10" t="s">
        <v>619</v>
      </c>
      <c r="E233" s="10">
        <v>2</v>
      </c>
      <c r="F233" s="10" t="s">
        <v>648</v>
      </c>
      <c r="G233" s="119"/>
      <c r="H233" s="10" t="s">
        <v>245</v>
      </c>
      <c r="I233" s="10" t="s">
        <v>20</v>
      </c>
      <c r="J233" s="10" t="s">
        <v>37</v>
      </c>
      <c r="K233" s="10" t="s">
        <v>22</v>
      </c>
      <c r="L233" s="10" t="s">
        <v>22</v>
      </c>
      <c r="M233" s="10" t="s">
        <v>22</v>
      </c>
      <c r="N233" s="13" t="s">
        <v>125</v>
      </c>
      <c r="O233" s="120">
        <v>364</v>
      </c>
    </row>
    <row r="234" spans="1:15" s="15" customFormat="1" ht="16.5" customHeight="1">
      <c r="A234" s="1526"/>
      <c r="B234" s="1290" t="s">
        <v>618</v>
      </c>
      <c r="C234" s="77" t="s">
        <v>652</v>
      </c>
      <c r="D234" s="77" t="s">
        <v>619</v>
      </c>
      <c r="E234" s="77">
        <v>1</v>
      </c>
      <c r="F234" s="77" t="s">
        <v>653</v>
      </c>
      <c r="G234" s="111"/>
      <c r="H234" s="77" t="s">
        <v>245</v>
      </c>
      <c r="I234" s="77" t="s">
        <v>20</v>
      </c>
      <c r="J234" s="77" t="s">
        <v>37</v>
      </c>
      <c r="K234" s="77" t="s">
        <v>22</v>
      </c>
      <c r="L234" s="77" t="s">
        <v>22</v>
      </c>
      <c r="M234" s="77" t="s">
        <v>22</v>
      </c>
      <c r="N234" s="96" t="s">
        <v>125</v>
      </c>
      <c r="O234" s="120">
        <v>364</v>
      </c>
    </row>
    <row r="235" spans="1:15" s="15" customFormat="1" ht="16.5" customHeight="1">
      <c r="A235" s="1526"/>
      <c r="B235" s="1290" t="s">
        <v>615</v>
      </c>
      <c r="C235" s="10" t="s">
        <v>654</v>
      </c>
      <c r="D235" s="10" t="s">
        <v>617</v>
      </c>
      <c r="E235" s="10">
        <v>3</v>
      </c>
      <c r="F235" s="10" t="s">
        <v>655</v>
      </c>
      <c r="G235" s="119"/>
      <c r="H235" s="10" t="s">
        <v>132</v>
      </c>
      <c r="I235" s="10" t="s">
        <v>20</v>
      </c>
      <c r="J235" s="10" t="s">
        <v>87</v>
      </c>
      <c r="K235" s="10" t="s">
        <v>22</v>
      </c>
      <c r="L235" s="10" t="s">
        <v>22</v>
      </c>
      <c r="M235" s="10" t="s">
        <v>22</v>
      </c>
      <c r="N235" s="13" t="s">
        <v>125</v>
      </c>
      <c r="O235" s="121">
        <v>315</v>
      </c>
    </row>
    <row r="236" spans="1:15" s="15" customFormat="1" ht="16.5" customHeight="1">
      <c r="A236" s="1526"/>
      <c r="B236" s="1290" t="s">
        <v>618</v>
      </c>
      <c r="C236" s="10" t="s">
        <v>654</v>
      </c>
      <c r="D236" s="10" t="s">
        <v>619</v>
      </c>
      <c r="E236" s="10">
        <v>2</v>
      </c>
      <c r="F236" s="10" t="s">
        <v>655</v>
      </c>
      <c r="G236" s="119"/>
      <c r="H236" s="10" t="s">
        <v>132</v>
      </c>
      <c r="I236" s="10" t="s">
        <v>20</v>
      </c>
      <c r="J236" s="10" t="s">
        <v>87</v>
      </c>
      <c r="K236" s="10" t="s">
        <v>22</v>
      </c>
      <c r="L236" s="10" t="s">
        <v>22</v>
      </c>
      <c r="M236" s="10" t="s">
        <v>22</v>
      </c>
      <c r="N236" s="13" t="s">
        <v>125</v>
      </c>
      <c r="O236" s="120">
        <v>364</v>
      </c>
    </row>
    <row r="237" spans="1:15" s="15" customFormat="1" ht="16.5" customHeight="1">
      <c r="A237" s="1526"/>
      <c r="B237" s="1290" t="s">
        <v>615</v>
      </c>
      <c r="C237" s="10" t="s">
        <v>654</v>
      </c>
      <c r="D237" s="10" t="s">
        <v>617</v>
      </c>
      <c r="E237" s="10">
        <v>2</v>
      </c>
      <c r="F237" s="10" t="s">
        <v>656</v>
      </c>
      <c r="G237" s="119"/>
      <c r="H237" s="10" t="s">
        <v>132</v>
      </c>
      <c r="I237" s="10" t="s">
        <v>20</v>
      </c>
      <c r="J237" s="10" t="s">
        <v>87</v>
      </c>
      <c r="K237" s="10" t="s">
        <v>22</v>
      </c>
      <c r="L237" s="10" t="s">
        <v>22</v>
      </c>
      <c r="M237" s="10" t="s">
        <v>22</v>
      </c>
      <c r="N237" s="13" t="s">
        <v>125</v>
      </c>
      <c r="O237" s="121">
        <v>315</v>
      </c>
    </row>
    <row r="238" spans="1:15" s="15" customFormat="1" ht="16.5" customHeight="1">
      <c r="A238" s="1526"/>
      <c r="B238" s="1290" t="s">
        <v>618</v>
      </c>
      <c r="C238" s="10" t="s">
        <v>654</v>
      </c>
      <c r="D238" s="10" t="s">
        <v>619</v>
      </c>
      <c r="E238" s="10">
        <v>2</v>
      </c>
      <c r="F238" s="10" t="s">
        <v>656</v>
      </c>
      <c r="G238" s="119"/>
      <c r="H238" s="10" t="s">
        <v>132</v>
      </c>
      <c r="I238" s="10" t="s">
        <v>20</v>
      </c>
      <c r="J238" s="10" t="s">
        <v>87</v>
      </c>
      <c r="K238" s="10" t="s">
        <v>22</v>
      </c>
      <c r="L238" s="10" t="s">
        <v>22</v>
      </c>
      <c r="M238" s="10" t="s">
        <v>22</v>
      </c>
      <c r="N238" s="13" t="s">
        <v>125</v>
      </c>
      <c r="O238" s="120">
        <v>364</v>
      </c>
    </row>
    <row r="239" spans="1:15" s="15" customFormat="1" ht="16.5" customHeight="1">
      <c r="A239" s="1526"/>
      <c r="B239" s="1290" t="s">
        <v>615</v>
      </c>
      <c r="C239" s="122" t="s">
        <v>206</v>
      </c>
      <c r="D239" s="122" t="s">
        <v>617</v>
      </c>
      <c r="E239" s="122">
        <v>1</v>
      </c>
      <c r="F239" s="122" t="s">
        <v>648</v>
      </c>
      <c r="G239" s="123"/>
      <c r="H239" s="122" t="s">
        <v>161</v>
      </c>
      <c r="I239" s="122" t="s">
        <v>20</v>
      </c>
      <c r="J239" s="122" t="s">
        <v>41</v>
      </c>
      <c r="K239" s="122" t="s">
        <v>22</v>
      </c>
      <c r="L239" s="122" t="s">
        <v>22</v>
      </c>
      <c r="M239" s="122" t="s">
        <v>22</v>
      </c>
      <c r="N239" s="124" t="s">
        <v>125</v>
      </c>
      <c r="O239" s="121">
        <v>315</v>
      </c>
    </row>
    <row r="240" spans="1:15" s="15" customFormat="1" ht="16.5" customHeight="1">
      <c r="A240" s="1526"/>
      <c r="B240" s="1290" t="s">
        <v>618</v>
      </c>
      <c r="C240" s="77" t="s">
        <v>206</v>
      </c>
      <c r="D240" s="77" t="s">
        <v>619</v>
      </c>
      <c r="E240" s="77">
        <v>1</v>
      </c>
      <c r="F240" s="77" t="s">
        <v>648</v>
      </c>
      <c r="G240" s="111"/>
      <c r="H240" s="77" t="s">
        <v>161</v>
      </c>
      <c r="I240" s="77" t="s">
        <v>20</v>
      </c>
      <c r="J240" s="77" t="s">
        <v>41</v>
      </c>
      <c r="K240" s="77" t="s">
        <v>22</v>
      </c>
      <c r="L240" s="77" t="s">
        <v>22</v>
      </c>
      <c r="M240" s="77" t="s">
        <v>22</v>
      </c>
      <c r="N240" s="96" t="s">
        <v>125</v>
      </c>
      <c r="O240" s="120">
        <v>364</v>
      </c>
    </row>
    <row r="241" spans="1:15" s="15" customFormat="1" ht="16.5" customHeight="1">
      <c r="A241" s="1526"/>
      <c r="B241" s="1290" t="s">
        <v>615</v>
      </c>
      <c r="C241" s="10" t="s">
        <v>657</v>
      </c>
      <c r="D241" s="10" t="s">
        <v>617</v>
      </c>
      <c r="E241" s="10">
        <v>1</v>
      </c>
      <c r="F241" s="10" t="s">
        <v>648</v>
      </c>
      <c r="G241" s="119"/>
      <c r="H241" s="10" t="s">
        <v>161</v>
      </c>
      <c r="I241" s="10" t="s">
        <v>20</v>
      </c>
      <c r="J241" s="10" t="s">
        <v>41</v>
      </c>
      <c r="K241" s="10" t="s">
        <v>22</v>
      </c>
      <c r="L241" s="10" t="s">
        <v>22</v>
      </c>
      <c r="M241" s="10" t="s">
        <v>22</v>
      </c>
      <c r="N241" s="13" t="s">
        <v>125</v>
      </c>
      <c r="O241" s="121">
        <v>315</v>
      </c>
    </row>
    <row r="242" spans="1:15" s="15" customFormat="1" ht="16.5" customHeight="1">
      <c r="A242" s="1526"/>
      <c r="B242" s="1290" t="s">
        <v>618</v>
      </c>
      <c r="C242" s="10" t="s">
        <v>657</v>
      </c>
      <c r="D242" s="10" t="s">
        <v>619</v>
      </c>
      <c r="E242" s="10">
        <v>1</v>
      </c>
      <c r="F242" s="10" t="s">
        <v>648</v>
      </c>
      <c r="G242" s="119"/>
      <c r="H242" s="10" t="s">
        <v>161</v>
      </c>
      <c r="I242" s="10" t="s">
        <v>20</v>
      </c>
      <c r="J242" s="10" t="s">
        <v>41</v>
      </c>
      <c r="K242" s="10" t="s">
        <v>22</v>
      </c>
      <c r="L242" s="10" t="s">
        <v>22</v>
      </c>
      <c r="M242" s="10" t="s">
        <v>22</v>
      </c>
      <c r="N242" s="13" t="s">
        <v>125</v>
      </c>
      <c r="O242" s="120">
        <v>364</v>
      </c>
    </row>
    <row r="243" spans="1:15" s="15" customFormat="1" ht="16.5" customHeight="1">
      <c r="A243" s="1526"/>
      <c r="B243" s="1290" t="s">
        <v>615</v>
      </c>
      <c r="C243" s="122" t="s">
        <v>207</v>
      </c>
      <c r="D243" s="122" t="s">
        <v>617</v>
      </c>
      <c r="E243" s="122">
        <v>1</v>
      </c>
      <c r="F243" s="122" t="s">
        <v>648</v>
      </c>
      <c r="G243" s="123"/>
      <c r="H243" s="122" t="s">
        <v>658</v>
      </c>
      <c r="I243" s="122" t="s">
        <v>20</v>
      </c>
      <c r="J243" s="122" t="s">
        <v>21</v>
      </c>
      <c r="K243" s="122" t="s">
        <v>22</v>
      </c>
      <c r="L243" s="122" t="s">
        <v>22</v>
      </c>
      <c r="M243" s="122" t="s">
        <v>22</v>
      </c>
      <c r="N243" s="124" t="s">
        <v>125</v>
      </c>
      <c r="O243" s="121">
        <v>315</v>
      </c>
    </row>
    <row r="244" spans="1:15" s="15" customFormat="1" ht="16.5" customHeight="1">
      <c r="A244" s="1526"/>
      <c r="B244" s="1290" t="s">
        <v>618</v>
      </c>
      <c r="C244" s="77" t="s">
        <v>207</v>
      </c>
      <c r="D244" s="77" t="s">
        <v>619</v>
      </c>
      <c r="E244" s="77">
        <v>1</v>
      </c>
      <c r="F244" s="77" t="s">
        <v>648</v>
      </c>
      <c r="G244" s="111"/>
      <c r="H244" s="77" t="s">
        <v>658</v>
      </c>
      <c r="I244" s="77" t="s">
        <v>20</v>
      </c>
      <c r="J244" s="77" t="s">
        <v>21</v>
      </c>
      <c r="K244" s="77" t="s">
        <v>22</v>
      </c>
      <c r="L244" s="77" t="s">
        <v>22</v>
      </c>
      <c r="M244" s="77" t="s">
        <v>22</v>
      </c>
      <c r="N244" s="96" t="s">
        <v>125</v>
      </c>
      <c r="O244" s="120">
        <v>364</v>
      </c>
    </row>
    <row r="245" spans="1:15" s="15" customFormat="1" ht="16.5" customHeight="1">
      <c r="A245" s="1526"/>
      <c r="B245" s="1290" t="s">
        <v>615</v>
      </c>
      <c r="C245" s="10" t="s">
        <v>209</v>
      </c>
      <c r="D245" s="10" t="s">
        <v>617</v>
      </c>
      <c r="E245" s="10">
        <v>1</v>
      </c>
      <c r="F245" s="10" t="s">
        <v>648</v>
      </c>
      <c r="G245" s="119"/>
      <c r="H245" s="10" t="s">
        <v>192</v>
      </c>
      <c r="I245" s="10" t="s">
        <v>20</v>
      </c>
      <c r="J245" s="10" t="s">
        <v>41</v>
      </c>
      <c r="K245" s="10" t="s">
        <v>22</v>
      </c>
      <c r="L245" s="10" t="s">
        <v>22</v>
      </c>
      <c r="M245" s="10" t="s">
        <v>22</v>
      </c>
      <c r="N245" s="13" t="s">
        <v>125</v>
      </c>
      <c r="O245" s="121">
        <v>315</v>
      </c>
    </row>
    <row r="246" spans="1:15" s="15" customFormat="1" ht="16.5" customHeight="1">
      <c r="A246" s="1526"/>
      <c r="B246" s="1290" t="s">
        <v>618</v>
      </c>
      <c r="C246" s="10" t="s">
        <v>209</v>
      </c>
      <c r="D246" s="10" t="s">
        <v>619</v>
      </c>
      <c r="E246" s="10">
        <v>1</v>
      </c>
      <c r="F246" s="10" t="s">
        <v>648</v>
      </c>
      <c r="G246" s="119"/>
      <c r="H246" s="10" t="s">
        <v>192</v>
      </c>
      <c r="I246" s="10" t="s">
        <v>20</v>
      </c>
      <c r="J246" s="10" t="s">
        <v>41</v>
      </c>
      <c r="K246" s="10" t="s">
        <v>22</v>
      </c>
      <c r="L246" s="10" t="s">
        <v>22</v>
      </c>
      <c r="M246" s="10" t="s">
        <v>22</v>
      </c>
      <c r="N246" s="13" t="s">
        <v>125</v>
      </c>
      <c r="O246" s="120">
        <v>364</v>
      </c>
    </row>
    <row r="247" spans="1:15" s="15" customFormat="1" ht="16.5" customHeight="1">
      <c r="A247" s="1526"/>
      <c r="B247" s="1290" t="s">
        <v>615</v>
      </c>
      <c r="C247" s="122" t="s">
        <v>217</v>
      </c>
      <c r="D247" s="122" t="s">
        <v>617</v>
      </c>
      <c r="E247" s="122">
        <v>1</v>
      </c>
      <c r="F247" s="122" t="s">
        <v>648</v>
      </c>
      <c r="G247" s="123"/>
      <c r="H247" s="122" t="s">
        <v>170</v>
      </c>
      <c r="I247" s="122" t="s">
        <v>20</v>
      </c>
      <c r="J247" s="122" t="s">
        <v>87</v>
      </c>
      <c r="K247" s="122" t="s">
        <v>22</v>
      </c>
      <c r="L247" s="122" t="s">
        <v>22</v>
      </c>
      <c r="M247" s="122" t="s">
        <v>22</v>
      </c>
      <c r="N247" s="124" t="s">
        <v>125</v>
      </c>
      <c r="O247" s="121">
        <v>315</v>
      </c>
    </row>
    <row r="248" spans="1:15" s="15" customFormat="1" ht="16.5" customHeight="1">
      <c r="A248" s="1526"/>
      <c r="B248" s="1290" t="s">
        <v>618</v>
      </c>
      <c r="C248" s="77" t="s">
        <v>217</v>
      </c>
      <c r="D248" s="77" t="s">
        <v>619</v>
      </c>
      <c r="E248" s="77">
        <v>1</v>
      </c>
      <c r="F248" s="77" t="s">
        <v>648</v>
      </c>
      <c r="G248" s="111"/>
      <c r="H248" s="77" t="s">
        <v>170</v>
      </c>
      <c r="I248" s="77" t="s">
        <v>20</v>
      </c>
      <c r="J248" s="77" t="s">
        <v>87</v>
      </c>
      <c r="K248" s="77" t="s">
        <v>22</v>
      </c>
      <c r="L248" s="77" t="s">
        <v>22</v>
      </c>
      <c r="M248" s="77" t="s">
        <v>22</v>
      </c>
      <c r="N248" s="96" t="s">
        <v>125</v>
      </c>
      <c r="O248" s="120">
        <v>364</v>
      </c>
    </row>
    <row r="249" spans="1:15" s="15" customFormat="1" ht="16.5" customHeight="1">
      <c r="A249" s="1526"/>
      <c r="B249" s="1290" t="s">
        <v>615</v>
      </c>
      <c r="C249" s="10" t="s">
        <v>220</v>
      </c>
      <c r="D249" s="10" t="s">
        <v>617</v>
      </c>
      <c r="E249" s="10">
        <v>1</v>
      </c>
      <c r="F249" s="10" t="s">
        <v>648</v>
      </c>
      <c r="G249" s="119"/>
      <c r="H249" s="10" t="s">
        <v>132</v>
      </c>
      <c r="I249" s="10" t="s">
        <v>20</v>
      </c>
      <c r="J249" s="10" t="s">
        <v>21</v>
      </c>
      <c r="K249" s="10" t="s">
        <v>22</v>
      </c>
      <c r="L249" s="10" t="s">
        <v>22</v>
      </c>
      <c r="M249" s="10" t="s">
        <v>22</v>
      </c>
      <c r="N249" s="13" t="s">
        <v>125</v>
      </c>
      <c r="O249" s="121">
        <v>315</v>
      </c>
    </row>
    <row r="250" spans="1:15" s="15" customFormat="1" ht="16.5" customHeight="1">
      <c r="A250" s="1526"/>
      <c r="B250" s="1290" t="s">
        <v>618</v>
      </c>
      <c r="C250" s="10" t="s">
        <v>220</v>
      </c>
      <c r="D250" s="10" t="s">
        <v>619</v>
      </c>
      <c r="E250" s="10">
        <v>1</v>
      </c>
      <c r="F250" s="10" t="s">
        <v>648</v>
      </c>
      <c r="G250" s="119"/>
      <c r="H250" s="10" t="s">
        <v>132</v>
      </c>
      <c r="I250" s="10" t="s">
        <v>20</v>
      </c>
      <c r="J250" s="10" t="s">
        <v>21</v>
      </c>
      <c r="K250" s="10" t="s">
        <v>22</v>
      </c>
      <c r="L250" s="10" t="s">
        <v>22</v>
      </c>
      <c r="M250" s="10" t="s">
        <v>22</v>
      </c>
      <c r="N250" s="13" t="s">
        <v>125</v>
      </c>
      <c r="O250" s="120">
        <v>364</v>
      </c>
    </row>
    <row r="251" spans="1:15" s="15" customFormat="1" ht="16.5" customHeight="1">
      <c r="A251" s="1526"/>
      <c r="B251" s="1290" t="s">
        <v>615</v>
      </c>
      <c r="C251" s="122" t="s">
        <v>221</v>
      </c>
      <c r="D251" s="122" t="s">
        <v>617</v>
      </c>
      <c r="E251" s="122">
        <v>1</v>
      </c>
      <c r="F251" s="122" t="s">
        <v>648</v>
      </c>
      <c r="G251" s="123"/>
      <c r="H251" s="122" t="s">
        <v>222</v>
      </c>
      <c r="I251" s="122" t="s">
        <v>20</v>
      </c>
      <c r="J251" s="122" t="s">
        <v>21</v>
      </c>
      <c r="K251" s="122" t="s">
        <v>22</v>
      </c>
      <c r="L251" s="122" t="s">
        <v>22</v>
      </c>
      <c r="M251" s="122" t="s">
        <v>22</v>
      </c>
      <c r="N251" s="124" t="s">
        <v>125</v>
      </c>
      <c r="O251" s="121">
        <v>315</v>
      </c>
    </row>
    <row r="252" spans="1:15" s="15" customFormat="1" ht="16.5" customHeight="1">
      <c r="A252" s="1526"/>
      <c r="B252" s="1290" t="s">
        <v>618</v>
      </c>
      <c r="C252" s="77" t="s">
        <v>221</v>
      </c>
      <c r="D252" s="77" t="s">
        <v>619</v>
      </c>
      <c r="E252" s="77">
        <v>1</v>
      </c>
      <c r="F252" s="77" t="s">
        <v>648</v>
      </c>
      <c r="G252" s="111"/>
      <c r="H252" s="77" t="s">
        <v>222</v>
      </c>
      <c r="I252" s="77" t="s">
        <v>20</v>
      </c>
      <c r="J252" s="77" t="s">
        <v>21</v>
      </c>
      <c r="K252" s="77" t="s">
        <v>22</v>
      </c>
      <c r="L252" s="77" t="s">
        <v>22</v>
      </c>
      <c r="M252" s="77" t="s">
        <v>22</v>
      </c>
      <c r="N252" s="96" t="s">
        <v>125</v>
      </c>
      <c r="O252" s="120">
        <v>364</v>
      </c>
    </row>
    <row r="253" spans="1:15" s="15" customFormat="1" ht="16.5" customHeight="1">
      <c r="A253" s="1526"/>
      <c r="B253" s="1290" t="s">
        <v>615</v>
      </c>
      <c r="C253" s="10" t="s">
        <v>129</v>
      </c>
      <c r="D253" s="10" t="s">
        <v>617</v>
      </c>
      <c r="E253" s="10">
        <v>1</v>
      </c>
      <c r="F253" s="10" t="s">
        <v>648</v>
      </c>
      <c r="G253" s="119"/>
      <c r="H253" s="10" t="s">
        <v>128</v>
      </c>
      <c r="I253" s="10" t="s">
        <v>20</v>
      </c>
      <c r="J253" s="10" t="s">
        <v>21</v>
      </c>
      <c r="K253" s="10" t="s">
        <v>22</v>
      </c>
      <c r="L253" s="10" t="s">
        <v>22</v>
      </c>
      <c r="M253" s="10" t="s">
        <v>22</v>
      </c>
      <c r="N253" s="13" t="s">
        <v>125</v>
      </c>
      <c r="O253" s="121">
        <v>315</v>
      </c>
    </row>
    <row r="254" spans="1:15" s="15" customFormat="1" ht="17.25" customHeight="1">
      <c r="A254" s="1526"/>
      <c r="B254" s="1290" t="s">
        <v>618</v>
      </c>
      <c r="C254" s="10" t="s">
        <v>129</v>
      </c>
      <c r="D254" s="10" t="s">
        <v>619</v>
      </c>
      <c r="E254" s="10">
        <v>1</v>
      </c>
      <c r="F254" s="10" t="s">
        <v>648</v>
      </c>
      <c r="G254" s="119"/>
      <c r="H254" s="10" t="s">
        <v>128</v>
      </c>
      <c r="I254" s="10" t="s">
        <v>20</v>
      </c>
      <c r="J254" s="10" t="s">
        <v>21</v>
      </c>
      <c r="K254" s="10" t="s">
        <v>22</v>
      </c>
      <c r="L254" s="10" t="s">
        <v>22</v>
      </c>
      <c r="M254" s="10" t="s">
        <v>22</v>
      </c>
      <c r="N254" s="13" t="s">
        <v>125</v>
      </c>
      <c r="O254" s="120">
        <v>364</v>
      </c>
    </row>
    <row r="255" spans="1:15" s="15" customFormat="1" ht="16.5" customHeight="1">
      <c r="A255" s="1526"/>
      <c r="B255" s="1290" t="s">
        <v>615</v>
      </c>
      <c r="C255" s="122" t="s">
        <v>223</v>
      </c>
      <c r="D255" s="122" t="s">
        <v>617</v>
      </c>
      <c r="E255" s="122">
        <v>1</v>
      </c>
      <c r="F255" s="122" t="s">
        <v>648</v>
      </c>
      <c r="G255" s="123"/>
      <c r="H255" s="122" t="s">
        <v>224</v>
      </c>
      <c r="I255" s="122" t="s">
        <v>20</v>
      </c>
      <c r="J255" s="122" t="s">
        <v>87</v>
      </c>
      <c r="K255" s="122" t="s">
        <v>22</v>
      </c>
      <c r="L255" s="122" t="s">
        <v>22</v>
      </c>
      <c r="M255" s="122" t="s">
        <v>22</v>
      </c>
      <c r="N255" s="124" t="s">
        <v>125</v>
      </c>
      <c r="O255" s="121">
        <v>315</v>
      </c>
    </row>
    <row r="256" spans="1:15" s="15" customFormat="1" ht="16.5" customHeight="1">
      <c r="A256" s="1526"/>
      <c r="B256" s="1290" t="s">
        <v>618</v>
      </c>
      <c r="C256" s="77" t="s">
        <v>223</v>
      </c>
      <c r="D256" s="77" t="s">
        <v>619</v>
      </c>
      <c r="E256" s="77">
        <v>1</v>
      </c>
      <c r="F256" s="77" t="s">
        <v>648</v>
      </c>
      <c r="G256" s="111"/>
      <c r="H256" s="77" t="s">
        <v>224</v>
      </c>
      <c r="I256" s="77" t="s">
        <v>20</v>
      </c>
      <c r="J256" s="77" t="s">
        <v>87</v>
      </c>
      <c r="K256" s="77" t="s">
        <v>22</v>
      </c>
      <c r="L256" s="77" t="s">
        <v>22</v>
      </c>
      <c r="M256" s="77" t="s">
        <v>22</v>
      </c>
      <c r="N256" s="96" t="s">
        <v>125</v>
      </c>
      <c r="O256" s="120">
        <v>364</v>
      </c>
    </row>
    <row r="257" spans="1:15" s="15" customFormat="1" ht="16.5" customHeight="1">
      <c r="A257" s="1526"/>
      <c r="B257" s="1290" t="s">
        <v>615</v>
      </c>
      <c r="C257" s="10" t="s">
        <v>225</v>
      </c>
      <c r="D257" s="10" t="s">
        <v>617</v>
      </c>
      <c r="E257" s="10">
        <v>1</v>
      </c>
      <c r="F257" s="10" t="s">
        <v>648</v>
      </c>
      <c r="G257" s="119"/>
      <c r="H257" s="10" t="s">
        <v>659</v>
      </c>
      <c r="I257" s="10" t="s">
        <v>20</v>
      </c>
      <c r="J257" s="10" t="s">
        <v>21</v>
      </c>
      <c r="K257" s="10" t="s">
        <v>22</v>
      </c>
      <c r="L257" s="10" t="s">
        <v>22</v>
      </c>
      <c r="M257" s="10" t="s">
        <v>22</v>
      </c>
      <c r="N257" s="13" t="s">
        <v>125</v>
      </c>
      <c r="O257" s="121">
        <v>315</v>
      </c>
    </row>
    <row r="258" spans="1:15" s="15" customFormat="1" ht="16.5" customHeight="1">
      <c r="A258" s="1526"/>
      <c r="B258" s="1290" t="s">
        <v>618</v>
      </c>
      <c r="C258" s="10" t="s">
        <v>225</v>
      </c>
      <c r="D258" s="10" t="s">
        <v>619</v>
      </c>
      <c r="E258" s="10">
        <v>1</v>
      </c>
      <c r="F258" s="10" t="s">
        <v>648</v>
      </c>
      <c r="G258" s="119"/>
      <c r="H258" s="10" t="s">
        <v>659</v>
      </c>
      <c r="I258" s="10" t="s">
        <v>20</v>
      </c>
      <c r="J258" s="10" t="s">
        <v>21</v>
      </c>
      <c r="K258" s="10" t="s">
        <v>22</v>
      </c>
      <c r="L258" s="10" t="s">
        <v>22</v>
      </c>
      <c r="M258" s="10" t="s">
        <v>22</v>
      </c>
      <c r="N258" s="13" t="s">
        <v>125</v>
      </c>
      <c r="O258" s="120">
        <v>364</v>
      </c>
    </row>
    <row r="259" spans="1:15" s="15" customFormat="1" ht="16.5" customHeight="1">
      <c r="A259" s="1526"/>
      <c r="B259" s="1290" t="s">
        <v>615</v>
      </c>
      <c r="C259" s="122" t="s">
        <v>226</v>
      </c>
      <c r="D259" s="122" t="s">
        <v>617</v>
      </c>
      <c r="E259" s="122">
        <v>1</v>
      </c>
      <c r="F259" s="122" t="s">
        <v>648</v>
      </c>
      <c r="G259" s="123"/>
      <c r="H259" s="122" t="s">
        <v>132</v>
      </c>
      <c r="I259" s="122" t="s">
        <v>20</v>
      </c>
      <c r="J259" s="122" t="s">
        <v>37</v>
      </c>
      <c r="K259" s="122" t="s">
        <v>22</v>
      </c>
      <c r="L259" s="122" t="s">
        <v>22</v>
      </c>
      <c r="M259" s="122" t="s">
        <v>22</v>
      </c>
      <c r="N259" s="124" t="s">
        <v>125</v>
      </c>
      <c r="O259" s="121">
        <v>315</v>
      </c>
    </row>
    <row r="260" spans="1:15" s="15" customFormat="1" ht="16.5" customHeight="1">
      <c r="A260" s="1526"/>
      <c r="B260" s="1290" t="s">
        <v>618</v>
      </c>
      <c r="C260" s="77" t="s">
        <v>226</v>
      </c>
      <c r="D260" s="77" t="s">
        <v>619</v>
      </c>
      <c r="E260" s="77">
        <v>1</v>
      </c>
      <c r="F260" s="77" t="s">
        <v>648</v>
      </c>
      <c r="G260" s="111"/>
      <c r="H260" s="77" t="s">
        <v>132</v>
      </c>
      <c r="I260" s="77" t="s">
        <v>20</v>
      </c>
      <c r="J260" s="77" t="s">
        <v>37</v>
      </c>
      <c r="K260" s="77" t="s">
        <v>22</v>
      </c>
      <c r="L260" s="77" t="s">
        <v>22</v>
      </c>
      <c r="M260" s="77" t="s">
        <v>22</v>
      </c>
      <c r="N260" s="96" t="s">
        <v>125</v>
      </c>
      <c r="O260" s="120">
        <v>364</v>
      </c>
    </row>
    <row r="261" spans="1:15" s="15" customFormat="1" ht="16.5" customHeight="1">
      <c r="A261" s="1526"/>
      <c r="B261" s="1290" t="s">
        <v>615</v>
      </c>
      <c r="C261" s="10" t="s">
        <v>227</v>
      </c>
      <c r="D261" s="10" t="s">
        <v>617</v>
      </c>
      <c r="E261" s="10">
        <v>1</v>
      </c>
      <c r="F261" s="10" t="s">
        <v>648</v>
      </c>
      <c r="G261" s="119"/>
      <c r="H261" s="10" t="s">
        <v>178</v>
      </c>
      <c r="I261" s="10" t="s">
        <v>20</v>
      </c>
      <c r="J261" s="10" t="s">
        <v>21</v>
      </c>
      <c r="K261" s="10" t="s">
        <v>22</v>
      </c>
      <c r="L261" s="10" t="s">
        <v>22</v>
      </c>
      <c r="M261" s="10" t="s">
        <v>22</v>
      </c>
      <c r="N261" s="13" t="s">
        <v>125</v>
      </c>
      <c r="O261" s="121">
        <v>315</v>
      </c>
    </row>
    <row r="262" spans="1:15" s="15" customFormat="1" ht="16.5" customHeight="1">
      <c r="A262" s="1526"/>
      <c r="B262" s="1290" t="s">
        <v>618</v>
      </c>
      <c r="C262" s="10" t="s">
        <v>227</v>
      </c>
      <c r="D262" s="10" t="s">
        <v>619</v>
      </c>
      <c r="E262" s="10">
        <v>1</v>
      </c>
      <c r="F262" s="10" t="s">
        <v>648</v>
      </c>
      <c r="G262" s="119"/>
      <c r="H262" s="10" t="s">
        <v>178</v>
      </c>
      <c r="I262" s="10" t="s">
        <v>20</v>
      </c>
      <c r="J262" s="10" t="s">
        <v>21</v>
      </c>
      <c r="K262" s="10" t="s">
        <v>22</v>
      </c>
      <c r="L262" s="10" t="s">
        <v>22</v>
      </c>
      <c r="M262" s="10" t="s">
        <v>22</v>
      </c>
      <c r="N262" s="13" t="s">
        <v>125</v>
      </c>
      <c r="O262" s="120">
        <v>364</v>
      </c>
    </row>
    <row r="263" spans="1:15" s="15" customFormat="1" ht="16.5" customHeight="1">
      <c r="A263" s="1526"/>
      <c r="B263" s="1290" t="s">
        <v>615</v>
      </c>
      <c r="C263" s="122" t="s">
        <v>228</v>
      </c>
      <c r="D263" s="122" t="s">
        <v>617</v>
      </c>
      <c r="E263" s="122">
        <v>1</v>
      </c>
      <c r="F263" s="122" t="s">
        <v>648</v>
      </c>
      <c r="G263" s="123"/>
      <c r="H263" s="122" t="s">
        <v>204</v>
      </c>
      <c r="I263" s="122" t="s">
        <v>20</v>
      </c>
      <c r="J263" s="122" t="s">
        <v>21</v>
      </c>
      <c r="K263" s="122" t="s">
        <v>22</v>
      </c>
      <c r="L263" s="122" t="s">
        <v>22</v>
      </c>
      <c r="M263" s="122" t="s">
        <v>22</v>
      </c>
      <c r="N263" s="124" t="s">
        <v>125</v>
      </c>
      <c r="O263" s="121">
        <v>315</v>
      </c>
    </row>
    <row r="264" spans="1:15" s="15" customFormat="1" ht="16.5" customHeight="1">
      <c r="A264" s="1526"/>
      <c r="B264" s="1290" t="s">
        <v>618</v>
      </c>
      <c r="C264" s="77" t="s">
        <v>228</v>
      </c>
      <c r="D264" s="77" t="s">
        <v>619</v>
      </c>
      <c r="E264" s="77">
        <v>1</v>
      </c>
      <c r="F264" s="77" t="s">
        <v>648</v>
      </c>
      <c r="G264" s="111"/>
      <c r="H264" s="77" t="s">
        <v>204</v>
      </c>
      <c r="I264" s="77" t="s">
        <v>20</v>
      </c>
      <c r="J264" s="77" t="s">
        <v>21</v>
      </c>
      <c r="K264" s="77" t="s">
        <v>22</v>
      </c>
      <c r="L264" s="77" t="s">
        <v>22</v>
      </c>
      <c r="M264" s="77" t="s">
        <v>22</v>
      </c>
      <c r="N264" s="96" t="s">
        <v>125</v>
      </c>
      <c r="O264" s="120">
        <v>364</v>
      </c>
    </row>
    <row r="265" spans="1:15" s="15" customFormat="1" ht="16.5" customHeight="1">
      <c r="A265" s="1526"/>
      <c r="B265" s="1290" t="s">
        <v>615</v>
      </c>
      <c r="C265" s="10" t="s">
        <v>229</v>
      </c>
      <c r="D265" s="10" t="s">
        <v>617</v>
      </c>
      <c r="E265" s="10">
        <v>1</v>
      </c>
      <c r="F265" s="10" t="s">
        <v>648</v>
      </c>
      <c r="G265" s="119"/>
      <c r="H265" s="10" t="s">
        <v>161</v>
      </c>
      <c r="I265" s="10" t="s">
        <v>20</v>
      </c>
      <c r="J265" s="10" t="s">
        <v>21</v>
      </c>
      <c r="K265" s="10" t="s">
        <v>22</v>
      </c>
      <c r="L265" s="10" t="s">
        <v>22</v>
      </c>
      <c r="M265" s="10" t="s">
        <v>22</v>
      </c>
      <c r="N265" s="13" t="s">
        <v>125</v>
      </c>
      <c r="O265" s="121">
        <v>315</v>
      </c>
    </row>
    <row r="266" spans="1:15" s="15" customFormat="1" ht="16.5" customHeight="1">
      <c r="A266" s="1526"/>
      <c r="B266" s="1290" t="s">
        <v>618</v>
      </c>
      <c r="C266" s="10" t="s">
        <v>229</v>
      </c>
      <c r="D266" s="10" t="s">
        <v>619</v>
      </c>
      <c r="E266" s="10">
        <v>1</v>
      </c>
      <c r="F266" s="10" t="s">
        <v>648</v>
      </c>
      <c r="G266" s="119"/>
      <c r="H266" s="10" t="s">
        <v>161</v>
      </c>
      <c r="I266" s="10" t="s">
        <v>20</v>
      </c>
      <c r="J266" s="10" t="s">
        <v>21</v>
      </c>
      <c r="K266" s="10" t="s">
        <v>22</v>
      </c>
      <c r="L266" s="10" t="s">
        <v>22</v>
      </c>
      <c r="M266" s="10" t="s">
        <v>22</v>
      </c>
      <c r="N266" s="13" t="s">
        <v>125</v>
      </c>
      <c r="O266" s="120">
        <v>364</v>
      </c>
    </row>
    <row r="267" spans="1:15" s="15" customFormat="1" ht="16.5" customHeight="1">
      <c r="A267" s="1526"/>
      <c r="B267" s="1290" t="s">
        <v>615</v>
      </c>
      <c r="C267" s="122" t="s">
        <v>230</v>
      </c>
      <c r="D267" s="122" t="s">
        <v>617</v>
      </c>
      <c r="E267" s="122">
        <v>1</v>
      </c>
      <c r="F267" s="122" t="s">
        <v>648</v>
      </c>
      <c r="G267" s="123"/>
      <c r="H267" s="122" t="s">
        <v>231</v>
      </c>
      <c r="I267" s="122" t="s">
        <v>20</v>
      </c>
      <c r="J267" s="122" t="s">
        <v>21</v>
      </c>
      <c r="K267" s="122" t="s">
        <v>22</v>
      </c>
      <c r="L267" s="122" t="s">
        <v>22</v>
      </c>
      <c r="M267" s="122" t="s">
        <v>22</v>
      </c>
      <c r="N267" s="124" t="s">
        <v>125</v>
      </c>
      <c r="O267" s="121">
        <v>315</v>
      </c>
    </row>
    <row r="268" spans="1:15" s="15" customFormat="1" ht="16.5" customHeight="1">
      <c r="A268" s="1526"/>
      <c r="B268" s="1290" t="s">
        <v>618</v>
      </c>
      <c r="C268" s="77" t="s">
        <v>230</v>
      </c>
      <c r="D268" s="77" t="s">
        <v>619</v>
      </c>
      <c r="E268" s="77">
        <v>1</v>
      </c>
      <c r="F268" s="77" t="s">
        <v>648</v>
      </c>
      <c r="G268" s="111"/>
      <c r="H268" s="77" t="s">
        <v>231</v>
      </c>
      <c r="I268" s="77" t="s">
        <v>20</v>
      </c>
      <c r="J268" s="77" t="s">
        <v>21</v>
      </c>
      <c r="K268" s="77" t="s">
        <v>22</v>
      </c>
      <c r="L268" s="77" t="s">
        <v>22</v>
      </c>
      <c r="M268" s="77" t="s">
        <v>22</v>
      </c>
      <c r="N268" s="96" t="s">
        <v>125</v>
      </c>
      <c r="O268" s="120">
        <v>364</v>
      </c>
    </row>
    <row r="269" spans="1:15" s="15" customFormat="1" ht="16.5" customHeight="1">
      <c r="A269" s="1526"/>
      <c r="B269" s="1290" t="s">
        <v>615</v>
      </c>
      <c r="C269" s="10" t="s">
        <v>232</v>
      </c>
      <c r="D269" s="10" t="s">
        <v>617</v>
      </c>
      <c r="E269" s="10">
        <v>1</v>
      </c>
      <c r="F269" s="10" t="s">
        <v>648</v>
      </c>
      <c r="G269" s="119"/>
      <c r="H269" s="10" t="s">
        <v>204</v>
      </c>
      <c r="I269" s="10" t="s">
        <v>20</v>
      </c>
      <c r="J269" s="10" t="s">
        <v>87</v>
      </c>
      <c r="K269" s="10" t="s">
        <v>22</v>
      </c>
      <c r="L269" s="10" t="s">
        <v>22</v>
      </c>
      <c r="M269" s="10" t="s">
        <v>22</v>
      </c>
      <c r="N269" s="13" t="s">
        <v>125</v>
      </c>
      <c r="O269" s="121">
        <v>315</v>
      </c>
    </row>
    <row r="270" spans="1:15" s="15" customFormat="1" ht="16.5" customHeight="1">
      <c r="A270" s="1526"/>
      <c r="B270" s="1290" t="s">
        <v>618</v>
      </c>
      <c r="C270" s="10" t="s">
        <v>232</v>
      </c>
      <c r="D270" s="10" t="s">
        <v>619</v>
      </c>
      <c r="E270" s="10">
        <v>1</v>
      </c>
      <c r="F270" s="10" t="s">
        <v>648</v>
      </c>
      <c r="G270" s="119"/>
      <c r="H270" s="10" t="s">
        <v>204</v>
      </c>
      <c r="I270" s="10" t="s">
        <v>20</v>
      </c>
      <c r="J270" s="10" t="s">
        <v>87</v>
      </c>
      <c r="K270" s="10" t="s">
        <v>22</v>
      </c>
      <c r="L270" s="10" t="s">
        <v>22</v>
      </c>
      <c r="M270" s="10" t="s">
        <v>22</v>
      </c>
      <c r="N270" s="13" t="s">
        <v>125</v>
      </c>
      <c r="O270" s="120">
        <v>364</v>
      </c>
    </row>
    <row r="271" spans="1:15" s="15" customFormat="1" ht="16.5" customHeight="1">
      <c r="A271" s="1526"/>
      <c r="B271" s="1290" t="s">
        <v>615</v>
      </c>
      <c r="C271" s="122" t="s">
        <v>233</v>
      </c>
      <c r="D271" s="122" t="s">
        <v>617</v>
      </c>
      <c r="E271" s="122">
        <v>1</v>
      </c>
      <c r="F271" s="122" t="s">
        <v>648</v>
      </c>
      <c r="G271" s="123"/>
      <c r="H271" s="122" t="s">
        <v>234</v>
      </c>
      <c r="I271" s="122" t="s">
        <v>20</v>
      </c>
      <c r="J271" s="122" t="s">
        <v>21</v>
      </c>
      <c r="K271" s="122" t="s">
        <v>22</v>
      </c>
      <c r="L271" s="122" t="s">
        <v>22</v>
      </c>
      <c r="M271" s="122" t="s">
        <v>22</v>
      </c>
      <c r="N271" s="124" t="s">
        <v>125</v>
      </c>
      <c r="O271" s="121">
        <v>315</v>
      </c>
    </row>
    <row r="272" spans="1:15" s="15" customFormat="1" ht="16.5" customHeight="1">
      <c r="A272" s="1526"/>
      <c r="B272" s="1290" t="s">
        <v>618</v>
      </c>
      <c r="C272" s="77" t="s">
        <v>233</v>
      </c>
      <c r="D272" s="77" t="s">
        <v>619</v>
      </c>
      <c r="E272" s="77">
        <v>1</v>
      </c>
      <c r="F272" s="77" t="s">
        <v>648</v>
      </c>
      <c r="G272" s="111"/>
      <c r="H272" s="77" t="s">
        <v>234</v>
      </c>
      <c r="I272" s="77" t="s">
        <v>20</v>
      </c>
      <c r="J272" s="77" t="s">
        <v>21</v>
      </c>
      <c r="K272" s="77" t="s">
        <v>22</v>
      </c>
      <c r="L272" s="77" t="s">
        <v>22</v>
      </c>
      <c r="M272" s="77" t="s">
        <v>22</v>
      </c>
      <c r="N272" s="96" t="s">
        <v>125</v>
      </c>
      <c r="O272" s="120">
        <v>364</v>
      </c>
    </row>
    <row r="273" spans="1:15" s="15" customFormat="1" ht="16.5" customHeight="1">
      <c r="A273" s="1526"/>
      <c r="B273" s="1290" t="s">
        <v>615</v>
      </c>
      <c r="C273" s="10" t="s">
        <v>235</v>
      </c>
      <c r="D273" s="10" t="s">
        <v>617</v>
      </c>
      <c r="E273" s="10">
        <v>1</v>
      </c>
      <c r="F273" s="10" t="s">
        <v>648</v>
      </c>
      <c r="G273" s="119"/>
      <c r="H273" s="10" t="s">
        <v>241</v>
      </c>
      <c r="I273" s="10" t="s">
        <v>20</v>
      </c>
      <c r="J273" s="10" t="s">
        <v>21</v>
      </c>
      <c r="K273" s="10" t="s">
        <v>22</v>
      </c>
      <c r="L273" s="10" t="s">
        <v>22</v>
      </c>
      <c r="M273" s="10" t="s">
        <v>22</v>
      </c>
      <c r="N273" s="13" t="s">
        <v>125</v>
      </c>
      <c r="O273" s="121">
        <v>315</v>
      </c>
    </row>
    <row r="274" spans="1:15" s="15" customFormat="1" ht="16.5" customHeight="1">
      <c r="A274" s="1526"/>
      <c r="B274" s="1290" t="s">
        <v>618</v>
      </c>
      <c r="C274" s="77" t="s">
        <v>235</v>
      </c>
      <c r="D274" s="77" t="s">
        <v>619</v>
      </c>
      <c r="E274" s="77">
        <v>1</v>
      </c>
      <c r="F274" s="77" t="s">
        <v>648</v>
      </c>
      <c r="G274" s="111"/>
      <c r="H274" s="77" t="s">
        <v>241</v>
      </c>
      <c r="I274" s="77" t="s">
        <v>20</v>
      </c>
      <c r="J274" s="77" t="s">
        <v>21</v>
      </c>
      <c r="K274" s="77" t="s">
        <v>22</v>
      </c>
      <c r="L274" s="77" t="s">
        <v>22</v>
      </c>
      <c r="M274" s="77" t="s">
        <v>22</v>
      </c>
      <c r="N274" s="96" t="s">
        <v>125</v>
      </c>
      <c r="O274" s="120">
        <v>364</v>
      </c>
    </row>
    <row r="275" spans="1:15" s="15" customFormat="1" ht="16.5" customHeight="1">
      <c r="A275" s="1526"/>
      <c r="B275" s="1290" t="s">
        <v>615</v>
      </c>
      <c r="C275" s="10" t="s">
        <v>238</v>
      </c>
      <c r="D275" s="10" t="s">
        <v>617</v>
      </c>
      <c r="E275" s="10">
        <v>1</v>
      </c>
      <c r="F275" s="10" t="s">
        <v>648</v>
      </c>
      <c r="G275" s="119"/>
      <c r="H275" s="10" t="s">
        <v>148</v>
      </c>
      <c r="I275" s="10" t="s">
        <v>20</v>
      </c>
      <c r="J275" s="10" t="s">
        <v>87</v>
      </c>
      <c r="K275" s="10" t="s">
        <v>22</v>
      </c>
      <c r="L275" s="10" t="s">
        <v>22</v>
      </c>
      <c r="M275" s="10" t="s">
        <v>22</v>
      </c>
      <c r="N275" s="13" t="s">
        <v>125</v>
      </c>
      <c r="O275" s="121">
        <v>315</v>
      </c>
    </row>
    <row r="276" spans="1:15" s="15" customFormat="1" ht="16.5" customHeight="1">
      <c r="A276" s="1526"/>
      <c r="B276" s="1290" t="s">
        <v>618</v>
      </c>
      <c r="C276" s="10" t="s">
        <v>238</v>
      </c>
      <c r="D276" s="10" t="s">
        <v>619</v>
      </c>
      <c r="E276" s="10">
        <v>1</v>
      </c>
      <c r="F276" s="10" t="s">
        <v>648</v>
      </c>
      <c r="G276" s="119"/>
      <c r="H276" s="10" t="s">
        <v>148</v>
      </c>
      <c r="I276" s="10" t="s">
        <v>20</v>
      </c>
      <c r="J276" s="10" t="s">
        <v>87</v>
      </c>
      <c r="K276" s="10" t="s">
        <v>22</v>
      </c>
      <c r="L276" s="10" t="s">
        <v>22</v>
      </c>
      <c r="M276" s="10" t="s">
        <v>22</v>
      </c>
      <c r="N276" s="13" t="s">
        <v>125</v>
      </c>
      <c r="O276" s="120">
        <v>364</v>
      </c>
    </row>
    <row r="277" spans="1:15" s="15" customFormat="1" ht="16.5" customHeight="1">
      <c r="A277" s="1526"/>
      <c r="B277" s="1290" t="s">
        <v>615</v>
      </c>
      <c r="C277" s="122" t="s">
        <v>239</v>
      </c>
      <c r="D277" s="122" t="s">
        <v>617</v>
      </c>
      <c r="E277" s="122">
        <v>1</v>
      </c>
      <c r="F277" s="122" t="s">
        <v>648</v>
      </c>
      <c r="G277" s="123"/>
      <c r="H277" s="122" t="s">
        <v>660</v>
      </c>
      <c r="I277" s="122" t="s">
        <v>20</v>
      </c>
      <c r="J277" s="122" t="s">
        <v>87</v>
      </c>
      <c r="K277" s="122" t="s">
        <v>22</v>
      </c>
      <c r="L277" s="122" t="s">
        <v>22</v>
      </c>
      <c r="M277" s="122" t="s">
        <v>22</v>
      </c>
      <c r="N277" s="124" t="s">
        <v>125</v>
      </c>
      <c r="O277" s="121">
        <v>315</v>
      </c>
    </row>
    <row r="278" spans="1:15" s="15" customFormat="1" ht="16.5" customHeight="1">
      <c r="A278" s="1526"/>
      <c r="B278" s="1290" t="s">
        <v>618</v>
      </c>
      <c r="C278" s="77" t="s">
        <v>239</v>
      </c>
      <c r="D278" s="77" t="s">
        <v>619</v>
      </c>
      <c r="E278" s="77">
        <v>1</v>
      </c>
      <c r="F278" s="77" t="s">
        <v>648</v>
      </c>
      <c r="G278" s="111"/>
      <c r="H278" s="77" t="s">
        <v>660</v>
      </c>
      <c r="I278" s="77" t="s">
        <v>20</v>
      </c>
      <c r="J278" s="77" t="s">
        <v>87</v>
      </c>
      <c r="K278" s="77" t="s">
        <v>22</v>
      </c>
      <c r="L278" s="77" t="s">
        <v>22</v>
      </c>
      <c r="M278" s="77" t="s">
        <v>22</v>
      </c>
      <c r="N278" s="96" t="s">
        <v>125</v>
      </c>
      <c r="O278" s="120">
        <v>364</v>
      </c>
    </row>
    <row r="279" spans="1:15" s="15" customFormat="1" ht="16.5" customHeight="1">
      <c r="A279" s="1526"/>
      <c r="B279" s="1290" t="s">
        <v>615</v>
      </c>
      <c r="C279" s="10" t="s">
        <v>240</v>
      </c>
      <c r="D279" s="10" t="s">
        <v>617</v>
      </c>
      <c r="E279" s="10">
        <v>1</v>
      </c>
      <c r="F279" s="10" t="s">
        <v>648</v>
      </c>
      <c r="G279" s="119"/>
      <c r="H279" s="10" t="s">
        <v>241</v>
      </c>
      <c r="I279" s="10" t="s">
        <v>20</v>
      </c>
      <c r="J279" s="10" t="s">
        <v>87</v>
      </c>
      <c r="K279" s="10" t="s">
        <v>22</v>
      </c>
      <c r="L279" s="10" t="s">
        <v>22</v>
      </c>
      <c r="M279" s="10" t="s">
        <v>22</v>
      </c>
      <c r="N279" s="13" t="s">
        <v>125</v>
      </c>
      <c r="O279" s="121">
        <v>315</v>
      </c>
    </row>
    <row r="280" spans="1:15" s="15" customFormat="1" ht="16.5" customHeight="1">
      <c r="A280" s="1526"/>
      <c r="B280" s="1290" t="s">
        <v>618</v>
      </c>
      <c r="C280" s="10" t="s">
        <v>240</v>
      </c>
      <c r="D280" s="10" t="s">
        <v>619</v>
      </c>
      <c r="E280" s="10">
        <v>1</v>
      </c>
      <c r="F280" s="10" t="s">
        <v>648</v>
      </c>
      <c r="G280" s="119"/>
      <c r="H280" s="10" t="s">
        <v>241</v>
      </c>
      <c r="I280" s="10" t="s">
        <v>20</v>
      </c>
      <c r="J280" s="10" t="s">
        <v>87</v>
      </c>
      <c r="K280" s="10" t="s">
        <v>22</v>
      </c>
      <c r="L280" s="10" t="s">
        <v>22</v>
      </c>
      <c r="M280" s="10" t="s">
        <v>22</v>
      </c>
      <c r="N280" s="13" t="s">
        <v>125</v>
      </c>
      <c r="O280" s="120">
        <v>364</v>
      </c>
    </row>
    <row r="281" spans="1:15" s="15" customFormat="1" ht="16.5" customHeight="1">
      <c r="A281" s="1526"/>
      <c r="B281" s="1290" t="s">
        <v>615</v>
      </c>
      <c r="C281" s="122" t="s">
        <v>242</v>
      </c>
      <c r="D281" s="122" t="s">
        <v>617</v>
      </c>
      <c r="E281" s="122">
        <v>1</v>
      </c>
      <c r="F281" s="122" t="s">
        <v>648</v>
      </c>
      <c r="G281" s="123"/>
      <c r="H281" s="122" t="s">
        <v>170</v>
      </c>
      <c r="I281" s="122" t="s">
        <v>20</v>
      </c>
      <c r="J281" s="122" t="s">
        <v>21</v>
      </c>
      <c r="K281" s="122" t="s">
        <v>22</v>
      </c>
      <c r="L281" s="122" t="s">
        <v>22</v>
      </c>
      <c r="M281" s="122" t="s">
        <v>22</v>
      </c>
      <c r="N281" s="124" t="s">
        <v>125</v>
      </c>
      <c r="O281" s="121">
        <v>315</v>
      </c>
    </row>
    <row r="282" spans="1:15" s="15" customFormat="1" ht="16.5" customHeight="1">
      <c r="A282" s="1526"/>
      <c r="B282" s="1290" t="s">
        <v>618</v>
      </c>
      <c r="C282" s="77" t="s">
        <v>242</v>
      </c>
      <c r="D282" s="77" t="s">
        <v>619</v>
      </c>
      <c r="E282" s="77">
        <v>1</v>
      </c>
      <c r="F282" s="77" t="s">
        <v>648</v>
      </c>
      <c r="G282" s="111"/>
      <c r="H282" s="77" t="s">
        <v>170</v>
      </c>
      <c r="I282" s="77" t="s">
        <v>20</v>
      </c>
      <c r="J282" s="77" t="s">
        <v>21</v>
      </c>
      <c r="K282" s="77" t="s">
        <v>22</v>
      </c>
      <c r="L282" s="77" t="s">
        <v>22</v>
      </c>
      <c r="M282" s="77" t="s">
        <v>22</v>
      </c>
      <c r="N282" s="96" t="s">
        <v>125</v>
      </c>
      <c r="O282" s="120">
        <v>364</v>
      </c>
    </row>
    <row r="283" spans="1:15" s="15" customFormat="1" ht="16.5" customHeight="1">
      <c r="A283" s="1526"/>
      <c r="B283" s="1290" t="s">
        <v>615</v>
      </c>
      <c r="C283" s="10" t="s">
        <v>243</v>
      </c>
      <c r="D283" s="10" t="s">
        <v>617</v>
      </c>
      <c r="E283" s="10">
        <v>1</v>
      </c>
      <c r="F283" s="10" t="s">
        <v>648</v>
      </c>
      <c r="G283" s="119"/>
      <c r="H283" s="10" t="s">
        <v>146</v>
      </c>
      <c r="I283" s="10" t="s">
        <v>20</v>
      </c>
      <c r="J283" s="10" t="s">
        <v>21</v>
      </c>
      <c r="K283" s="10" t="s">
        <v>22</v>
      </c>
      <c r="L283" s="10" t="s">
        <v>22</v>
      </c>
      <c r="M283" s="10" t="s">
        <v>22</v>
      </c>
      <c r="N283" s="13" t="s">
        <v>125</v>
      </c>
      <c r="O283" s="121">
        <v>315</v>
      </c>
    </row>
    <row r="284" spans="1:15" s="15" customFormat="1" ht="16.5" customHeight="1">
      <c r="A284" s="1526"/>
      <c r="B284" s="1290" t="s">
        <v>618</v>
      </c>
      <c r="C284" s="77" t="s">
        <v>243</v>
      </c>
      <c r="D284" s="77" t="s">
        <v>619</v>
      </c>
      <c r="E284" s="77">
        <v>1</v>
      </c>
      <c r="F284" s="77" t="s">
        <v>648</v>
      </c>
      <c r="G284" s="111"/>
      <c r="H284" s="77" t="s">
        <v>146</v>
      </c>
      <c r="I284" s="77" t="s">
        <v>20</v>
      </c>
      <c r="J284" s="77" t="s">
        <v>21</v>
      </c>
      <c r="K284" s="77" t="s">
        <v>22</v>
      </c>
      <c r="L284" s="77" t="s">
        <v>22</v>
      </c>
      <c r="M284" s="77" t="s">
        <v>22</v>
      </c>
      <c r="N284" s="96" t="s">
        <v>125</v>
      </c>
      <c r="O284" s="120">
        <v>364</v>
      </c>
    </row>
    <row r="285" spans="1:15" s="15" customFormat="1" ht="16.5" customHeight="1">
      <c r="A285" s="1526"/>
      <c r="B285" s="1290" t="s">
        <v>615</v>
      </c>
      <c r="C285" s="10" t="s">
        <v>244</v>
      </c>
      <c r="D285" s="10" t="s">
        <v>617</v>
      </c>
      <c r="E285" s="10">
        <v>1</v>
      </c>
      <c r="F285" s="10"/>
      <c r="G285" s="119"/>
      <c r="H285" s="10" t="s">
        <v>528</v>
      </c>
      <c r="I285" s="10" t="s">
        <v>20</v>
      </c>
      <c r="J285" s="10" t="s">
        <v>87</v>
      </c>
      <c r="K285" s="10" t="s">
        <v>22</v>
      </c>
      <c r="L285" s="10" t="s">
        <v>22</v>
      </c>
      <c r="M285" s="10" t="s">
        <v>22</v>
      </c>
      <c r="N285" s="13" t="s">
        <v>125</v>
      </c>
      <c r="O285" s="121">
        <v>315</v>
      </c>
    </row>
    <row r="286" spans="1:15" s="15" customFormat="1" ht="16.5" customHeight="1">
      <c r="A286" s="1526"/>
      <c r="B286" s="1290" t="s">
        <v>618</v>
      </c>
      <c r="C286" s="77" t="s">
        <v>244</v>
      </c>
      <c r="D286" s="77" t="s">
        <v>619</v>
      </c>
      <c r="E286" s="77">
        <v>1</v>
      </c>
      <c r="F286" s="77" t="s">
        <v>648</v>
      </c>
      <c r="G286" s="111"/>
      <c r="H286" s="77" t="s">
        <v>528</v>
      </c>
      <c r="I286" s="77" t="s">
        <v>20</v>
      </c>
      <c r="J286" s="77" t="s">
        <v>87</v>
      </c>
      <c r="K286" s="77" t="s">
        <v>22</v>
      </c>
      <c r="L286" s="77" t="s">
        <v>22</v>
      </c>
      <c r="M286" s="77" t="s">
        <v>22</v>
      </c>
      <c r="N286" s="96" t="s">
        <v>125</v>
      </c>
      <c r="O286" s="120">
        <v>364</v>
      </c>
    </row>
    <row r="287" spans="1:15" s="15" customFormat="1" ht="16.5" customHeight="1">
      <c r="A287" s="1526"/>
      <c r="B287" s="1290" t="s">
        <v>618</v>
      </c>
      <c r="C287" s="88" t="s">
        <v>246</v>
      </c>
      <c r="D287" s="88" t="s">
        <v>619</v>
      </c>
      <c r="E287" s="88">
        <v>1</v>
      </c>
      <c r="F287" s="88" t="s">
        <v>648</v>
      </c>
      <c r="G287" s="125"/>
      <c r="H287" s="88" t="s">
        <v>248</v>
      </c>
      <c r="I287" s="88" t="s">
        <v>20</v>
      </c>
      <c r="J287" s="88" t="s">
        <v>87</v>
      </c>
      <c r="K287" s="88" t="s">
        <v>22</v>
      </c>
      <c r="L287" s="88" t="s">
        <v>22</v>
      </c>
      <c r="M287" s="88" t="s">
        <v>22</v>
      </c>
      <c r="N287" s="92" t="s">
        <v>125</v>
      </c>
      <c r="O287" s="120">
        <v>364</v>
      </c>
    </row>
    <row r="288" spans="1:15" s="15" customFormat="1" ht="16.5" customHeight="1">
      <c r="A288" s="1526"/>
      <c r="B288" s="1290" t="s">
        <v>618</v>
      </c>
      <c r="C288" s="88" t="s">
        <v>661</v>
      </c>
      <c r="D288" s="88" t="s">
        <v>619</v>
      </c>
      <c r="E288" s="88">
        <v>1</v>
      </c>
      <c r="F288" s="88" t="s">
        <v>648</v>
      </c>
      <c r="G288" s="125"/>
      <c r="H288" s="88" t="s">
        <v>250</v>
      </c>
      <c r="I288" s="88" t="s">
        <v>20</v>
      </c>
      <c r="J288" s="88" t="s">
        <v>21</v>
      </c>
      <c r="K288" s="88" t="s">
        <v>22</v>
      </c>
      <c r="L288" s="88" t="s">
        <v>22</v>
      </c>
      <c r="M288" s="88" t="s">
        <v>22</v>
      </c>
      <c r="N288" s="92" t="s">
        <v>125</v>
      </c>
      <c r="O288" s="120">
        <v>364</v>
      </c>
    </row>
    <row r="289" spans="1:15" s="15" customFormat="1" ht="16.5" customHeight="1">
      <c r="A289" s="1526"/>
      <c r="B289" s="1290" t="s">
        <v>618</v>
      </c>
      <c r="C289" s="10" t="s">
        <v>251</v>
      </c>
      <c r="D289" s="10" t="s">
        <v>619</v>
      </c>
      <c r="E289" s="10">
        <v>1</v>
      </c>
      <c r="F289" s="10" t="s">
        <v>648</v>
      </c>
      <c r="G289" s="119"/>
      <c r="H289" s="10" t="s">
        <v>252</v>
      </c>
      <c r="I289" s="10" t="s">
        <v>20</v>
      </c>
      <c r="J289" s="10" t="s">
        <v>87</v>
      </c>
      <c r="K289" s="10" t="s">
        <v>22</v>
      </c>
      <c r="L289" s="10" t="s">
        <v>22</v>
      </c>
      <c r="M289" s="10" t="s">
        <v>22</v>
      </c>
      <c r="N289" s="96" t="s">
        <v>125</v>
      </c>
      <c r="O289" s="120">
        <v>364</v>
      </c>
    </row>
    <row r="290" spans="1:15" s="15" customFormat="1" ht="16.5" customHeight="1">
      <c r="A290" s="1526"/>
      <c r="B290" s="1290" t="s">
        <v>615</v>
      </c>
      <c r="C290" s="122" t="s">
        <v>662</v>
      </c>
      <c r="D290" s="122" t="s">
        <v>617</v>
      </c>
      <c r="E290" s="122">
        <v>2</v>
      </c>
      <c r="F290" s="122"/>
      <c r="G290" s="123"/>
      <c r="H290" s="122" t="s">
        <v>628</v>
      </c>
      <c r="I290" s="122" t="s">
        <v>20</v>
      </c>
      <c r="J290" s="122" t="s">
        <v>22</v>
      </c>
      <c r="K290" s="122" t="s">
        <v>22</v>
      </c>
      <c r="L290" s="122" t="s">
        <v>22</v>
      </c>
      <c r="M290" s="122" t="s">
        <v>22</v>
      </c>
      <c r="N290" s="109" t="s">
        <v>125</v>
      </c>
      <c r="O290" s="121">
        <v>315</v>
      </c>
    </row>
    <row r="291" spans="1:15" s="15" customFormat="1" ht="16.5" customHeight="1">
      <c r="A291" s="1526"/>
      <c r="B291" s="1290" t="s">
        <v>618</v>
      </c>
      <c r="C291" s="77" t="s">
        <v>662</v>
      </c>
      <c r="D291" s="77" t="s">
        <v>619</v>
      </c>
      <c r="E291" s="77">
        <v>2</v>
      </c>
      <c r="F291" s="77"/>
      <c r="G291" s="111"/>
      <c r="H291" s="77" t="s">
        <v>628</v>
      </c>
      <c r="I291" s="77" t="s">
        <v>20</v>
      </c>
      <c r="J291" s="77" t="s">
        <v>22</v>
      </c>
      <c r="K291" s="77" t="s">
        <v>22</v>
      </c>
      <c r="L291" s="77" t="s">
        <v>22</v>
      </c>
      <c r="M291" s="77" t="s">
        <v>22</v>
      </c>
      <c r="N291" s="96" t="s">
        <v>125</v>
      </c>
      <c r="O291" s="120">
        <v>364</v>
      </c>
    </row>
    <row r="292" spans="1:15" s="15" customFormat="1" ht="16.5" customHeight="1">
      <c r="A292" s="1526"/>
      <c r="B292" s="1290" t="s">
        <v>615</v>
      </c>
      <c r="C292" s="10" t="s">
        <v>663</v>
      </c>
      <c r="D292" s="10" t="s">
        <v>617</v>
      </c>
      <c r="E292" s="10">
        <v>2</v>
      </c>
      <c r="F292" s="10"/>
      <c r="G292" s="119"/>
      <c r="H292" s="10" t="s">
        <v>664</v>
      </c>
      <c r="I292" s="10" t="s">
        <v>20</v>
      </c>
      <c r="J292" s="10" t="s">
        <v>22</v>
      </c>
      <c r="K292" s="10" t="s">
        <v>22</v>
      </c>
      <c r="L292" s="10" t="s">
        <v>22</v>
      </c>
      <c r="M292" s="10" t="s">
        <v>22</v>
      </c>
      <c r="N292" s="13" t="s">
        <v>125</v>
      </c>
      <c r="O292" s="121">
        <v>315</v>
      </c>
    </row>
    <row r="293" spans="1:15" s="15" customFormat="1" ht="16.5" customHeight="1">
      <c r="A293" s="1526"/>
      <c r="B293" s="1290" t="s">
        <v>618</v>
      </c>
      <c r="C293" s="10" t="s">
        <v>663</v>
      </c>
      <c r="D293" s="10" t="s">
        <v>619</v>
      </c>
      <c r="E293" s="10">
        <v>2</v>
      </c>
      <c r="F293" s="10"/>
      <c r="G293" s="119"/>
      <c r="H293" s="10" t="s">
        <v>664</v>
      </c>
      <c r="I293" s="10" t="s">
        <v>20</v>
      </c>
      <c r="J293" s="10" t="s">
        <v>22</v>
      </c>
      <c r="K293" s="10" t="s">
        <v>22</v>
      </c>
      <c r="L293" s="10" t="s">
        <v>22</v>
      </c>
      <c r="M293" s="10" t="s">
        <v>22</v>
      </c>
      <c r="N293" s="96" t="s">
        <v>125</v>
      </c>
      <c r="O293" s="120">
        <v>364</v>
      </c>
    </row>
    <row r="294" spans="1:15" s="15" customFormat="1" ht="16.5" customHeight="1">
      <c r="A294" s="1526"/>
      <c r="B294" s="1290" t="s">
        <v>615</v>
      </c>
      <c r="C294" s="122" t="s">
        <v>665</v>
      </c>
      <c r="D294" s="122" t="s">
        <v>617</v>
      </c>
      <c r="E294" s="122">
        <v>2</v>
      </c>
      <c r="F294" s="122"/>
      <c r="G294" s="123"/>
      <c r="H294" s="122" t="s">
        <v>148</v>
      </c>
      <c r="I294" s="122" t="s">
        <v>20</v>
      </c>
      <c r="J294" s="122" t="s">
        <v>22</v>
      </c>
      <c r="K294" s="122" t="s">
        <v>22</v>
      </c>
      <c r="L294" s="122" t="s">
        <v>22</v>
      </c>
      <c r="M294" s="122" t="s">
        <v>22</v>
      </c>
      <c r="N294" s="124" t="s">
        <v>125</v>
      </c>
      <c r="O294" s="121">
        <v>315</v>
      </c>
    </row>
    <row r="295" spans="1:15" s="15" customFormat="1" ht="16.5" customHeight="1">
      <c r="A295" s="1526"/>
      <c r="B295" s="1290" t="s">
        <v>618</v>
      </c>
      <c r="C295" s="77" t="s">
        <v>665</v>
      </c>
      <c r="D295" s="77" t="s">
        <v>619</v>
      </c>
      <c r="E295" s="77">
        <v>1</v>
      </c>
      <c r="F295" s="77"/>
      <c r="G295" s="111"/>
      <c r="H295" s="77" t="s">
        <v>148</v>
      </c>
      <c r="I295" s="77" t="s">
        <v>20</v>
      </c>
      <c r="J295" s="77" t="s">
        <v>22</v>
      </c>
      <c r="K295" s="77" t="s">
        <v>22</v>
      </c>
      <c r="L295" s="77" t="s">
        <v>22</v>
      </c>
      <c r="M295" s="77" t="s">
        <v>22</v>
      </c>
      <c r="N295" s="96" t="s">
        <v>125</v>
      </c>
      <c r="O295" s="120">
        <v>364</v>
      </c>
    </row>
    <row r="296" spans="1:15" s="15" customFormat="1" ht="16.5" customHeight="1">
      <c r="A296" s="1526"/>
      <c r="B296" s="1290" t="s">
        <v>615</v>
      </c>
      <c r="C296" s="10" t="s">
        <v>666</v>
      </c>
      <c r="D296" s="10" t="s">
        <v>617</v>
      </c>
      <c r="E296" s="10">
        <v>2</v>
      </c>
      <c r="F296" s="10"/>
      <c r="G296" s="119"/>
      <c r="H296" s="10" t="s">
        <v>136</v>
      </c>
      <c r="I296" s="10" t="s">
        <v>20</v>
      </c>
      <c r="J296" s="10" t="s">
        <v>45</v>
      </c>
      <c r="K296" s="10" t="s">
        <v>22</v>
      </c>
      <c r="L296" s="10" t="s">
        <v>22</v>
      </c>
      <c r="M296" s="10" t="s">
        <v>22</v>
      </c>
      <c r="N296" s="13" t="s">
        <v>125</v>
      </c>
      <c r="O296" s="121">
        <v>315</v>
      </c>
    </row>
    <row r="297" spans="1:15" s="15" customFormat="1" ht="16.5" customHeight="1">
      <c r="A297" s="1526"/>
      <c r="B297" s="1290" t="s">
        <v>618</v>
      </c>
      <c r="C297" s="10" t="s">
        <v>666</v>
      </c>
      <c r="D297" s="10" t="s">
        <v>619</v>
      </c>
      <c r="E297" s="10">
        <v>4</v>
      </c>
      <c r="F297" s="10" t="s">
        <v>569</v>
      </c>
      <c r="G297" s="119"/>
      <c r="H297" s="10" t="s">
        <v>136</v>
      </c>
      <c r="I297" s="10" t="s">
        <v>20</v>
      </c>
      <c r="J297" s="10" t="s">
        <v>45</v>
      </c>
      <c r="K297" s="10" t="s">
        <v>22</v>
      </c>
      <c r="L297" s="10" t="s">
        <v>22</v>
      </c>
      <c r="M297" s="10" t="s">
        <v>22</v>
      </c>
      <c r="N297" s="13" t="s">
        <v>125</v>
      </c>
      <c r="O297" s="120">
        <v>364</v>
      </c>
    </row>
    <row r="298" spans="1:15" s="15" customFormat="1" ht="16.5" customHeight="1">
      <c r="A298" s="1526"/>
      <c r="B298" s="1290" t="s">
        <v>615</v>
      </c>
      <c r="C298" s="122" t="s">
        <v>667</v>
      </c>
      <c r="D298" s="122" t="s">
        <v>617</v>
      </c>
      <c r="E298" s="122">
        <v>2</v>
      </c>
      <c r="F298" s="122"/>
      <c r="G298" s="123"/>
      <c r="H298" s="122" t="s">
        <v>628</v>
      </c>
      <c r="I298" s="122" t="s">
        <v>20</v>
      </c>
      <c r="J298" s="122" t="s">
        <v>22</v>
      </c>
      <c r="K298" s="122" t="s">
        <v>22</v>
      </c>
      <c r="L298" s="122" t="s">
        <v>22</v>
      </c>
      <c r="M298" s="122" t="s">
        <v>22</v>
      </c>
      <c r="N298" s="124" t="s">
        <v>125</v>
      </c>
      <c r="O298" s="121">
        <v>315</v>
      </c>
    </row>
    <row r="299" spans="1:15" s="15" customFormat="1" ht="16.5" customHeight="1">
      <c r="A299" s="1526"/>
      <c r="B299" s="1290" t="s">
        <v>618</v>
      </c>
      <c r="C299" s="77" t="s">
        <v>667</v>
      </c>
      <c r="D299" s="77" t="s">
        <v>619</v>
      </c>
      <c r="E299" s="77">
        <v>4</v>
      </c>
      <c r="F299" s="77" t="s">
        <v>648</v>
      </c>
      <c r="G299" s="111"/>
      <c r="H299" s="77" t="s">
        <v>628</v>
      </c>
      <c r="I299" s="77" t="s">
        <v>20</v>
      </c>
      <c r="J299" s="77" t="s">
        <v>22</v>
      </c>
      <c r="K299" s="77" t="s">
        <v>22</v>
      </c>
      <c r="L299" s="77" t="s">
        <v>22</v>
      </c>
      <c r="M299" s="77" t="s">
        <v>22</v>
      </c>
      <c r="N299" s="96" t="s">
        <v>125</v>
      </c>
      <c r="O299" s="120">
        <v>364</v>
      </c>
    </row>
    <row r="300" spans="1:15" s="15" customFormat="1" ht="16.5" customHeight="1">
      <c r="A300" s="1526"/>
      <c r="B300" s="1290" t="s">
        <v>615</v>
      </c>
      <c r="C300" s="10" t="s">
        <v>668</v>
      </c>
      <c r="D300" s="10" t="s">
        <v>617</v>
      </c>
      <c r="E300" s="10">
        <v>2</v>
      </c>
      <c r="F300" s="10"/>
      <c r="G300" s="119"/>
      <c r="H300" s="10" t="s">
        <v>628</v>
      </c>
      <c r="I300" s="10" t="s">
        <v>20</v>
      </c>
      <c r="J300" s="10" t="s">
        <v>22</v>
      </c>
      <c r="K300" s="10" t="s">
        <v>22</v>
      </c>
      <c r="L300" s="10" t="s">
        <v>22</v>
      </c>
      <c r="M300" s="10" t="s">
        <v>22</v>
      </c>
      <c r="N300" s="13" t="s">
        <v>125</v>
      </c>
      <c r="O300" s="121">
        <v>315</v>
      </c>
    </row>
    <row r="301" spans="1:15" s="15" customFormat="1" ht="16.5" customHeight="1">
      <c r="A301" s="1526"/>
      <c r="B301" s="1290" t="s">
        <v>618</v>
      </c>
      <c r="C301" s="77" t="s">
        <v>668</v>
      </c>
      <c r="D301" s="77" t="s">
        <v>619</v>
      </c>
      <c r="E301" s="77">
        <v>4</v>
      </c>
      <c r="F301" s="77" t="s">
        <v>648</v>
      </c>
      <c r="G301" s="111"/>
      <c r="H301" s="77" t="s">
        <v>628</v>
      </c>
      <c r="I301" s="77" t="s">
        <v>20</v>
      </c>
      <c r="J301" s="77" t="s">
        <v>22</v>
      </c>
      <c r="K301" s="77" t="s">
        <v>22</v>
      </c>
      <c r="L301" s="77" t="s">
        <v>22</v>
      </c>
      <c r="M301" s="77" t="s">
        <v>22</v>
      </c>
      <c r="N301" s="96" t="s">
        <v>125</v>
      </c>
      <c r="O301" s="120">
        <v>364</v>
      </c>
    </row>
    <row r="302" spans="1:15" s="15" customFormat="1" ht="16.5" customHeight="1">
      <c r="A302" s="1526"/>
      <c r="B302" s="1290" t="s">
        <v>615</v>
      </c>
      <c r="C302" s="10" t="s">
        <v>669</v>
      </c>
      <c r="D302" s="10" t="s">
        <v>617</v>
      </c>
      <c r="E302" s="10">
        <v>2</v>
      </c>
      <c r="F302" s="10"/>
      <c r="G302" s="119"/>
      <c r="H302" s="10" t="s">
        <v>626</v>
      </c>
      <c r="I302" s="10" t="s">
        <v>20</v>
      </c>
      <c r="J302" s="10" t="s">
        <v>22</v>
      </c>
      <c r="K302" s="10" t="s">
        <v>22</v>
      </c>
      <c r="L302" s="10" t="s">
        <v>22</v>
      </c>
      <c r="M302" s="10" t="s">
        <v>22</v>
      </c>
      <c r="N302" s="13" t="s">
        <v>125</v>
      </c>
      <c r="O302" s="121">
        <v>315</v>
      </c>
    </row>
    <row r="303" spans="1:15" s="15" customFormat="1" ht="16.5" customHeight="1">
      <c r="A303" s="1526"/>
      <c r="B303" s="1290" t="s">
        <v>618</v>
      </c>
      <c r="C303" s="10" t="s">
        <v>669</v>
      </c>
      <c r="D303" s="77" t="s">
        <v>619</v>
      </c>
      <c r="E303" s="77">
        <v>3</v>
      </c>
      <c r="F303" s="77" t="s">
        <v>648</v>
      </c>
      <c r="G303" s="111"/>
      <c r="H303" s="77" t="s">
        <v>626</v>
      </c>
      <c r="I303" s="77" t="s">
        <v>20</v>
      </c>
      <c r="J303" s="77" t="s">
        <v>22</v>
      </c>
      <c r="K303" s="77" t="s">
        <v>22</v>
      </c>
      <c r="L303" s="77" t="s">
        <v>22</v>
      </c>
      <c r="M303" s="77" t="s">
        <v>22</v>
      </c>
      <c r="N303" s="96" t="s">
        <v>125</v>
      </c>
      <c r="O303" s="120">
        <v>364</v>
      </c>
    </row>
    <row r="304" spans="1:15" s="15" customFormat="1" ht="16.5" customHeight="1">
      <c r="A304" s="1526"/>
      <c r="B304" s="1290" t="s">
        <v>615</v>
      </c>
      <c r="C304" s="122" t="s">
        <v>670</v>
      </c>
      <c r="D304" s="10" t="s">
        <v>617</v>
      </c>
      <c r="E304" s="10">
        <v>2</v>
      </c>
      <c r="F304" s="10"/>
      <c r="G304" s="119"/>
      <c r="H304" s="10" t="s">
        <v>148</v>
      </c>
      <c r="I304" s="10" t="s">
        <v>20</v>
      </c>
      <c r="J304" s="10" t="s">
        <v>22</v>
      </c>
      <c r="K304" s="10" t="s">
        <v>22</v>
      </c>
      <c r="L304" s="10" t="s">
        <v>22</v>
      </c>
      <c r="M304" s="10" t="s">
        <v>22</v>
      </c>
      <c r="N304" s="13" t="s">
        <v>125</v>
      </c>
      <c r="O304" s="121">
        <v>315</v>
      </c>
    </row>
    <row r="305" spans="1:15" s="15" customFormat="1" ht="15" customHeight="1" thickBot="1">
      <c r="A305" s="1526"/>
      <c r="B305" s="1277" t="s">
        <v>618</v>
      </c>
      <c r="C305" s="26" t="s">
        <v>670</v>
      </c>
      <c r="D305" s="26" t="s">
        <v>619</v>
      </c>
      <c r="E305" s="26">
        <v>3</v>
      </c>
      <c r="F305" s="26" t="s">
        <v>569</v>
      </c>
      <c r="G305" s="142"/>
      <c r="H305" s="26" t="s">
        <v>148</v>
      </c>
      <c r="I305" s="26" t="s">
        <v>20</v>
      </c>
      <c r="J305" s="26" t="s">
        <v>22</v>
      </c>
      <c r="K305" s="26" t="s">
        <v>22</v>
      </c>
      <c r="L305" s="26" t="s">
        <v>22</v>
      </c>
      <c r="M305" s="26" t="s">
        <v>22</v>
      </c>
      <c r="N305" s="28" t="s">
        <v>125</v>
      </c>
      <c r="O305" s="1239">
        <v>364</v>
      </c>
    </row>
    <row r="306" spans="1:15" s="15" customFormat="1" ht="16.5" customHeight="1" thickBot="1">
      <c r="A306" s="1527"/>
      <c r="B306" s="1278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1292"/>
    </row>
    <row r="307" spans="1:15" s="15" customFormat="1" ht="16.5" customHeight="1">
      <c r="A307" s="1526"/>
      <c r="B307" s="1290" t="s">
        <v>618</v>
      </c>
      <c r="C307" s="10" t="s">
        <v>287</v>
      </c>
      <c r="D307" s="10" t="s">
        <v>619</v>
      </c>
      <c r="E307" s="10">
        <v>1</v>
      </c>
      <c r="F307" s="10"/>
      <c r="G307" s="119"/>
      <c r="H307" s="10" t="s">
        <v>289</v>
      </c>
      <c r="I307" s="10" t="s">
        <v>27</v>
      </c>
      <c r="J307" s="10" t="s">
        <v>22</v>
      </c>
      <c r="K307" s="10" t="s">
        <v>22</v>
      </c>
      <c r="L307" s="10" t="s">
        <v>22</v>
      </c>
      <c r="M307" s="10" t="s">
        <v>22</v>
      </c>
      <c r="N307" s="13" t="s">
        <v>671</v>
      </c>
      <c r="O307" s="46">
        <v>364</v>
      </c>
    </row>
    <row r="308" spans="1:15" s="15" customFormat="1" ht="16.5" customHeight="1">
      <c r="A308" s="1526"/>
      <c r="B308" s="1290" t="s">
        <v>615</v>
      </c>
      <c r="C308" s="10" t="s">
        <v>287</v>
      </c>
      <c r="D308" s="10" t="s">
        <v>617</v>
      </c>
      <c r="E308" s="10">
        <v>1</v>
      </c>
      <c r="F308" s="10"/>
      <c r="G308" s="119"/>
      <c r="H308" s="10" t="s">
        <v>289</v>
      </c>
      <c r="I308" s="10" t="s">
        <v>27</v>
      </c>
      <c r="J308" s="10" t="s">
        <v>22</v>
      </c>
      <c r="K308" s="10" t="s">
        <v>22</v>
      </c>
      <c r="L308" s="10" t="s">
        <v>22</v>
      </c>
      <c r="M308" s="10" t="s">
        <v>22</v>
      </c>
      <c r="N308" s="13" t="s">
        <v>495</v>
      </c>
      <c r="O308" s="121">
        <v>315</v>
      </c>
    </row>
    <row r="309" spans="1:15" s="15" customFormat="1">
      <c r="A309" s="1526"/>
      <c r="B309" s="1290" t="s">
        <v>618</v>
      </c>
      <c r="C309" s="77" t="s">
        <v>287</v>
      </c>
      <c r="D309" s="77" t="s">
        <v>619</v>
      </c>
      <c r="E309" s="77">
        <v>2</v>
      </c>
      <c r="F309" s="77"/>
      <c r="G309" s="111"/>
      <c r="H309" s="77" t="s">
        <v>289</v>
      </c>
      <c r="I309" s="77" t="s">
        <v>27</v>
      </c>
      <c r="J309" s="77" t="s">
        <v>22</v>
      </c>
      <c r="K309" s="77" t="s">
        <v>22</v>
      </c>
      <c r="L309" s="77" t="s">
        <v>22</v>
      </c>
      <c r="M309" s="77" t="s">
        <v>22</v>
      </c>
      <c r="N309" s="96" t="s">
        <v>495</v>
      </c>
      <c r="O309" s="46">
        <v>364</v>
      </c>
    </row>
    <row r="310" spans="1:15" s="15" customFormat="1" ht="16.5" customHeight="1">
      <c r="A310" s="1526"/>
      <c r="B310" s="1290" t="s">
        <v>615</v>
      </c>
      <c r="C310" s="122" t="s">
        <v>290</v>
      </c>
      <c r="D310" s="122" t="s">
        <v>617</v>
      </c>
      <c r="E310" s="122">
        <v>2</v>
      </c>
      <c r="F310" s="122"/>
      <c r="G310" s="123"/>
      <c r="H310" s="122" t="s">
        <v>284</v>
      </c>
      <c r="I310" s="122" t="s">
        <v>27</v>
      </c>
      <c r="J310" s="122" t="s">
        <v>22</v>
      </c>
      <c r="K310" s="122" t="s">
        <v>22</v>
      </c>
      <c r="L310" s="122" t="s">
        <v>22</v>
      </c>
      <c r="M310" s="122" t="s">
        <v>22</v>
      </c>
      <c r="N310" s="124" t="s">
        <v>671</v>
      </c>
      <c r="O310" s="121">
        <v>315</v>
      </c>
    </row>
    <row r="311" spans="1:15" s="15" customFormat="1" ht="16.5" customHeight="1">
      <c r="A311" s="1526"/>
      <c r="B311" s="1290" t="s">
        <v>615</v>
      </c>
      <c r="C311" s="10" t="s">
        <v>290</v>
      </c>
      <c r="D311" s="10" t="s">
        <v>617</v>
      </c>
      <c r="E311" s="10">
        <v>3</v>
      </c>
      <c r="F311" s="10"/>
      <c r="G311" s="119"/>
      <c r="H311" s="10" t="s">
        <v>284</v>
      </c>
      <c r="I311" s="10" t="s">
        <v>27</v>
      </c>
      <c r="J311" s="10" t="s">
        <v>22</v>
      </c>
      <c r="K311" s="10" t="s">
        <v>22</v>
      </c>
      <c r="L311" s="10" t="s">
        <v>22</v>
      </c>
      <c r="M311" s="10" t="s">
        <v>22</v>
      </c>
      <c r="N311" s="13" t="s">
        <v>495</v>
      </c>
      <c r="O311" s="120">
        <v>364</v>
      </c>
    </row>
    <row r="312" spans="1:15" s="15" customFormat="1" ht="16.5" customHeight="1">
      <c r="A312" s="1526"/>
      <c r="B312" s="1290" t="s">
        <v>615</v>
      </c>
      <c r="C312" s="122" t="s">
        <v>292</v>
      </c>
      <c r="D312" s="122" t="s">
        <v>617</v>
      </c>
      <c r="E312" s="122">
        <v>2</v>
      </c>
      <c r="F312" s="122"/>
      <c r="G312" s="123"/>
      <c r="H312" s="122" t="s">
        <v>293</v>
      </c>
      <c r="I312" s="122" t="s">
        <v>27</v>
      </c>
      <c r="J312" s="122" t="s">
        <v>87</v>
      </c>
      <c r="K312" s="122" t="s">
        <v>22</v>
      </c>
      <c r="L312" s="122" t="s">
        <v>22</v>
      </c>
      <c r="M312" s="122" t="s">
        <v>22</v>
      </c>
      <c r="N312" s="124" t="s">
        <v>671</v>
      </c>
      <c r="O312" s="121">
        <v>315</v>
      </c>
    </row>
    <row r="313" spans="1:15" s="15" customFormat="1" ht="16.5" customHeight="1">
      <c r="A313" s="1526"/>
      <c r="B313" s="1290" t="s">
        <v>615</v>
      </c>
      <c r="C313" s="10" t="s">
        <v>292</v>
      </c>
      <c r="D313" s="10" t="s">
        <v>617</v>
      </c>
      <c r="E313" s="10">
        <v>1</v>
      </c>
      <c r="F313" s="10"/>
      <c r="G313" s="119"/>
      <c r="H313" s="10" t="s">
        <v>293</v>
      </c>
      <c r="I313" s="10" t="s">
        <v>27</v>
      </c>
      <c r="J313" s="10" t="s">
        <v>87</v>
      </c>
      <c r="K313" s="10" t="s">
        <v>22</v>
      </c>
      <c r="L313" s="10" t="s">
        <v>22</v>
      </c>
      <c r="M313" s="10" t="s">
        <v>22</v>
      </c>
      <c r="N313" s="13" t="s">
        <v>672</v>
      </c>
      <c r="O313" s="14">
        <v>315</v>
      </c>
    </row>
    <row r="314" spans="1:15" s="15" customFormat="1" ht="16.5" customHeight="1">
      <c r="A314" s="1526"/>
      <c r="B314" s="1290" t="s">
        <v>615</v>
      </c>
      <c r="C314" s="10" t="s">
        <v>292</v>
      </c>
      <c r="D314" s="77" t="s">
        <v>617</v>
      </c>
      <c r="E314" s="10">
        <v>1</v>
      </c>
      <c r="F314" s="10"/>
      <c r="G314" s="119"/>
      <c r="H314" s="10" t="s">
        <v>293</v>
      </c>
      <c r="I314" s="10" t="s">
        <v>27</v>
      </c>
      <c r="J314" s="10" t="s">
        <v>87</v>
      </c>
      <c r="K314" s="10" t="s">
        <v>22</v>
      </c>
      <c r="L314" s="10" t="s">
        <v>22</v>
      </c>
      <c r="M314" s="10" t="s">
        <v>22</v>
      </c>
      <c r="N314" s="13" t="s">
        <v>495</v>
      </c>
      <c r="O314" s="112">
        <v>315</v>
      </c>
    </row>
    <row r="315" spans="1:15" s="15" customFormat="1" ht="16.5" customHeight="1">
      <c r="A315" s="1526"/>
      <c r="B315" s="1290" t="s">
        <v>615</v>
      </c>
      <c r="C315" s="122" t="s">
        <v>295</v>
      </c>
      <c r="D315" s="122" t="s">
        <v>617</v>
      </c>
      <c r="E315" s="122">
        <v>1</v>
      </c>
      <c r="F315" s="122" t="s">
        <v>569</v>
      </c>
      <c r="G315" s="123"/>
      <c r="H315" s="122" t="s">
        <v>297</v>
      </c>
      <c r="I315" s="122" t="s">
        <v>27</v>
      </c>
      <c r="J315" s="122" t="s">
        <v>41</v>
      </c>
      <c r="K315" s="122" t="s">
        <v>22</v>
      </c>
      <c r="L315" s="122" t="s">
        <v>22</v>
      </c>
      <c r="M315" s="122" t="s">
        <v>22</v>
      </c>
      <c r="N315" s="124" t="s">
        <v>673</v>
      </c>
      <c r="O315" s="112">
        <v>315</v>
      </c>
    </row>
    <row r="316" spans="1:15" s="15" customFormat="1" ht="16.5" customHeight="1">
      <c r="A316" s="1526"/>
      <c r="B316" s="1290" t="s">
        <v>615</v>
      </c>
      <c r="C316" s="10" t="s">
        <v>278</v>
      </c>
      <c r="D316" s="10" t="s">
        <v>617</v>
      </c>
      <c r="E316" s="10">
        <v>1</v>
      </c>
      <c r="F316" s="10" t="s">
        <v>675</v>
      </c>
      <c r="G316" s="119"/>
      <c r="H316" s="10" t="s">
        <v>280</v>
      </c>
      <c r="I316" s="10" t="s">
        <v>27</v>
      </c>
      <c r="J316" s="10" t="s">
        <v>87</v>
      </c>
      <c r="K316" s="10" t="s">
        <v>22</v>
      </c>
      <c r="L316" s="10" t="s">
        <v>22</v>
      </c>
      <c r="M316" s="10" t="s">
        <v>22</v>
      </c>
      <c r="N316" s="13" t="s">
        <v>495</v>
      </c>
      <c r="O316" s="107">
        <v>315</v>
      </c>
    </row>
    <row r="317" spans="1:15" s="15" customFormat="1" ht="16.5" customHeight="1">
      <c r="A317" s="1526"/>
      <c r="B317" s="1290" t="s">
        <v>615</v>
      </c>
      <c r="C317" s="122" t="s">
        <v>396</v>
      </c>
      <c r="D317" s="122" t="s">
        <v>617</v>
      </c>
      <c r="E317" s="122">
        <v>2</v>
      </c>
      <c r="F317" s="122" t="s">
        <v>569</v>
      </c>
      <c r="G317" s="123"/>
      <c r="H317" s="122" t="s">
        <v>397</v>
      </c>
      <c r="I317" s="122" t="s">
        <v>27</v>
      </c>
      <c r="J317" s="122" t="s">
        <v>21</v>
      </c>
      <c r="K317" s="122" t="s">
        <v>22</v>
      </c>
      <c r="L317" s="122" t="s">
        <v>22</v>
      </c>
      <c r="M317" s="122" t="s">
        <v>22</v>
      </c>
      <c r="N317" s="124" t="s">
        <v>671</v>
      </c>
      <c r="O317" s="121">
        <v>315</v>
      </c>
    </row>
    <row r="318" spans="1:15" s="15" customFormat="1" ht="16.5" customHeight="1">
      <c r="A318" s="1526"/>
      <c r="B318" s="1290" t="s">
        <v>615</v>
      </c>
      <c r="C318" s="10" t="s">
        <v>396</v>
      </c>
      <c r="D318" s="10" t="s">
        <v>617</v>
      </c>
      <c r="E318" s="10">
        <v>5</v>
      </c>
      <c r="F318" s="10" t="s">
        <v>655</v>
      </c>
      <c r="G318" s="119"/>
      <c r="H318" s="10" t="s">
        <v>397</v>
      </c>
      <c r="I318" s="10" t="s">
        <v>27</v>
      </c>
      <c r="J318" s="10" t="s">
        <v>21</v>
      </c>
      <c r="K318" s="10" t="s">
        <v>22</v>
      </c>
      <c r="L318" s="10" t="s">
        <v>22</v>
      </c>
      <c r="M318" s="10" t="s">
        <v>22</v>
      </c>
      <c r="N318" s="13" t="s">
        <v>495</v>
      </c>
      <c r="O318" s="14">
        <v>315</v>
      </c>
    </row>
    <row r="319" spans="1:15" s="15" customFormat="1" ht="16.5" customHeight="1">
      <c r="A319" s="1526"/>
      <c r="B319" s="1290" t="s">
        <v>618</v>
      </c>
      <c r="C319" s="10" t="s">
        <v>396</v>
      </c>
      <c r="D319" s="10" t="s">
        <v>619</v>
      </c>
      <c r="E319" s="10">
        <v>4</v>
      </c>
      <c r="F319" s="21" t="s">
        <v>676</v>
      </c>
      <c r="G319" s="119"/>
      <c r="H319" s="10" t="s">
        <v>397</v>
      </c>
      <c r="I319" s="10" t="s">
        <v>27</v>
      </c>
      <c r="J319" s="10" t="s">
        <v>21</v>
      </c>
      <c r="K319" s="10" t="s">
        <v>22</v>
      </c>
      <c r="L319" s="10" t="s">
        <v>22</v>
      </c>
      <c r="M319" s="10" t="s">
        <v>22</v>
      </c>
      <c r="N319" s="13" t="s">
        <v>495</v>
      </c>
      <c r="O319" s="112">
        <v>364</v>
      </c>
    </row>
    <row r="320" spans="1:15" s="15" customFormat="1" ht="16.5" customHeight="1">
      <c r="A320" s="1526"/>
      <c r="B320" s="1290" t="s">
        <v>615</v>
      </c>
      <c r="C320" s="122" t="s">
        <v>574</v>
      </c>
      <c r="D320" s="122" t="s">
        <v>617</v>
      </c>
      <c r="E320" s="122">
        <v>1</v>
      </c>
      <c r="F320" s="122" t="s">
        <v>569</v>
      </c>
      <c r="G320" s="123"/>
      <c r="H320" s="122" t="s">
        <v>65</v>
      </c>
      <c r="I320" s="122" t="s">
        <v>27</v>
      </c>
      <c r="J320" s="122" t="s">
        <v>87</v>
      </c>
      <c r="K320" s="122" t="s">
        <v>22</v>
      </c>
      <c r="L320" s="122" t="s">
        <v>22</v>
      </c>
      <c r="M320" s="122" t="s">
        <v>22</v>
      </c>
      <c r="N320" s="124" t="s">
        <v>671</v>
      </c>
      <c r="O320" s="121">
        <v>315</v>
      </c>
    </row>
    <row r="321" spans="1:15" s="15" customFormat="1" ht="16.5" customHeight="1">
      <c r="A321" s="1526"/>
      <c r="B321" s="1290" t="s">
        <v>618</v>
      </c>
      <c r="C321" s="10" t="s">
        <v>574</v>
      </c>
      <c r="D321" s="10" t="s">
        <v>619</v>
      </c>
      <c r="E321" s="10">
        <v>2</v>
      </c>
      <c r="F321" s="10" t="s">
        <v>569</v>
      </c>
      <c r="G321" s="119"/>
      <c r="H321" s="10" t="s">
        <v>65</v>
      </c>
      <c r="I321" s="10" t="s">
        <v>27</v>
      </c>
      <c r="J321" s="10" t="s">
        <v>87</v>
      </c>
      <c r="K321" s="10" t="s">
        <v>22</v>
      </c>
      <c r="L321" s="10" t="s">
        <v>22</v>
      </c>
      <c r="M321" s="10" t="s">
        <v>22</v>
      </c>
      <c r="N321" s="13" t="s">
        <v>495</v>
      </c>
      <c r="O321" s="120">
        <v>364</v>
      </c>
    </row>
    <row r="322" spans="1:15" s="15" customFormat="1" ht="16.5" customHeight="1">
      <c r="A322" s="1526"/>
      <c r="B322" s="1290" t="s">
        <v>615</v>
      </c>
      <c r="C322" s="122" t="s">
        <v>511</v>
      </c>
      <c r="D322" s="122" t="s">
        <v>617</v>
      </c>
      <c r="E322" s="122">
        <v>2</v>
      </c>
      <c r="F322" s="122" t="s">
        <v>569</v>
      </c>
      <c r="G322" s="123"/>
      <c r="H322" s="122" t="s">
        <v>513</v>
      </c>
      <c r="I322" s="122" t="s">
        <v>27</v>
      </c>
      <c r="J322" s="122" t="s">
        <v>41</v>
      </c>
      <c r="K322" s="122" t="s">
        <v>22</v>
      </c>
      <c r="L322" s="122" t="s">
        <v>22</v>
      </c>
      <c r="M322" s="122" t="s">
        <v>22</v>
      </c>
      <c r="N322" s="124" t="s">
        <v>677</v>
      </c>
      <c r="O322" s="121">
        <v>315</v>
      </c>
    </row>
    <row r="323" spans="1:15" s="15" customFormat="1" ht="16.5" customHeight="1">
      <c r="A323" s="1526"/>
      <c r="B323" s="1290" t="s">
        <v>615</v>
      </c>
      <c r="C323" s="10" t="s">
        <v>511</v>
      </c>
      <c r="D323" s="10" t="s">
        <v>617</v>
      </c>
      <c r="E323" s="10">
        <v>3</v>
      </c>
      <c r="F323" s="10" t="s">
        <v>569</v>
      </c>
      <c r="G323" s="119"/>
      <c r="H323" s="10" t="s">
        <v>513</v>
      </c>
      <c r="I323" s="10" t="s">
        <v>27</v>
      </c>
      <c r="J323" s="10" t="s">
        <v>41</v>
      </c>
      <c r="K323" s="10" t="s">
        <v>22</v>
      </c>
      <c r="L323" s="10" t="s">
        <v>22</v>
      </c>
      <c r="M323" s="10" t="s">
        <v>22</v>
      </c>
      <c r="N323" s="13" t="s">
        <v>495</v>
      </c>
      <c r="O323" s="14">
        <v>315</v>
      </c>
    </row>
    <row r="324" spans="1:15" s="15" customFormat="1" ht="16.5" customHeight="1">
      <c r="A324" s="1526"/>
      <c r="B324" s="1290" t="s">
        <v>618</v>
      </c>
      <c r="C324" s="10" t="s">
        <v>511</v>
      </c>
      <c r="D324" s="10" t="s">
        <v>619</v>
      </c>
      <c r="E324" s="10">
        <v>2</v>
      </c>
      <c r="F324" s="10" t="s">
        <v>569</v>
      </c>
      <c r="G324" s="119"/>
      <c r="H324" s="10" t="s">
        <v>513</v>
      </c>
      <c r="I324" s="10" t="s">
        <v>27</v>
      </c>
      <c r="J324" s="10" t="s">
        <v>41</v>
      </c>
      <c r="K324" s="10" t="s">
        <v>22</v>
      </c>
      <c r="L324" s="10" t="s">
        <v>22</v>
      </c>
      <c r="M324" s="10" t="s">
        <v>22</v>
      </c>
      <c r="N324" s="13" t="s">
        <v>495</v>
      </c>
      <c r="O324" s="120">
        <v>364</v>
      </c>
    </row>
    <row r="325" spans="1:15" s="15" customFormat="1" ht="16.5" customHeight="1">
      <c r="A325" s="1526"/>
      <c r="B325" s="1290" t="s">
        <v>615</v>
      </c>
      <c r="C325" s="122" t="s">
        <v>29</v>
      </c>
      <c r="D325" s="122" t="s">
        <v>617</v>
      </c>
      <c r="E325" s="122">
        <v>3</v>
      </c>
      <c r="F325" s="122" t="s">
        <v>569</v>
      </c>
      <c r="G325" s="123"/>
      <c r="H325" s="122" t="s">
        <v>678</v>
      </c>
      <c r="I325" s="122" t="s">
        <v>27</v>
      </c>
      <c r="J325" s="122" t="s">
        <v>33</v>
      </c>
      <c r="K325" s="122" t="s">
        <v>22</v>
      </c>
      <c r="L325" s="122" t="s">
        <v>22</v>
      </c>
      <c r="M325" s="122" t="s">
        <v>22</v>
      </c>
      <c r="N325" s="124" t="s">
        <v>671</v>
      </c>
      <c r="O325" s="121">
        <v>315</v>
      </c>
    </row>
    <row r="326" spans="1:15" s="15" customFormat="1" ht="16.5" customHeight="1">
      <c r="A326" s="1526"/>
      <c r="B326" s="1290" t="s">
        <v>618</v>
      </c>
      <c r="C326" s="10" t="s">
        <v>29</v>
      </c>
      <c r="D326" s="10" t="s">
        <v>617</v>
      </c>
      <c r="E326" s="10">
        <v>3</v>
      </c>
      <c r="F326" s="10" t="s">
        <v>569</v>
      </c>
      <c r="G326" s="119"/>
      <c r="H326" s="10" t="s">
        <v>678</v>
      </c>
      <c r="I326" s="10" t="s">
        <v>27</v>
      </c>
      <c r="J326" s="10" t="s">
        <v>33</v>
      </c>
      <c r="K326" s="10" t="s">
        <v>22</v>
      </c>
      <c r="L326" s="10" t="s">
        <v>22</v>
      </c>
      <c r="M326" s="10" t="s">
        <v>22</v>
      </c>
      <c r="N326" s="13" t="s">
        <v>495</v>
      </c>
      <c r="O326" s="14">
        <v>315</v>
      </c>
    </row>
    <row r="327" spans="1:15" s="15" customFormat="1" ht="16.5" customHeight="1">
      <c r="A327" s="1526"/>
      <c r="B327" s="1290" t="s">
        <v>618</v>
      </c>
      <c r="C327" s="77" t="s">
        <v>29</v>
      </c>
      <c r="D327" s="77" t="s">
        <v>619</v>
      </c>
      <c r="E327" s="77">
        <v>2</v>
      </c>
      <c r="F327" s="77" t="s">
        <v>569</v>
      </c>
      <c r="G327" s="111"/>
      <c r="H327" s="77" t="s">
        <v>678</v>
      </c>
      <c r="I327" s="77" t="s">
        <v>27</v>
      </c>
      <c r="J327" s="77" t="s">
        <v>33</v>
      </c>
      <c r="K327" s="77" t="s">
        <v>22</v>
      </c>
      <c r="L327" s="77" t="s">
        <v>22</v>
      </c>
      <c r="M327" s="77" t="s">
        <v>22</v>
      </c>
      <c r="N327" s="96" t="s">
        <v>495</v>
      </c>
      <c r="O327" s="120">
        <v>364</v>
      </c>
    </row>
    <row r="328" spans="1:15" s="15" customFormat="1" ht="16.5" customHeight="1">
      <c r="A328" s="1526"/>
      <c r="B328" s="1290" t="s">
        <v>618</v>
      </c>
      <c r="C328" s="10" t="s">
        <v>434</v>
      </c>
      <c r="D328" s="10" t="s">
        <v>619</v>
      </c>
      <c r="E328" s="10">
        <v>1</v>
      </c>
      <c r="F328" s="10" t="s">
        <v>569</v>
      </c>
      <c r="G328" s="119"/>
      <c r="H328" s="10" t="s">
        <v>26</v>
      </c>
      <c r="I328" s="10" t="s">
        <v>27</v>
      </c>
      <c r="J328" s="10" t="s">
        <v>33</v>
      </c>
      <c r="K328" s="10" t="s">
        <v>22</v>
      </c>
      <c r="L328" s="10" t="s">
        <v>22</v>
      </c>
      <c r="M328" s="10" t="s">
        <v>22</v>
      </c>
      <c r="N328" s="13" t="s">
        <v>495</v>
      </c>
      <c r="O328" s="46">
        <v>364</v>
      </c>
    </row>
    <row r="329" spans="1:15" s="15" customFormat="1" ht="16.5" customHeight="1">
      <c r="A329" s="1526"/>
      <c r="B329" s="1290" t="s">
        <v>615</v>
      </c>
      <c r="C329" s="122" t="s">
        <v>454</v>
      </c>
      <c r="D329" s="122" t="s">
        <v>617</v>
      </c>
      <c r="E329" s="122">
        <v>2</v>
      </c>
      <c r="F329" s="122" t="s">
        <v>648</v>
      </c>
      <c r="G329" s="123"/>
      <c r="H329" s="122" t="s">
        <v>308</v>
      </c>
      <c r="I329" s="122" t="s">
        <v>27</v>
      </c>
      <c r="J329" s="122" t="s">
        <v>87</v>
      </c>
      <c r="K329" s="122" t="s">
        <v>22</v>
      </c>
      <c r="L329" s="122" t="s">
        <v>22</v>
      </c>
      <c r="M329" s="122" t="s">
        <v>22</v>
      </c>
      <c r="N329" s="124" t="s">
        <v>671</v>
      </c>
      <c r="O329" s="121">
        <v>315</v>
      </c>
    </row>
    <row r="330" spans="1:15" s="15" customFormat="1" ht="16.5" customHeight="1">
      <c r="A330" s="1526"/>
      <c r="B330" s="1290" t="s">
        <v>618</v>
      </c>
      <c r="C330" s="10" t="s">
        <v>454</v>
      </c>
      <c r="D330" s="10" t="s">
        <v>619</v>
      </c>
      <c r="E330" s="10">
        <v>2</v>
      </c>
      <c r="F330" s="10" t="s">
        <v>648</v>
      </c>
      <c r="G330" s="119"/>
      <c r="H330" s="10" t="s">
        <v>308</v>
      </c>
      <c r="I330" s="10" t="s">
        <v>27</v>
      </c>
      <c r="J330" s="10" t="s">
        <v>87</v>
      </c>
      <c r="K330" s="10" t="s">
        <v>22</v>
      </c>
      <c r="L330" s="10" t="s">
        <v>22</v>
      </c>
      <c r="M330" s="10" t="s">
        <v>22</v>
      </c>
      <c r="N330" s="13" t="s">
        <v>671</v>
      </c>
      <c r="O330" s="14">
        <v>364</v>
      </c>
    </row>
    <row r="331" spans="1:15" s="15" customFormat="1" ht="16.5" customHeight="1">
      <c r="A331" s="1526"/>
      <c r="B331" s="1290" t="s">
        <v>615</v>
      </c>
      <c r="C331" s="10" t="s">
        <v>454</v>
      </c>
      <c r="D331" s="10" t="s">
        <v>617</v>
      </c>
      <c r="E331" s="10">
        <v>2</v>
      </c>
      <c r="F331" s="10" t="s">
        <v>648</v>
      </c>
      <c r="G331" s="119"/>
      <c r="H331" s="10" t="s">
        <v>308</v>
      </c>
      <c r="I331" s="10" t="s">
        <v>27</v>
      </c>
      <c r="J331" s="10" t="s">
        <v>87</v>
      </c>
      <c r="K331" s="10" t="s">
        <v>22</v>
      </c>
      <c r="L331" s="10" t="s">
        <v>22</v>
      </c>
      <c r="M331" s="10" t="s">
        <v>22</v>
      </c>
      <c r="N331" s="13" t="s">
        <v>495</v>
      </c>
      <c r="O331" s="46">
        <v>315</v>
      </c>
    </row>
    <row r="332" spans="1:15" s="15" customFormat="1" ht="16.5" customHeight="1">
      <c r="A332" s="1526"/>
      <c r="B332" s="1290" t="s">
        <v>618</v>
      </c>
      <c r="C332" s="10" t="s">
        <v>454</v>
      </c>
      <c r="D332" s="10" t="s">
        <v>619</v>
      </c>
      <c r="E332" s="10">
        <v>2</v>
      </c>
      <c r="F332" s="10" t="s">
        <v>648</v>
      </c>
      <c r="G332" s="119"/>
      <c r="H332" s="10" t="s">
        <v>308</v>
      </c>
      <c r="I332" s="10" t="s">
        <v>27</v>
      </c>
      <c r="J332" s="10" t="s">
        <v>87</v>
      </c>
      <c r="K332" s="10" t="s">
        <v>22</v>
      </c>
      <c r="L332" s="10" t="s">
        <v>22</v>
      </c>
      <c r="M332" s="10" t="s">
        <v>22</v>
      </c>
      <c r="N332" s="13" t="s">
        <v>495</v>
      </c>
      <c r="O332" s="46">
        <v>364</v>
      </c>
    </row>
    <row r="333" spans="1:15" s="15" customFormat="1" ht="16.5" customHeight="1">
      <c r="A333" s="1526"/>
      <c r="B333" s="1290" t="s">
        <v>615</v>
      </c>
      <c r="C333" s="77" t="s">
        <v>454</v>
      </c>
      <c r="D333" s="77" t="s">
        <v>617</v>
      </c>
      <c r="E333" s="77">
        <v>1</v>
      </c>
      <c r="F333" s="77" t="s">
        <v>648</v>
      </c>
      <c r="G333" s="111"/>
      <c r="H333" s="77" t="s">
        <v>308</v>
      </c>
      <c r="I333" s="77" t="s">
        <v>27</v>
      </c>
      <c r="J333" s="77" t="s">
        <v>87</v>
      </c>
      <c r="K333" s="77" t="s">
        <v>22</v>
      </c>
      <c r="L333" s="77" t="s">
        <v>22</v>
      </c>
      <c r="M333" s="77" t="s">
        <v>22</v>
      </c>
      <c r="N333" s="96" t="s">
        <v>672</v>
      </c>
      <c r="O333" s="46">
        <v>315</v>
      </c>
    </row>
    <row r="334" spans="1:15" s="15" customFormat="1" ht="16.5" customHeight="1">
      <c r="A334" s="1526"/>
      <c r="B334" s="1290" t="s">
        <v>615</v>
      </c>
      <c r="C334" s="10" t="s">
        <v>48</v>
      </c>
      <c r="D334" s="10" t="s">
        <v>617</v>
      </c>
      <c r="E334" s="10">
        <v>2</v>
      </c>
      <c r="F334" s="10" t="s">
        <v>569</v>
      </c>
      <c r="G334" s="119"/>
      <c r="H334" s="10" t="s">
        <v>26</v>
      </c>
      <c r="I334" s="10" t="s">
        <v>27</v>
      </c>
      <c r="J334" s="10" t="s">
        <v>41</v>
      </c>
      <c r="K334" s="10" t="s">
        <v>22</v>
      </c>
      <c r="L334" s="10" t="s">
        <v>22</v>
      </c>
      <c r="M334" s="10" t="s">
        <v>22</v>
      </c>
      <c r="N334" s="13" t="s">
        <v>495</v>
      </c>
      <c r="O334" s="121">
        <v>315</v>
      </c>
    </row>
    <row r="335" spans="1:15" s="15" customFormat="1" ht="16.5" customHeight="1">
      <c r="A335" s="1526"/>
      <c r="B335" s="1290" t="s">
        <v>618</v>
      </c>
      <c r="C335" s="77" t="s">
        <v>48</v>
      </c>
      <c r="D335" s="77" t="s">
        <v>619</v>
      </c>
      <c r="E335" s="77">
        <v>2</v>
      </c>
      <c r="F335" s="77" t="s">
        <v>569</v>
      </c>
      <c r="G335" s="111"/>
      <c r="H335" s="77" t="s">
        <v>26</v>
      </c>
      <c r="I335" s="77" t="s">
        <v>27</v>
      </c>
      <c r="J335" s="77" t="s">
        <v>41</v>
      </c>
      <c r="K335" s="77" t="s">
        <v>22</v>
      </c>
      <c r="L335" s="77" t="s">
        <v>22</v>
      </c>
      <c r="M335" s="77" t="s">
        <v>22</v>
      </c>
      <c r="N335" s="96" t="s">
        <v>495</v>
      </c>
      <c r="O335" s="112">
        <v>364</v>
      </c>
    </row>
    <row r="336" spans="1:15" s="15" customFormat="1" ht="16.5" customHeight="1">
      <c r="A336" s="1526"/>
      <c r="B336" s="1290" t="s">
        <v>615</v>
      </c>
      <c r="C336" s="122" t="s">
        <v>364</v>
      </c>
      <c r="D336" s="122" t="s">
        <v>617</v>
      </c>
      <c r="E336" s="122">
        <v>1</v>
      </c>
      <c r="F336" s="122"/>
      <c r="G336" s="123"/>
      <c r="H336" s="122" t="s">
        <v>94</v>
      </c>
      <c r="I336" s="122" t="s">
        <v>20</v>
      </c>
      <c r="J336" s="122" t="s">
        <v>45</v>
      </c>
      <c r="K336" s="122" t="s">
        <v>22</v>
      </c>
      <c r="L336" s="122" t="s">
        <v>22</v>
      </c>
      <c r="M336" s="122" t="s">
        <v>22</v>
      </c>
      <c r="N336" s="124" t="s">
        <v>34</v>
      </c>
      <c r="O336" s="121">
        <v>315</v>
      </c>
    </row>
    <row r="337" spans="1:15" s="15" customFormat="1" ht="16.5" customHeight="1">
      <c r="A337" s="1526"/>
      <c r="B337" s="1290" t="s">
        <v>618</v>
      </c>
      <c r="C337" s="77" t="s">
        <v>364</v>
      </c>
      <c r="D337" s="77" t="s">
        <v>619</v>
      </c>
      <c r="E337" s="77">
        <v>1</v>
      </c>
      <c r="F337" s="77"/>
      <c r="G337" s="111"/>
      <c r="H337" s="77" t="s">
        <v>94</v>
      </c>
      <c r="I337" s="77" t="s">
        <v>20</v>
      </c>
      <c r="J337" s="77" t="s">
        <v>45</v>
      </c>
      <c r="K337" s="77" t="s">
        <v>22</v>
      </c>
      <c r="L337" s="77" t="s">
        <v>22</v>
      </c>
      <c r="M337" s="77" t="s">
        <v>22</v>
      </c>
      <c r="N337" s="96" t="s">
        <v>34</v>
      </c>
      <c r="O337" s="120">
        <v>364</v>
      </c>
    </row>
    <row r="338" spans="1:15" s="15" customFormat="1" ht="16.5" customHeight="1">
      <c r="A338" s="1526"/>
      <c r="B338" s="1290" t="s">
        <v>618</v>
      </c>
      <c r="C338" s="77" t="s">
        <v>53</v>
      </c>
      <c r="D338" s="77" t="s">
        <v>619</v>
      </c>
      <c r="E338" s="77">
        <v>1</v>
      </c>
      <c r="F338" s="77"/>
      <c r="G338" s="111"/>
      <c r="H338" s="77" t="s">
        <v>380</v>
      </c>
      <c r="I338" s="77" t="s">
        <v>27</v>
      </c>
      <c r="J338" s="77" t="s">
        <v>45</v>
      </c>
      <c r="K338" s="77" t="s">
        <v>22</v>
      </c>
      <c r="L338" s="77" t="s">
        <v>22</v>
      </c>
      <c r="M338" s="77" t="s">
        <v>22</v>
      </c>
      <c r="N338" s="96" t="s">
        <v>34</v>
      </c>
      <c r="O338" s="120">
        <v>364</v>
      </c>
    </row>
    <row r="339" spans="1:15" s="15" customFormat="1" ht="16.5" customHeight="1">
      <c r="A339" s="1526"/>
      <c r="B339" s="1290" t="s">
        <v>615</v>
      </c>
      <c r="C339" s="122" t="s">
        <v>55</v>
      </c>
      <c r="D339" s="122" t="s">
        <v>617</v>
      </c>
      <c r="E339" s="122">
        <v>3</v>
      </c>
      <c r="F339" s="122"/>
      <c r="G339" s="123"/>
      <c r="H339" s="122" t="s">
        <v>679</v>
      </c>
      <c r="I339" s="122" t="s">
        <v>27</v>
      </c>
      <c r="J339" s="122" t="s">
        <v>37</v>
      </c>
      <c r="K339" s="122" t="s">
        <v>22</v>
      </c>
      <c r="L339" s="122" t="s">
        <v>22</v>
      </c>
      <c r="M339" s="122" t="s">
        <v>22</v>
      </c>
      <c r="N339" s="124" t="s">
        <v>34</v>
      </c>
      <c r="O339" s="121">
        <v>315</v>
      </c>
    </row>
    <row r="340" spans="1:15" s="15" customFormat="1" ht="16.5" customHeight="1">
      <c r="A340" s="1526"/>
      <c r="B340" s="1290" t="s">
        <v>618</v>
      </c>
      <c r="C340" s="88" t="s">
        <v>680</v>
      </c>
      <c r="D340" s="88" t="s">
        <v>619</v>
      </c>
      <c r="E340" s="88">
        <v>4</v>
      </c>
      <c r="F340" s="88" t="s">
        <v>648</v>
      </c>
      <c r="G340" s="125"/>
      <c r="H340" s="88" t="s">
        <v>315</v>
      </c>
      <c r="I340" s="88" t="s">
        <v>27</v>
      </c>
      <c r="J340" s="88" t="s">
        <v>87</v>
      </c>
      <c r="K340" s="88" t="s">
        <v>22</v>
      </c>
      <c r="L340" s="88" t="s">
        <v>22</v>
      </c>
      <c r="M340" s="88" t="s">
        <v>22</v>
      </c>
      <c r="N340" s="92" t="s">
        <v>34</v>
      </c>
      <c r="O340" s="107">
        <v>364</v>
      </c>
    </row>
    <row r="341" spans="1:15" s="15" customFormat="1" ht="16.5" customHeight="1">
      <c r="A341" s="1526"/>
      <c r="B341" s="1290" t="s">
        <v>618</v>
      </c>
      <c r="C341" s="88" t="s">
        <v>681</v>
      </c>
      <c r="D341" s="88" t="s">
        <v>619</v>
      </c>
      <c r="E341" s="88">
        <v>3</v>
      </c>
      <c r="F341" s="88" t="s">
        <v>648</v>
      </c>
      <c r="G341" s="125"/>
      <c r="H341" s="88" t="s">
        <v>94</v>
      </c>
      <c r="I341" s="88" t="s">
        <v>27</v>
      </c>
      <c r="J341" s="88" t="s">
        <v>41</v>
      </c>
      <c r="K341" s="88" t="s">
        <v>22</v>
      </c>
      <c r="L341" s="88" t="s">
        <v>22</v>
      </c>
      <c r="M341" s="88" t="s">
        <v>22</v>
      </c>
      <c r="N341" s="92" t="s">
        <v>34</v>
      </c>
      <c r="O341" s="107">
        <v>364</v>
      </c>
    </row>
    <row r="342" spans="1:15" s="15" customFormat="1" ht="16.5" customHeight="1">
      <c r="A342" s="1526"/>
      <c r="B342" s="1290" t="s">
        <v>618</v>
      </c>
      <c r="C342" s="88" t="s">
        <v>682</v>
      </c>
      <c r="D342" s="88" t="s">
        <v>619</v>
      </c>
      <c r="E342" s="89">
        <v>2</v>
      </c>
      <c r="F342" s="89" t="s">
        <v>22</v>
      </c>
      <c r="G342" s="90"/>
      <c r="H342" s="88" t="s">
        <v>112</v>
      </c>
      <c r="I342" s="91" t="s">
        <v>27</v>
      </c>
      <c r="J342" s="89" t="s">
        <v>60</v>
      </c>
      <c r="K342" s="89">
        <v>28</v>
      </c>
      <c r="L342" s="88" t="s">
        <v>22</v>
      </c>
      <c r="M342" s="91" t="s">
        <v>22</v>
      </c>
      <c r="N342" s="92" t="s">
        <v>34</v>
      </c>
      <c r="O342" s="107">
        <v>364</v>
      </c>
    </row>
    <row r="343" spans="1:15" s="15" customFormat="1" ht="16.5" customHeight="1">
      <c r="A343" s="1526"/>
      <c r="B343" s="1290" t="s">
        <v>615</v>
      </c>
      <c r="C343" s="10" t="s">
        <v>500</v>
      </c>
      <c r="D343" s="10" t="s">
        <v>617</v>
      </c>
      <c r="E343" s="11">
        <v>11</v>
      </c>
      <c r="F343" s="12" t="s">
        <v>569</v>
      </c>
      <c r="G343" s="113"/>
      <c r="H343" s="10" t="s">
        <v>501</v>
      </c>
      <c r="I343" s="11" t="s">
        <v>27</v>
      </c>
      <c r="J343" s="12" t="s">
        <v>502</v>
      </c>
      <c r="K343" s="12">
        <v>20</v>
      </c>
      <c r="L343" s="10" t="s">
        <v>22</v>
      </c>
      <c r="M343" s="11" t="s">
        <v>22</v>
      </c>
      <c r="N343" s="12" t="s">
        <v>34</v>
      </c>
      <c r="O343" s="121">
        <v>315</v>
      </c>
    </row>
    <row r="344" spans="1:15" s="15" customFormat="1" ht="16.5" customHeight="1">
      <c r="A344" s="1526"/>
      <c r="B344" s="128" t="s">
        <v>618</v>
      </c>
      <c r="C344" s="10" t="s">
        <v>500</v>
      </c>
      <c r="D344" s="10" t="s">
        <v>619</v>
      </c>
      <c r="E344" s="12">
        <v>11</v>
      </c>
      <c r="F344" s="12" t="s">
        <v>569</v>
      </c>
      <c r="G344" s="113"/>
      <c r="H344" s="10" t="s">
        <v>501</v>
      </c>
      <c r="I344" s="11" t="s">
        <v>27</v>
      </c>
      <c r="J344" s="12" t="s">
        <v>502</v>
      </c>
      <c r="K344" s="12">
        <v>20</v>
      </c>
      <c r="L344" s="10" t="s">
        <v>22</v>
      </c>
      <c r="M344" s="11" t="s">
        <v>22</v>
      </c>
      <c r="N344" s="13" t="s">
        <v>34</v>
      </c>
      <c r="O344" s="120">
        <v>364</v>
      </c>
    </row>
    <row r="345" spans="1:15" s="15" customFormat="1" ht="16.5" customHeight="1">
      <c r="A345" s="1526"/>
      <c r="B345" s="1290" t="s">
        <v>615</v>
      </c>
      <c r="C345" s="77" t="s">
        <v>683</v>
      </c>
      <c r="D345" s="77" t="s">
        <v>617</v>
      </c>
      <c r="E345" s="95">
        <v>3</v>
      </c>
      <c r="F345" s="99" t="s">
        <v>569</v>
      </c>
      <c r="G345" s="129"/>
      <c r="H345" s="77" t="s">
        <v>86</v>
      </c>
      <c r="I345" s="77" t="s">
        <v>27</v>
      </c>
      <c r="J345" s="77" t="s">
        <v>41</v>
      </c>
      <c r="K345" s="77" t="s">
        <v>22</v>
      </c>
      <c r="L345" s="77" t="s">
        <v>22</v>
      </c>
      <c r="M345" s="77" t="s">
        <v>22</v>
      </c>
      <c r="N345" s="96" t="s">
        <v>34</v>
      </c>
      <c r="O345" s="112">
        <v>315</v>
      </c>
    </row>
    <row r="346" spans="1:15" s="15" customFormat="1" ht="16.5" customHeight="1">
      <c r="A346" s="1526"/>
      <c r="B346" s="1290" t="s">
        <v>615</v>
      </c>
      <c r="C346" s="77" t="s">
        <v>80</v>
      </c>
      <c r="D346" s="10" t="s">
        <v>617</v>
      </c>
      <c r="E346" s="11">
        <v>1</v>
      </c>
      <c r="F346" s="10" t="s">
        <v>684</v>
      </c>
      <c r="G346" s="113"/>
      <c r="H346" s="12" t="s">
        <v>82</v>
      </c>
      <c r="I346" s="12" t="s">
        <v>27</v>
      </c>
      <c r="J346" s="10" t="s">
        <v>45</v>
      </c>
      <c r="K346" s="11">
        <v>23</v>
      </c>
      <c r="L346" s="10" t="s">
        <v>22</v>
      </c>
      <c r="M346" s="10" t="s">
        <v>22</v>
      </c>
      <c r="N346" s="24" t="s">
        <v>34</v>
      </c>
      <c r="O346" s="121">
        <v>315</v>
      </c>
    </row>
    <row r="347" spans="1:15" s="15" customFormat="1" ht="16.5" customHeight="1">
      <c r="A347" s="1526"/>
      <c r="B347" s="130" t="s">
        <v>618</v>
      </c>
      <c r="C347" s="89" t="s">
        <v>83</v>
      </c>
      <c r="D347" s="89" t="s">
        <v>619</v>
      </c>
      <c r="E347" s="89">
        <v>6</v>
      </c>
      <c r="F347" s="89" t="s">
        <v>569</v>
      </c>
      <c r="G347" s="90"/>
      <c r="H347" s="89" t="s">
        <v>84</v>
      </c>
      <c r="I347" s="89" t="s">
        <v>27</v>
      </c>
      <c r="J347" s="88" t="s">
        <v>45</v>
      </c>
      <c r="K347" s="91" t="s">
        <v>22</v>
      </c>
      <c r="L347" s="89" t="s">
        <v>22</v>
      </c>
      <c r="M347" s="88" t="s">
        <v>22</v>
      </c>
      <c r="N347" s="106" t="s">
        <v>34</v>
      </c>
      <c r="O347" s="121">
        <v>364</v>
      </c>
    </row>
    <row r="348" spans="1:15" s="15" customFormat="1" ht="16.5" customHeight="1">
      <c r="A348" s="1526"/>
      <c r="B348" s="130" t="s">
        <v>618</v>
      </c>
      <c r="C348" s="122" t="s">
        <v>685</v>
      </c>
      <c r="D348" s="122" t="s">
        <v>619</v>
      </c>
      <c r="E348" s="122">
        <v>7</v>
      </c>
      <c r="F348" s="122" t="s">
        <v>569</v>
      </c>
      <c r="G348" s="123"/>
      <c r="H348" s="122" t="s">
        <v>86</v>
      </c>
      <c r="I348" s="122" t="s">
        <v>20</v>
      </c>
      <c r="J348" s="132" t="s">
        <v>87</v>
      </c>
      <c r="K348" s="131" t="s">
        <v>22</v>
      </c>
      <c r="L348" s="122" t="s">
        <v>22</v>
      </c>
      <c r="M348" s="132" t="s">
        <v>22</v>
      </c>
      <c r="N348" s="124" t="s">
        <v>34</v>
      </c>
      <c r="O348" s="121">
        <v>364</v>
      </c>
    </row>
    <row r="349" spans="1:15" s="15" customFormat="1" ht="16.5" customHeight="1">
      <c r="A349" s="1526"/>
      <c r="B349" s="1290" t="s">
        <v>615</v>
      </c>
      <c r="C349" s="77" t="s">
        <v>686</v>
      </c>
      <c r="D349" s="10" t="s">
        <v>617</v>
      </c>
      <c r="E349" s="95">
        <v>4</v>
      </c>
      <c r="F349" s="77" t="s">
        <v>569</v>
      </c>
      <c r="G349" s="111"/>
      <c r="H349" s="77" t="s">
        <v>86</v>
      </c>
      <c r="I349" s="77" t="s">
        <v>20</v>
      </c>
      <c r="J349" s="94" t="s">
        <v>87</v>
      </c>
      <c r="K349" s="95" t="s">
        <v>22</v>
      </c>
      <c r="L349" s="77" t="s">
        <v>22</v>
      </c>
      <c r="M349" s="94" t="s">
        <v>22</v>
      </c>
      <c r="N349" s="96" t="s">
        <v>34</v>
      </c>
      <c r="O349" s="112">
        <v>315</v>
      </c>
    </row>
    <row r="350" spans="1:15" s="15" customFormat="1" ht="16.5" customHeight="1">
      <c r="A350" s="1526"/>
      <c r="B350" s="130" t="s">
        <v>618</v>
      </c>
      <c r="C350" s="122" t="s">
        <v>95</v>
      </c>
      <c r="D350" s="122" t="s">
        <v>687</v>
      </c>
      <c r="E350" s="122">
        <v>6</v>
      </c>
      <c r="F350" s="122" t="s">
        <v>569</v>
      </c>
      <c r="G350" s="123"/>
      <c r="H350" s="122" t="s">
        <v>89</v>
      </c>
      <c r="I350" s="122" t="s">
        <v>27</v>
      </c>
      <c r="J350" s="132" t="s">
        <v>45</v>
      </c>
      <c r="K350" s="131" t="s">
        <v>22</v>
      </c>
      <c r="L350" s="122" t="s">
        <v>22</v>
      </c>
      <c r="M350" s="132" t="s">
        <v>22</v>
      </c>
      <c r="N350" s="124" t="s">
        <v>34</v>
      </c>
      <c r="O350" s="121">
        <v>364</v>
      </c>
    </row>
    <row r="351" spans="1:15" s="15" customFormat="1" ht="16.5" customHeight="1">
      <c r="A351" s="1526"/>
      <c r="B351" s="1290" t="s">
        <v>615</v>
      </c>
      <c r="C351" s="77" t="s">
        <v>95</v>
      </c>
      <c r="D351" s="10" t="s">
        <v>688</v>
      </c>
      <c r="E351" s="95">
        <v>4</v>
      </c>
      <c r="F351" s="77" t="s">
        <v>569</v>
      </c>
      <c r="G351" s="111"/>
      <c r="H351" s="77" t="s">
        <v>89</v>
      </c>
      <c r="I351" s="77" t="s">
        <v>27</v>
      </c>
      <c r="J351" s="94" t="s">
        <v>45</v>
      </c>
      <c r="K351" s="95" t="s">
        <v>22</v>
      </c>
      <c r="L351" s="77" t="s">
        <v>22</v>
      </c>
      <c r="M351" s="94" t="s">
        <v>22</v>
      </c>
      <c r="N351" s="96" t="s">
        <v>34</v>
      </c>
      <c r="O351" s="112">
        <v>315</v>
      </c>
    </row>
    <row r="352" spans="1:15" s="15" customFormat="1" ht="16.5" customHeight="1">
      <c r="A352" s="1526"/>
      <c r="B352" s="130" t="s">
        <v>618</v>
      </c>
      <c r="C352" s="122" t="s">
        <v>96</v>
      </c>
      <c r="D352" s="122" t="s">
        <v>619</v>
      </c>
      <c r="E352" s="122">
        <v>8</v>
      </c>
      <c r="F352" s="122" t="s">
        <v>569</v>
      </c>
      <c r="G352" s="123"/>
      <c r="H352" s="122" t="s">
        <v>98</v>
      </c>
      <c r="I352" s="122" t="s">
        <v>27</v>
      </c>
      <c r="J352" s="132" t="s">
        <v>45</v>
      </c>
      <c r="K352" s="131" t="s">
        <v>22</v>
      </c>
      <c r="L352" s="122" t="s">
        <v>22</v>
      </c>
      <c r="M352" s="132" t="s">
        <v>22</v>
      </c>
      <c r="N352" s="124" t="s">
        <v>34</v>
      </c>
      <c r="O352" s="121">
        <v>364</v>
      </c>
    </row>
    <row r="353" spans="1:15" s="15" customFormat="1" ht="16.5" customHeight="1">
      <c r="A353" s="1526"/>
      <c r="B353" s="1290" t="s">
        <v>615</v>
      </c>
      <c r="C353" s="10" t="s">
        <v>96</v>
      </c>
      <c r="D353" s="10" t="s">
        <v>617</v>
      </c>
      <c r="E353" s="12">
        <v>4</v>
      </c>
      <c r="F353" s="10" t="s">
        <v>569</v>
      </c>
      <c r="G353" s="119"/>
      <c r="H353" s="10" t="s">
        <v>98</v>
      </c>
      <c r="I353" s="10" t="s">
        <v>27</v>
      </c>
      <c r="J353" s="16" t="s">
        <v>45</v>
      </c>
      <c r="K353" s="11" t="s">
        <v>22</v>
      </c>
      <c r="L353" s="10" t="s">
        <v>22</v>
      </c>
      <c r="M353" s="16" t="s">
        <v>22</v>
      </c>
      <c r="N353" s="13" t="s">
        <v>34</v>
      </c>
      <c r="O353" s="112">
        <v>315</v>
      </c>
    </row>
    <row r="354" spans="1:15" s="15" customFormat="1" ht="16.5" customHeight="1">
      <c r="A354" s="1526"/>
      <c r="B354" s="130" t="s">
        <v>618</v>
      </c>
      <c r="C354" s="122" t="s">
        <v>503</v>
      </c>
      <c r="D354" s="122" t="s">
        <v>619</v>
      </c>
      <c r="E354" s="122">
        <v>10</v>
      </c>
      <c r="F354" s="122" t="s">
        <v>569</v>
      </c>
      <c r="G354" s="123"/>
      <c r="H354" s="122" t="s">
        <v>418</v>
      </c>
      <c r="I354" s="122" t="s">
        <v>27</v>
      </c>
      <c r="J354" s="132" t="s">
        <v>45</v>
      </c>
      <c r="K354" s="131" t="s">
        <v>22</v>
      </c>
      <c r="L354" s="122" t="s">
        <v>22</v>
      </c>
      <c r="M354" s="132" t="s">
        <v>22</v>
      </c>
      <c r="N354" s="124" t="s">
        <v>34</v>
      </c>
      <c r="O354" s="121">
        <v>364</v>
      </c>
    </row>
    <row r="355" spans="1:15" s="15" customFormat="1" ht="16.5" customHeight="1">
      <c r="A355" s="1526"/>
      <c r="B355" s="1290" t="s">
        <v>615</v>
      </c>
      <c r="C355" s="10" t="s">
        <v>503</v>
      </c>
      <c r="D355" s="10" t="s">
        <v>617</v>
      </c>
      <c r="E355" s="12">
        <v>4</v>
      </c>
      <c r="F355" s="10" t="s">
        <v>569</v>
      </c>
      <c r="G355" s="119"/>
      <c r="H355" s="10" t="s">
        <v>418</v>
      </c>
      <c r="I355" s="10" t="s">
        <v>27</v>
      </c>
      <c r="J355" s="16" t="s">
        <v>45</v>
      </c>
      <c r="K355" s="11" t="s">
        <v>22</v>
      </c>
      <c r="L355" s="10" t="s">
        <v>22</v>
      </c>
      <c r="M355" s="16" t="s">
        <v>22</v>
      </c>
      <c r="N355" s="13" t="s">
        <v>34</v>
      </c>
      <c r="O355" s="112">
        <v>315</v>
      </c>
    </row>
    <row r="356" spans="1:15" s="15" customFormat="1" ht="16.5" customHeight="1">
      <c r="A356" s="1526"/>
      <c r="B356" s="130" t="s">
        <v>615</v>
      </c>
      <c r="C356" s="88" t="s">
        <v>689</v>
      </c>
      <c r="D356" s="88" t="s">
        <v>617</v>
      </c>
      <c r="E356" s="88">
        <v>2</v>
      </c>
      <c r="F356" s="88" t="s">
        <v>22</v>
      </c>
      <c r="G356" s="133"/>
      <c r="H356" s="88" t="s">
        <v>302</v>
      </c>
      <c r="I356" s="88" t="s">
        <v>27</v>
      </c>
      <c r="J356" s="105" t="s">
        <v>444</v>
      </c>
      <c r="K356" s="91">
        <v>21</v>
      </c>
      <c r="L356" s="88" t="s">
        <v>22</v>
      </c>
      <c r="M356" s="105" t="s">
        <v>22</v>
      </c>
      <c r="N356" s="92" t="s">
        <v>34</v>
      </c>
      <c r="O356" s="112">
        <v>315</v>
      </c>
    </row>
    <row r="357" spans="1:15" s="15" customFormat="1" ht="16.5" customHeight="1">
      <c r="A357" s="1526"/>
      <c r="B357" s="130" t="s">
        <v>618</v>
      </c>
      <c r="C357" s="88" t="s">
        <v>101</v>
      </c>
      <c r="D357" s="88" t="s">
        <v>619</v>
      </c>
      <c r="E357" s="88">
        <v>1</v>
      </c>
      <c r="F357" s="88" t="s">
        <v>569</v>
      </c>
      <c r="G357" s="125"/>
      <c r="H357" s="88" t="s">
        <v>102</v>
      </c>
      <c r="I357" s="10" t="s">
        <v>27</v>
      </c>
      <c r="J357" s="16" t="s">
        <v>45</v>
      </c>
      <c r="K357" s="11" t="s">
        <v>22</v>
      </c>
      <c r="L357" s="10" t="s">
        <v>22</v>
      </c>
      <c r="M357" s="16" t="s">
        <v>22</v>
      </c>
      <c r="N357" s="96" t="s">
        <v>34</v>
      </c>
      <c r="O357" s="121">
        <v>364</v>
      </c>
    </row>
    <row r="358" spans="1:15" s="15" customFormat="1" ht="16.5" customHeight="1">
      <c r="A358" s="1526"/>
      <c r="B358" s="130" t="s">
        <v>618</v>
      </c>
      <c r="C358" s="88" t="s">
        <v>101</v>
      </c>
      <c r="D358" s="77" t="s">
        <v>619</v>
      </c>
      <c r="E358" s="89">
        <v>3</v>
      </c>
      <c r="F358" s="88" t="s">
        <v>569</v>
      </c>
      <c r="G358" s="111"/>
      <c r="H358" s="77" t="s">
        <v>102</v>
      </c>
      <c r="I358" s="88" t="s">
        <v>27</v>
      </c>
      <c r="J358" s="88" t="s">
        <v>45</v>
      </c>
      <c r="K358" s="88" t="s">
        <v>22</v>
      </c>
      <c r="L358" s="88" t="s">
        <v>22</v>
      </c>
      <c r="M358" s="88" t="s">
        <v>22</v>
      </c>
      <c r="N358" s="96" t="s">
        <v>34</v>
      </c>
      <c r="O358" s="107">
        <v>364</v>
      </c>
    </row>
    <row r="359" spans="1:15" s="15" customFormat="1" ht="16.5" customHeight="1">
      <c r="A359" s="1526"/>
      <c r="B359" s="128" t="s">
        <v>615</v>
      </c>
      <c r="C359" s="122" t="s">
        <v>690</v>
      </c>
      <c r="D359" s="122" t="s">
        <v>617</v>
      </c>
      <c r="E359" s="91">
        <v>1</v>
      </c>
      <c r="F359" s="88" t="s">
        <v>569</v>
      </c>
      <c r="G359" s="93"/>
      <c r="H359" s="88" t="s">
        <v>98</v>
      </c>
      <c r="I359" s="89" t="s">
        <v>27</v>
      </c>
      <c r="J359" s="89" t="s">
        <v>45</v>
      </c>
      <c r="K359" s="89" t="s">
        <v>22</v>
      </c>
      <c r="L359" s="89" t="s">
        <v>22</v>
      </c>
      <c r="M359" s="88" t="s">
        <v>22</v>
      </c>
      <c r="N359" s="92" t="s">
        <v>34</v>
      </c>
      <c r="O359" s="112">
        <v>315</v>
      </c>
    </row>
    <row r="360" spans="1:15" s="15" customFormat="1" ht="16.5" customHeight="1">
      <c r="A360" s="1526"/>
      <c r="B360" s="130" t="s">
        <v>615</v>
      </c>
      <c r="C360" s="88" t="s">
        <v>691</v>
      </c>
      <c r="D360" s="88" t="s">
        <v>617</v>
      </c>
      <c r="E360" s="11">
        <v>1</v>
      </c>
      <c r="F360" s="88" t="s">
        <v>569</v>
      </c>
      <c r="G360" s="93"/>
      <c r="H360" s="88" t="s">
        <v>692</v>
      </c>
      <c r="I360" s="91" t="s">
        <v>27</v>
      </c>
      <c r="J360" s="89" t="s">
        <v>45</v>
      </c>
      <c r="K360" s="89" t="s">
        <v>22</v>
      </c>
      <c r="L360" s="89" t="s">
        <v>22</v>
      </c>
      <c r="M360" s="88" t="s">
        <v>22</v>
      </c>
      <c r="N360" s="92" t="s">
        <v>34</v>
      </c>
      <c r="O360" s="112">
        <v>315</v>
      </c>
    </row>
    <row r="361" spans="1:15" s="15" customFormat="1" ht="16.5" customHeight="1">
      <c r="A361" s="1526"/>
      <c r="B361" s="130" t="s">
        <v>615</v>
      </c>
      <c r="C361" s="122" t="s">
        <v>103</v>
      </c>
      <c r="D361" s="122" t="s">
        <v>617</v>
      </c>
      <c r="E361" s="88">
        <v>10</v>
      </c>
      <c r="F361" s="122" t="s">
        <v>569</v>
      </c>
      <c r="G361" s="134"/>
      <c r="H361" s="122" t="s">
        <v>104</v>
      </c>
      <c r="I361" s="131" t="s">
        <v>27</v>
      </c>
      <c r="J361" s="109" t="s">
        <v>92</v>
      </c>
      <c r="K361" s="109" t="s">
        <v>22</v>
      </c>
      <c r="L361" s="109" t="s">
        <v>22</v>
      </c>
      <c r="M361" s="122" t="s">
        <v>22</v>
      </c>
      <c r="N361" s="124" t="s">
        <v>34</v>
      </c>
      <c r="O361" s="121">
        <v>315</v>
      </c>
    </row>
    <row r="362" spans="1:15" s="15" customFormat="1" ht="16.5" customHeight="1">
      <c r="A362" s="1526"/>
      <c r="B362" s="130" t="s">
        <v>618</v>
      </c>
      <c r="C362" s="77" t="s">
        <v>103</v>
      </c>
      <c r="D362" s="77" t="s">
        <v>619</v>
      </c>
      <c r="E362" s="88">
        <v>10</v>
      </c>
      <c r="F362" s="10" t="s">
        <v>569</v>
      </c>
      <c r="G362" s="119"/>
      <c r="H362" s="10" t="s">
        <v>104</v>
      </c>
      <c r="I362" s="11" t="s">
        <v>27</v>
      </c>
      <c r="J362" s="12" t="s">
        <v>92</v>
      </c>
      <c r="K362" s="12" t="s">
        <v>22</v>
      </c>
      <c r="L362" s="12" t="s">
        <v>22</v>
      </c>
      <c r="M362" s="10" t="s">
        <v>22</v>
      </c>
      <c r="N362" s="13" t="s">
        <v>34</v>
      </c>
      <c r="O362" s="112">
        <v>364</v>
      </c>
    </row>
    <row r="363" spans="1:15" s="15" customFormat="1" ht="16.5" customHeight="1">
      <c r="A363" s="1526"/>
      <c r="B363" s="130" t="s">
        <v>615</v>
      </c>
      <c r="C363" s="10" t="s">
        <v>693</v>
      </c>
      <c r="D363" s="10" t="s">
        <v>617</v>
      </c>
      <c r="E363" s="77">
        <v>10</v>
      </c>
      <c r="F363" s="122" t="s">
        <v>569</v>
      </c>
      <c r="G363" s="134"/>
      <c r="H363" s="122" t="s">
        <v>509</v>
      </c>
      <c r="I363" s="131" t="s">
        <v>27</v>
      </c>
      <c r="J363" s="109" t="s">
        <v>549</v>
      </c>
      <c r="K363" s="109">
        <v>27</v>
      </c>
      <c r="L363" s="109" t="s">
        <v>22</v>
      </c>
      <c r="M363" s="122" t="s">
        <v>22</v>
      </c>
      <c r="N363" s="124" t="s">
        <v>34</v>
      </c>
      <c r="O363" s="14">
        <v>315</v>
      </c>
    </row>
    <row r="364" spans="1:15" s="15" customFormat="1" ht="16.5" customHeight="1">
      <c r="A364" s="1526"/>
      <c r="B364" s="130" t="s">
        <v>618</v>
      </c>
      <c r="C364" s="77" t="s">
        <v>693</v>
      </c>
      <c r="D364" s="10" t="s">
        <v>619</v>
      </c>
      <c r="E364" s="77">
        <v>10</v>
      </c>
      <c r="F364" s="77" t="s">
        <v>569</v>
      </c>
      <c r="G364" s="111"/>
      <c r="H364" s="77" t="s">
        <v>509</v>
      </c>
      <c r="I364" s="77" t="s">
        <v>27</v>
      </c>
      <c r="J364" s="99" t="s">
        <v>549</v>
      </c>
      <c r="K364" s="77">
        <v>27</v>
      </c>
      <c r="L364" s="77" t="s">
        <v>22</v>
      </c>
      <c r="M364" s="77" t="s">
        <v>22</v>
      </c>
      <c r="N364" s="96" t="s">
        <v>34</v>
      </c>
      <c r="O364" s="112">
        <v>364</v>
      </c>
    </row>
    <row r="365" spans="1:15" s="15" customFormat="1" ht="16.5" customHeight="1">
      <c r="A365" s="1526"/>
      <c r="B365" s="130" t="s">
        <v>618</v>
      </c>
      <c r="C365" s="122" t="s">
        <v>694</v>
      </c>
      <c r="D365" s="122" t="s">
        <v>619</v>
      </c>
      <c r="E365" s="122">
        <v>8</v>
      </c>
      <c r="F365" s="122" t="s">
        <v>569</v>
      </c>
      <c r="G365" s="123"/>
      <c r="H365" s="122" t="s">
        <v>94</v>
      </c>
      <c r="I365" s="122" t="s">
        <v>27</v>
      </c>
      <c r="J365" s="132" t="s">
        <v>45</v>
      </c>
      <c r="K365" s="131" t="s">
        <v>22</v>
      </c>
      <c r="L365" s="122" t="s">
        <v>22</v>
      </c>
      <c r="M365" s="132" t="s">
        <v>22</v>
      </c>
      <c r="N365" s="124" t="s">
        <v>34</v>
      </c>
      <c r="O365" s="121">
        <v>364</v>
      </c>
    </row>
    <row r="366" spans="1:15" s="15" customFormat="1" ht="16.5" customHeight="1">
      <c r="A366" s="1526"/>
      <c r="B366" s="130" t="s">
        <v>615</v>
      </c>
      <c r="C366" s="77" t="s">
        <v>695</v>
      </c>
      <c r="D366" s="77" t="s">
        <v>617</v>
      </c>
      <c r="E366" s="77">
        <v>2</v>
      </c>
      <c r="F366" s="77" t="s">
        <v>22</v>
      </c>
      <c r="G366" s="111"/>
      <c r="H366" s="77" t="s">
        <v>94</v>
      </c>
      <c r="I366" s="77" t="s">
        <v>27</v>
      </c>
      <c r="J366" s="94" t="s">
        <v>45</v>
      </c>
      <c r="K366" s="95" t="s">
        <v>22</v>
      </c>
      <c r="L366" s="77" t="s">
        <v>22</v>
      </c>
      <c r="M366" s="94" t="s">
        <v>22</v>
      </c>
      <c r="N366" s="96" t="s">
        <v>34</v>
      </c>
      <c r="O366" s="112">
        <v>315</v>
      </c>
    </row>
    <row r="367" spans="1:15" s="15" customFormat="1" ht="16.5" customHeight="1">
      <c r="A367" s="1526"/>
      <c r="B367" s="130" t="s">
        <v>615</v>
      </c>
      <c r="C367" s="88" t="s">
        <v>696</v>
      </c>
      <c r="D367" s="88" t="s">
        <v>617</v>
      </c>
      <c r="E367" s="88">
        <v>2</v>
      </c>
      <c r="F367" s="88" t="s">
        <v>22</v>
      </c>
      <c r="G367" s="125"/>
      <c r="H367" s="88" t="s">
        <v>94</v>
      </c>
      <c r="I367" s="88" t="s">
        <v>27</v>
      </c>
      <c r="J367" s="105" t="s">
        <v>45</v>
      </c>
      <c r="K367" s="91" t="s">
        <v>22</v>
      </c>
      <c r="L367" s="88" t="s">
        <v>22</v>
      </c>
      <c r="M367" s="105" t="s">
        <v>22</v>
      </c>
      <c r="N367" s="92" t="s">
        <v>34</v>
      </c>
      <c r="O367" s="112">
        <v>315</v>
      </c>
    </row>
    <row r="368" spans="1:15" s="15" customFormat="1" ht="16.5" customHeight="1">
      <c r="A368" s="1526"/>
      <c r="B368" s="130" t="s">
        <v>615</v>
      </c>
      <c r="C368" s="10" t="s">
        <v>697</v>
      </c>
      <c r="D368" s="10" t="s">
        <v>617</v>
      </c>
      <c r="E368" s="10">
        <v>3</v>
      </c>
      <c r="F368" s="10" t="s">
        <v>22</v>
      </c>
      <c r="G368" s="119"/>
      <c r="H368" s="10" t="s">
        <v>86</v>
      </c>
      <c r="I368" s="10" t="s">
        <v>27</v>
      </c>
      <c r="J368" s="16" t="s">
        <v>45</v>
      </c>
      <c r="K368" s="11" t="s">
        <v>22</v>
      </c>
      <c r="L368" s="10" t="s">
        <v>22</v>
      </c>
      <c r="M368" s="16" t="s">
        <v>22</v>
      </c>
      <c r="N368" s="13" t="s">
        <v>34</v>
      </c>
      <c r="O368" s="112">
        <v>315</v>
      </c>
    </row>
    <row r="369" spans="1:15" s="15" customFormat="1" ht="16.5" customHeight="1">
      <c r="A369" s="1526"/>
      <c r="B369" s="130" t="s">
        <v>618</v>
      </c>
      <c r="C369" s="122" t="s">
        <v>504</v>
      </c>
      <c r="D369" s="122" t="s">
        <v>619</v>
      </c>
      <c r="E369" s="122">
        <v>7</v>
      </c>
      <c r="F369" s="122" t="s">
        <v>569</v>
      </c>
      <c r="G369" s="123"/>
      <c r="H369" s="122" t="s">
        <v>112</v>
      </c>
      <c r="I369" s="122" t="s">
        <v>27</v>
      </c>
      <c r="J369" s="132" t="s">
        <v>505</v>
      </c>
      <c r="K369" s="131" t="s">
        <v>22</v>
      </c>
      <c r="L369" s="122" t="s">
        <v>22</v>
      </c>
      <c r="M369" s="132" t="s">
        <v>22</v>
      </c>
      <c r="N369" s="124" t="s">
        <v>34</v>
      </c>
      <c r="O369" s="121">
        <v>364</v>
      </c>
    </row>
    <row r="370" spans="1:15" s="15" customFormat="1" ht="16.5" customHeight="1">
      <c r="A370" s="1526"/>
      <c r="B370" s="130" t="s">
        <v>615</v>
      </c>
      <c r="C370" s="77" t="s">
        <v>504</v>
      </c>
      <c r="D370" s="10" t="s">
        <v>617</v>
      </c>
      <c r="E370" s="77">
        <v>4</v>
      </c>
      <c r="F370" s="77" t="s">
        <v>569</v>
      </c>
      <c r="G370" s="97"/>
      <c r="H370" s="77" t="s">
        <v>112</v>
      </c>
      <c r="I370" s="77" t="s">
        <v>27</v>
      </c>
      <c r="J370" s="94" t="s">
        <v>505</v>
      </c>
      <c r="K370" s="95" t="s">
        <v>22</v>
      </c>
      <c r="L370" s="77" t="s">
        <v>22</v>
      </c>
      <c r="M370" s="16" t="s">
        <v>22</v>
      </c>
      <c r="N370" s="13" t="s">
        <v>34</v>
      </c>
      <c r="O370" s="112">
        <v>315</v>
      </c>
    </row>
    <row r="371" spans="1:15" s="15" customFormat="1" ht="16.5" customHeight="1">
      <c r="A371" s="1526"/>
      <c r="B371" s="130" t="s">
        <v>618</v>
      </c>
      <c r="C371" s="122" t="s">
        <v>699</v>
      </c>
      <c r="D371" s="122" t="s">
        <v>619</v>
      </c>
      <c r="E371" s="122">
        <v>5</v>
      </c>
      <c r="F371" s="122" t="s">
        <v>569</v>
      </c>
      <c r="G371" s="123"/>
      <c r="H371" s="122" t="s">
        <v>315</v>
      </c>
      <c r="I371" s="122" t="s">
        <v>27</v>
      </c>
      <c r="J371" s="132" t="s">
        <v>22</v>
      </c>
      <c r="K371" s="131" t="s">
        <v>22</v>
      </c>
      <c r="L371" s="122" t="s">
        <v>22</v>
      </c>
      <c r="M371" s="132" t="s">
        <v>22</v>
      </c>
      <c r="N371" s="124" t="s">
        <v>34</v>
      </c>
      <c r="O371" s="121">
        <v>364</v>
      </c>
    </row>
    <row r="372" spans="1:15" s="15" customFormat="1" ht="16.5" customHeight="1">
      <c r="A372" s="1526"/>
      <c r="B372" s="130" t="s">
        <v>615</v>
      </c>
      <c r="C372" s="77" t="s">
        <v>699</v>
      </c>
      <c r="D372" s="77" t="s">
        <v>617</v>
      </c>
      <c r="E372" s="77">
        <v>5</v>
      </c>
      <c r="F372" s="77" t="s">
        <v>569</v>
      </c>
      <c r="G372" s="111"/>
      <c r="H372" s="77" t="s">
        <v>315</v>
      </c>
      <c r="I372" s="77" t="s">
        <v>27</v>
      </c>
      <c r="J372" s="94" t="s">
        <v>22</v>
      </c>
      <c r="K372" s="95" t="s">
        <v>22</v>
      </c>
      <c r="L372" s="77" t="s">
        <v>22</v>
      </c>
      <c r="M372" s="94" t="s">
        <v>22</v>
      </c>
      <c r="N372" s="96" t="s">
        <v>34</v>
      </c>
      <c r="O372" s="112">
        <v>315</v>
      </c>
    </row>
    <row r="373" spans="1:15" s="15" customFormat="1" ht="16.5" customHeight="1">
      <c r="A373" s="1526"/>
      <c r="B373" s="130" t="s">
        <v>615</v>
      </c>
      <c r="C373" s="77" t="s">
        <v>700</v>
      </c>
      <c r="D373" s="77" t="s">
        <v>617</v>
      </c>
      <c r="E373" s="88">
        <v>3</v>
      </c>
      <c r="F373" s="88" t="s">
        <v>22</v>
      </c>
      <c r="G373" s="125"/>
      <c r="H373" s="77" t="s">
        <v>679</v>
      </c>
      <c r="I373" s="77" t="s">
        <v>27</v>
      </c>
      <c r="J373" s="94" t="s">
        <v>45</v>
      </c>
      <c r="K373" s="95" t="s">
        <v>22</v>
      </c>
      <c r="L373" s="77" t="s">
        <v>22</v>
      </c>
      <c r="M373" s="94" t="s">
        <v>22</v>
      </c>
      <c r="N373" s="96" t="s">
        <v>34</v>
      </c>
      <c r="O373" s="112">
        <v>315</v>
      </c>
    </row>
    <row r="374" spans="1:15" s="15" customFormat="1" ht="16.5" customHeight="1">
      <c r="A374" s="1526"/>
      <c r="B374" s="130" t="s">
        <v>618</v>
      </c>
      <c r="C374" s="10" t="s">
        <v>701</v>
      </c>
      <c r="D374" s="122" t="s">
        <v>619</v>
      </c>
      <c r="E374" s="122">
        <v>7</v>
      </c>
      <c r="F374" s="122" t="s">
        <v>569</v>
      </c>
      <c r="G374" s="123"/>
      <c r="H374" s="122" t="s">
        <v>581</v>
      </c>
      <c r="I374" s="122" t="s">
        <v>27</v>
      </c>
      <c r="J374" s="132" t="s">
        <v>45</v>
      </c>
      <c r="K374" s="131" t="s">
        <v>22</v>
      </c>
      <c r="L374" s="122" t="s">
        <v>22</v>
      </c>
      <c r="M374" s="132" t="s">
        <v>22</v>
      </c>
      <c r="N374" s="124" t="s">
        <v>34</v>
      </c>
      <c r="O374" s="121">
        <v>364</v>
      </c>
    </row>
    <row r="375" spans="1:15" s="15" customFormat="1" ht="16.5" customHeight="1">
      <c r="A375" s="1526"/>
      <c r="B375" s="130" t="s">
        <v>615</v>
      </c>
      <c r="C375" s="77" t="s">
        <v>701</v>
      </c>
      <c r="D375" s="77" t="s">
        <v>3343</v>
      </c>
      <c r="E375" s="77">
        <v>2</v>
      </c>
      <c r="F375" s="77" t="s">
        <v>569</v>
      </c>
      <c r="G375" s="111"/>
      <c r="H375" s="77" t="s">
        <v>581</v>
      </c>
      <c r="I375" s="77" t="s">
        <v>27</v>
      </c>
      <c r="J375" s="94" t="s">
        <v>45</v>
      </c>
      <c r="K375" s="95" t="s">
        <v>22</v>
      </c>
      <c r="L375" s="77" t="s">
        <v>22</v>
      </c>
      <c r="M375" s="94" t="s">
        <v>22</v>
      </c>
      <c r="N375" s="96" t="s">
        <v>34</v>
      </c>
      <c r="O375" s="112">
        <v>315</v>
      </c>
    </row>
    <row r="376" spans="1:15" s="15" customFormat="1" ht="17.25" customHeight="1">
      <c r="A376" s="1526"/>
      <c r="B376" s="130" t="s">
        <v>618</v>
      </c>
      <c r="C376" s="88" t="s">
        <v>702</v>
      </c>
      <c r="D376" s="122" t="s">
        <v>619</v>
      </c>
      <c r="E376" s="77">
        <v>6</v>
      </c>
      <c r="F376" s="77" t="s">
        <v>569</v>
      </c>
      <c r="G376" s="111"/>
      <c r="H376" s="77" t="s">
        <v>703</v>
      </c>
      <c r="I376" s="77" t="s">
        <v>20</v>
      </c>
      <c r="J376" s="94" t="s">
        <v>452</v>
      </c>
      <c r="K376" s="95" t="s">
        <v>22</v>
      </c>
      <c r="L376" s="77" t="s">
        <v>22</v>
      </c>
      <c r="M376" s="105" t="s">
        <v>22</v>
      </c>
      <c r="N376" s="92" t="s">
        <v>34</v>
      </c>
      <c r="O376" s="121">
        <v>364</v>
      </c>
    </row>
    <row r="377" spans="1:15" s="15" customFormat="1" ht="16.5" customHeight="1">
      <c r="A377" s="1526"/>
      <c r="B377" s="130" t="s">
        <v>618</v>
      </c>
      <c r="C377" s="122" t="s">
        <v>508</v>
      </c>
      <c r="D377" s="122" t="s">
        <v>619</v>
      </c>
      <c r="E377" s="122">
        <v>9</v>
      </c>
      <c r="F377" s="122" t="s">
        <v>569</v>
      </c>
      <c r="G377" s="123"/>
      <c r="H377" s="122" t="s">
        <v>509</v>
      </c>
      <c r="I377" s="122" t="s">
        <v>27</v>
      </c>
      <c r="J377" s="132" t="s">
        <v>45</v>
      </c>
      <c r="K377" s="131" t="s">
        <v>22</v>
      </c>
      <c r="L377" s="122" t="s">
        <v>22</v>
      </c>
      <c r="M377" s="132" t="s">
        <v>22</v>
      </c>
      <c r="N377" s="124" t="s">
        <v>34</v>
      </c>
      <c r="O377" s="121">
        <v>364</v>
      </c>
    </row>
    <row r="378" spans="1:15" s="15" customFormat="1" ht="16.5" customHeight="1">
      <c r="A378" s="1526"/>
      <c r="B378" s="130" t="s">
        <v>615</v>
      </c>
      <c r="C378" s="77" t="s">
        <v>508</v>
      </c>
      <c r="D378" s="77" t="s">
        <v>3343</v>
      </c>
      <c r="E378" s="77">
        <v>2</v>
      </c>
      <c r="F378" s="77" t="s">
        <v>569</v>
      </c>
      <c r="G378" s="111"/>
      <c r="H378" s="77" t="s">
        <v>509</v>
      </c>
      <c r="I378" s="77" t="s">
        <v>27</v>
      </c>
      <c r="J378" s="94" t="s">
        <v>45</v>
      </c>
      <c r="K378" s="95" t="s">
        <v>22</v>
      </c>
      <c r="L378" s="77" t="s">
        <v>22</v>
      </c>
      <c r="M378" s="94" t="s">
        <v>22</v>
      </c>
      <c r="N378" s="96" t="s">
        <v>34</v>
      </c>
      <c r="O378" s="112">
        <v>315</v>
      </c>
    </row>
    <row r="379" spans="1:15" s="15" customFormat="1" ht="16.5" customHeight="1">
      <c r="A379" s="1526"/>
      <c r="B379" s="130" t="s">
        <v>618</v>
      </c>
      <c r="C379" s="122" t="s">
        <v>108</v>
      </c>
      <c r="D379" s="122" t="s">
        <v>619</v>
      </c>
      <c r="E379" s="122">
        <v>7</v>
      </c>
      <c r="F379" s="122" t="s">
        <v>569</v>
      </c>
      <c r="G379" s="123"/>
      <c r="H379" s="122" t="s">
        <v>84</v>
      </c>
      <c r="I379" s="122" t="s">
        <v>27</v>
      </c>
      <c r="J379" s="132" t="s">
        <v>45</v>
      </c>
      <c r="K379" s="131" t="s">
        <v>22</v>
      </c>
      <c r="L379" s="122" t="s">
        <v>22</v>
      </c>
      <c r="M379" s="132" t="s">
        <v>22</v>
      </c>
      <c r="N379" s="124" t="s">
        <v>34</v>
      </c>
      <c r="O379" s="121">
        <v>364</v>
      </c>
    </row>
    <row r="380" spans="1:15" s="15" customFormat="1" ht="16.5" customHeight="1">
      <c r="A380" s="1526"/>
      <c r="B380" s="130" t="s">
        <v>615</v>
      </c>
      <c r="C380" s="77" t="s">
        <v>108</v>
      </c>
      <c r="D380" s="77" t="s">
        <v>617</v>
      </c>
      <c r="E380" s="77">
        <v>3</v>
      </c>
      <c r="F380" s="77" t="s">
        <v>569</v>
      </c>
      <c r="G380" s="111"/>
      <c r="H380" s="77" t="s">
        <v>84</v>
      </c>
      <c r="I380" s="77" t="s">
        <v>27</v>
      </c>
      <c r="J380" s="94" t="s">
        <v>45</v>
      </c>
      <c r="K380" s="95">
        <v>22</v>
      </c>
      <c r="L380" s="77" t="s">
        <v>22</v>
      </c>
      <c r="M380" s="94" t="s">
        <v>22</v>
      </c>
      <c r="N380" s="96" t="s">
        <v>34</v>
      </c>
      <c r="O380" s="112">
        <v>315</v>
      </c>
    </row>
    <row r="381" spans="1:15" s="15" customFormat="1" ht="16.5" customHeight="1">
      <c r="A381" s="1526"/>
      <c r="B381" s="130" t="s">
        <v>618</v>
      </c>
      <c r="C381" s="122" t="s">
        <v>704</v>
      </c>
      <c r="D381" s="122" t="s">
        <v>619</v>
      </c>
      <c r="E381" s="122">
        <v>13</v>
      </c>
      <c r="F381" s="122" t="s">
        <v>569</v>
      </c>
      <c r="G381" s="123"/>
      <c r="H381" s="122" t="s">
        <v>443</v>
      </c>
      <c r="I381" s="122" t="s">
        <v>27</v>
      </c>
      <c r="J381" s="105" t="s">
        <v>452</v>
      </c>
      <c r="K381" s="131">
        <v>27</v>
      </c>
      <c r="L381" s="122" t="s">
        <v>22</v>
      </c>
      <c r="M381" s="132" t="s">
        <v>22</v>
      </c>
      <c r="N381" s="124" t="s">
        <v>34</v>
      </c>
      <c r="O381" s="107">
        <v>364</v>
      </c>
    </row>
    <row r="382" spans="1:15" s="15" customFormat="1" ht="16.5" customHeight="1">
      <c r="A382" s="1526"/>
      <c r="B382" s="130" t="s">
        <v>618</v>
      </c>
      <c r="C382" s="122" t="s">
        <v>705</v>
      </c>
      <c r="D382" s="122" t="s">
        <v>619</v>
      </c>
      <c r="E382" s="122">
        <v>1</v>
      </c>
      <c r="F382" s="122" t="s">
        <v>569</v>
      </c>
      <c r="G382" s="123"/>
      <c r="H382" s="122" t="s">
        <v>102</v>
      </c>
      <c r="I382" s="122" t="s">
        <v>27</v>
      </c>
      <c r="J382" s="132" t="s">
        <v>45</v>
      </c>
      <c r="K382" s="131" t="s">
        <v>22</v>
      </c>
      <c r="L382" s="122" t="s">
        <v>22</v>
      </c>
      <c r="M382" s="132" t="s">
        <v>22</v>
      </c>
      <c r="N382" s="124" t="s">
        <v>34</v>
      </c>
      <c r="O382" s="121">
        <v>364</v>
      </c>
    </row>
    <row r="383" spans="1:15" s="15" customFormat="1" ht="16.5" customHeight="1">
      <c r="A383" s="1526"/>
      <c r="B383" s="130" t="s">
        <v>615</v>
      </c>
      <c r="C383" s="77" t="s">
        <v>705</v>
      </c>
      <c r="D383" s="77" t="s">
        <v>617</v>
      </c>
      <c r="E383" s="77">
        <v>1</v>
      </c>
      <c r="F383" s="77" t="s">
        <v>22</v>
      </c>
      <c r="G383" s="111"/>
      <c r="H383" s="77" t="s">
        <v>102</v>
      </c>
      <c r="I383" s="77" t="s">
        <v>27</v>
      </c>
      <c r="J383" s="94" t="s">
        <v>45</v>
      </c>
      <c r="K383" s="95" t="s">
        <v>22</v>
      </c>
      <c r="L383" s="77" t="s">
        <v>22</v>
      </c>
      <c r="M383" s="94" t="s">
        <v>22</v>
      </c>
      <c r="N383" s="96" t="s">
        <v>34</v>
      </c>
      <c r="O383" s="112">
        <v>315</v>
      </c>
    </row>
    <row r="384" spans="1:15" s="15" customFormat="1" ht="16.5" customHeight="1">
      <c r="A384" s="1526"/>
      <c r="B384" s="130" t="s">
        <v>615</v>
      </c>
      <c r="C384" s="77" t="s">
        <v>706</v>
      </c>
      <c r="D384" s="77" t="s">
        <v>617</v>
      </c>
      <c r="E384" s="88">
        <v>2</v>
      </c>
      <c r="F384" s="88" t="s">
        <v>22</v>
      </c>
      <c r="G384" s="125"/>
      <c r="H384" s="77" t="s">
        <v>437</v>
      </c>
      <c r="I384" s="77" t="s">
        <v>27</v>
      </c>
      <c r="J384" s="94" t="s">
        <v>45</v>
      </c>
      <c r="K384" s="95" t="s">
        <v>22</v>
      </c>
      <c r="L384" s="77" t="s">
        <v>22</v>
      </c>
      <c r="M384" s="94" t="s">
        <v>22</v>
      </c>
      <c r="N384" s="96" t="s">
        <v>34</v>
      </c>
      <c r="O384" s="112">
        <v>315</v>
      </c>
    </row>
    <row r="385" spans="1:15" s="15" customFormat="1" ht="16.5" customHeight="1">
      <c r="A385" s="1526"/>
      <c r="B385" s="130" t="s">
        <v>615</v>
      </c>
      <c r="C385" s="77" t="s">
        <v>707</v>
      </c>
      <c r="D385" s="77" t="s">
        <v>617</v>
      </c>
      <c r="E385" s="10">
        <v>3</v>
      </c>
      <c r="F385" s="10" t="s">
        <v>22</v>
      </c>
      <c r="G385" s="119"/>
      <c r="H385" s="77" t="s">
        <v>94</v>
      </c>
      <c r="I385" s="77" t="s">
        <v>27</v>
      </c>
      <c r="J385" s="94" t="s">
        <v>45</v>
      </c>
      <c r="K385" s="95" t="s">
        <v>22</v>
      </c>
      <c r="L385" s="77" t="s">
        <v>22</v>
      </c>
      <c r="M385" s="94" t="s">
        <v>22</v>
      </c>
      <c r="N385" s="96" t="s">
        <v>34</v>
      </c>
      <c r="O385" s="112">
        <v>315</v>
      </c>
    </row>
    <row r="386" spans="1:15" s="15" customFormat="1" ht="16.5" customHeight="1">
      <c r="A386" s="1526"/>
      <c r="B386" s="130" t="s">
        <v>615</v>
      </c>
      <c r="C386" s="77" t="s">
        <v>708</v>
      </c>
      <c r="D386" s="77" t="s">
        <v>617</v>
      </c>
      <c r="E386" s="77">
        <v>2</v>
      </c>
      <c r="F386" s="77" t="s">
        <v>569</v>
      </c>
      <c r="G386" s="111"/>
      <c r="H386" s="94" t="s">
        <v>86</v>
      </c>
      <c r="I386" s="77" t="s">
        <v>27</v>
      </c>
      <c r="J386" s="94" t="s">
        <v>45</v>
      </c>
      <c r="K386" s="95" t="s">
        <v>22</v>
      </c>
      <c r="L386" s="77" t="s">
        <v>22</v>
      </c>
      <c r="M386" s="94" t="s">
        <v>22</v>
      </c>
      <c r="N386" s="96" t="s">
        <v>34</v>
      </c>
      <c r="O386" s="112">
        <v>315</v>
      </c>
    </row>
    <row r="387" spans="1:15" s="15" customFormat="1" ht="16.5" customHeight="1">
      <c r="A387" s="1526"/>
      <c r="B387" s="130" t="s">
        <v>615</v>
      </c>
      <c r="C387" s="77" t="s">
        <v>709</v>
      </c>
      <c r="D387" s="77" t="s">
        <v>617</v>
      </c>
      <c r="E387" s="77">
        <v>2</v>
      </c>
      <c r="F387" s="77" t="s">
        <v>698</v>
      </c>
      <c r="G387" s="111"/>
      <c r="H387" s="94" t="s">
        <v>437</v>
      </c>
      <c r="I387" s="77" t="s">
        <v>27</v>
      </c>
      <c r="J387" s="94" t="s">
        <v>22</v>
      </c>
      <c r="K387" s="95" t="s">
        <v>22</v>
      </c>
      <c r="L387" s="77" t="s">
        <v>22</v>
      </c>
      <c r="M387" s="94" t="s">
        <v>22</v>
      </c>
      <c r="N387" s="96" t="s">
        <v>34</v>
      </c>
      <c r="O387" s="112">
        <v>315</v>
      </c>
    </row>
    <row r="388" spans="1:15" s="15" customFormat="1" ht="16.5" customHeight="1">
      <c r="A388" s="1526"/>
      <c r="B388" s="130" t="s">
        <v>618</v>
      </c>
      <c r="C388" s="77" t="s">
        <v>710</v>
      </c>
      <c r="D388" s="77" t="s">
        <v>619</v>
      </c>
      <c r="E388" s="77">
        <v>3</v>
      </c>
      <c r="F388" s="77" t="s">
        <v>569</v>
      </c>
      <c r="G388" s="111"/>
      <c r="H388" s="94" t="s">
        <v>711</v>
      </c>
      <c r="I388" s="77" t="s">
        <v>27</v>
      </c>
      <c r="J388" s="94" t="s">
        <v>45</v>
      </c>
      <c r="K388" s="95" t="s">
        <v>22</v>
      </c>
      <c r="L388" s="77" t="s">
        <v>22</v>
      </c>
      <c r="M388" s="94" t="s">
        <v>22</v>
      </c>
      <c r="N388" s="96" t="s">
        <v>34</v>
      </c>
      <c r="O388" s="112">
        <v>364</v>
      </c>
    </row>
    <row r="389" spans="1:15" s="15" customFormat="1" ht="16.5" customHeight="1">
      <c r="A389" s="1526"/>
      <c r="B389" s="128" t="s">
        <v>618</v>
      </c>
      <c r="C389" s="77" t="s">
        <v>378</v>
      </c>
      <c r="D389" s="77" t="s">
        <v>619</v>
      </c>
      <c r="E389" s="77">
        <v>5</v>
      </c>
      <c r="F389" s="77" t="s">
        <v>22</v>
      </c>
      <c r="G389" s="111"/>
      <c r="H389" s="94" t="s">
        <v>94</v>
      </c>
      <c r="I389" s="77" t="s">
        <v>20</v>
      </c>
      <c r="J389" s="94" t="s">
        <v>45</v>
      </c>
      <c r="K389" s="95" t="s">
        <v>22</v>
      </c>
      <c r="L389" s="77" t="s">
        <v>22</v>
      </c>
      <c r="M389" s="94" t="s">
        <v>22</v>
      </c>
      <c r="N389" s="96" t="s">
        <v>34</v>
      </c>
      <c r="O389" s="112">
        <v>364</v>
      </c>
    </row>
    <row r="390" spans="1:15" s="15" customFormat="1" ht="16.5" customHeight="1">
      <c r="A390" s="1526"/>
      <c r="B390" s="128" t="s">
        <v>618</v>
      </c>
      <c r="C390" s="77" t="s">
        <v>379</v>
      </c>
      <c r="D390" s="77" t="s">
        <v>619</v>
      </c>
      <c r="E390" s="77">
        <v>9</v>
      </c>
      <c r="F390" s="77" t="s">
        <v>22</v>
      </c>
      <c r="G390" s="111"/>
      <c r="H390" s="94" t="s">
        <v>380</v>
      </c>
      <c r="I390" s="77" t="s">
        <v>27</v>
      </c>
      <c r="J390" s="94" t="s">
        <v>377</v>
      </c>
      <c r="K390" s="95" t="s">
        <v>22</v>
      </c>
      <c r="L390" s="77" t="s">
        <v>22</v>
      </c>
      <c r="M390" s="94" t="s">
        <v>22</v>
      </c>
      <c r="N390" s="96" t="s">
        <v>34</v>
      </c>
      <c r="O390" s="112">
        <v>364</v>
      </c>
    </row>
    <row r="391" spans="1:15" s="15" customFormat="1" ht="16.5" customHeight="1">
      <c r="A391" s="1526"/>
      <c r="B391" s="130" t="s">
        <v>615</v>
      </c>
      <c r="C391" s="77" t="s">
        <v>113</v>
      </c>
      <c r="D391" s="77" t="s">
        <v>617</v>
      </c>
      <c r="E391" s="77">
        <v>1</v>
      </c>
      <c r="F391" s="77" t="s">
        <v>22</v>
      </c>
      <c r="G391" s="111"/>
      <c r="H391" s="94" t="s">
        <v>114</v>
      </c>
      <c r="I391" s="77" t="s">
        <v>27</v>
      </c>
      <c r="J391" s="94" t="s">
        <v>45</v>
      </c>
      <c r="K391" s="95" t="s">
        <v>22</v>
      </c>
      <c r="L391" s="77" t="s">
        <v>22</v>
      </c>
      <c r="M391" s="94" t="s">
        <v>22</v>
      </c>
      <c r="N391" s="96" t="s">
        <v>712</v>
      </c>
      <c r="O391" s="112">
        <v>364</v>
      </c>
    </row>
    <row r="392" spans="1:15" s="15" customFormat="1" ht="16.5" customHeight="1" thickBot="1">
      <c r="A392" s="1526"/>
      <c r="B392" s="1279" t="s">
        <v>618</v>
      </c>
      <c r="C392" s="26" t="s">
        <v>113</v>
      </c>
      <c r="D392" s="26" t="s">
        <v>619</v>
      </c>
      <c r="E392" s="26">
        <v>2</v>
      </c>
      <c r="F392" s="26" t="s">
        <v>569</v>
      </c>
      <c r="G392" s="142"/>
      <c r="H392" s="1209" t="s">
        <v>114</v>
      </c>
      <c r="I392" s="26" t="s">
        <v>27</v>
      </c>
      <c r="J392" s="1209" t="s">
        <v>45</v>
      </c>
      <c r="K392" s="70" t="s">
        <v>22</v>
      </c>
      <c r="L392" s="26" t="s">
        <v>22</v>
      </c>
      <c r="M392" s="1209" t="s">
        <v>22</v>
      </c>
      <c r="N392" s="28" t="s">
        <v>712</v>
      </c>
      <c r="O392" s="1196">
        <v>364</v>
      </c>
    </row>
    <row r="393" spans="1:15" s="15" customFormat="1" ht="15" customHeight="1" thickBot="1">
      <c r="A393" s="1526"/>
      <c r="B393" s="1280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1292"/>
    </row>
    <row r="394" spans="1:15" s="15" customFormat="1" ht="16.5" customHeight="1" thickBot="1">
      <c r="A394" s="1527"/>
      <c r="B394" s="1282" t="s">
        <v>618</v>
      </c>
      <c r="C394" s="1190" t="s">
        <v>38</v>
      </c>
      <c r="D394" s="1190" t="s">
        <v>619</v>
      </c>
      <c r="E394" s="1190">
        <v>1</v>
      </c>
      <c r="F394" s="1190" t="s">
        <v>648</v>
      </c>
      <c r="G394" s="1281"/>
      <c r="H394" s="1190" t="s">
        <v>679</v>
      </c>
      <c r="I394" s="1190" t="s">
        <v>20</v>
      </c>
      <c r="J394" s="1190" t="s">
        <v>41</v>
      </c>
      <c r="K394" s="1190" t="s">
        <v>22</v>
      </c>
      <c r="L394" s="1190" t="s">
        <v>22</v>
      </c>
      <c r="M394" s="1190" t="s">
        <v>22</v>
      </c>
      <c r="N394" s="1195" t="s">
        <v>23</v>
      </c>
      <c r="O394" s="1192">
        <v>364</v>
      </c>
    </row>
    <row r="395" spans="1:15" s="15" customFormat="1" ht="16.5" customHeight="1" thickBot="1">
      <c r="A395" s="1526"/>
      <c r="B395" s="1280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1292"/>
    </row>
    <row r="396" spans="1:15" s="15" customFormat="1" ht="16.5" customHeight="1">
      <c r="A396" s="1526"/>
      <c r="B396" s="1290" t="s">
        <v>618</v>
      </c>
      <c r="C396" s="77" t="s">
        <v>310</v>
      </c>
      <c r="D396" s="77" t="s">
        <v>619</v>
      </c>
      <c r="E396" s="77">
        <v>1</v>
      </c>
      <c r="F396" s="77"/>
      <c r="G396" s="111"/>
      <c r="H396" s="77" t="s">
        <v>312</v>
      </c>
      <c r="I396" s="77" t="s">
        <v>20</v>
      </c>
      <c r="J396" s="77" t="s">
        <v>22</v>
      </c>
      <c r="K396" s="77" t="s">
        <v>22</v>
      </c>
      <c r="L396" s="77" t="s">
        <v>22</v>
      </c>
      <c r="M396" s="77" t="s">
        <v>22</v>
      </c>
      <c r="N396" s="96" t="s">
        <v>46</v>
      </c>
      <c r="O396" s="14">
        <v>364</v>
      </c>
    </row>
    <row r="397" spans="1:15" s="15" customFormat="1" ht="16.5" customHeight="1">
      <c r="A397" s="1526"/>
      <c r="B397" s="1290" t="s">
        <v>615</v>
      </c>
      <c r="C397" s="122" t="s">
        <v>42</v>
      </c>
      <c r="D397" s="122" t="s">
        <v>617</v>
      </c>
      <c r="E397" s="122">
        <v>1</v>
      </c>
      <c r="F397" s="122"/>
      <c r="G397" s="123"/>
      <c r="H397" s="122" t="s">
        <v>315</v>
      </c>
      <c r="I397" s="122" t="s">
        <v>20</v>
      </c>
      <c r="J397" s="122" t="s">
        <v>45</v>
      </c>
      <c r="K397" s="122" t="s">
        <v>22</v>
      </c>
      <c r="L397" s="122" t="s">
        <v>22</v>
      </c>
      <c r="M397" s="122" t="s">
        <v>22</v>
      </c>
      <c r="N397" s="124" t="s">
        <v>46</v>
      </c>
      <c r="O397" s="121">
        <v>315</v>
      </c>
    </row>
    <row r="398" spans="1:15" s="15" customFormat="1" ht="16.5" customHeight="1">
      <c r="A398" s="1526"/>
      <c r="B398" s="1290" t="s">
        <v>618</v>
      </c>
      <c r="C398" s="77" t="s">
        <v>42</v>
      </c>
      <c r="D398" s="77" t="s">
        <v>619</v>
      </c>
      <c r="E398" s="77">
        <v>1</v>
      </c>
      <c r="F398" s="77"/>
      <c r="G398" s="111"/>
      <c r="H398" s="77" t="s">
        <v>315</v>
      </c>
      <c r="I398" s="77" t="s">
        <v>20</v>
      </c>
      <c r="J398" s="77" t="s">
        <v>45</v>
      </c>
      <c r="K398" s="77" t="s">
        <v>22</v>
      </c>
      <c r="L398" s="77" t="s">
        <v>22</v>
      </c>
      <c r="M398" s="77" t="s">
        <v>22</v>
      </c>
      <c r="N398" s="96" t="s">
        <v>46</v>
      </c>
      <c r="O398" s="112">
        <v>364</v>
      </c>
    </row>
    <row r="399" spans="1:15" s="15" customFormat="1" ht="16.5" customHeight="1">
      <c r="A399" s="1526"/>
      <c r="B399" s="1290" t="s">
        <v>615</v>
      </c>
      <c r="C399" s="10" t="s">
        <v>590</v>
      </c>
      <c r="D399" s="10" t="s">
        <v>617</v>
      </c>
      <c r="E399" s="10">
        <v>2</v>
      </c>
      <c r="F399" s="10" t="s">
        <v>569</v>
      </c>
      <c r="G399" s="119"/>
      <c r="H399" s="10" t="s">
        <v>285</v>
      </c>
      <c r="I399" s="10" t="s">
        <v>27</v>
      </c>
      <c r="J399" s="10" t="s">
        <v>45</v>
      </c>
      <c r="K399" s="10">
        <v>21</v>
      </c>
      <c r="L399" s="10" t="s">
        <v>22</v>
      </c>
      <c r="M399" s="10" t="s">
        <v>22</v>
      </c>
      <c r="N399" s="13" t="s">
        <v>46</v>
      </c>
      <c r="O399" s="121">
        <v>315</v>
      </c>
    </row>
    <row r="400" spans="1:15" s="15" customFormat="1" ht="16.5" customHeight="1">
      <c r="A400" s="1526"/>
      <c r="B400" s="1290" t="s">
        <v>618</v>
      </c>
      <c r="C400" s="10" t="s">
        <v>590</v>
      </c>
      <c r="D400" s="10" t="s">
        <v>619</v>
      </c>
      <c r="E400" s="77">
        <v>1</v>
      </c>
      <c r="F400" s="77"/>
      <c r="G400" s="111"/>
      <c r="H400" s="77" t="s">
        <v>285</v>
      </c>
      <c r="I400" s="77" t="s">
        <v>27</v>
      </c>
      <c r="J400" s="77" t="s">
        <v>45</v>
      </c>
      <c r="K400" s="77">
        <v>21</v>
      </c>
      <c r="L400" s="77" t="s">
        <v>22</v>
      </c>
      <c r="M400" s="77" t="s">
        <v>22</v>
      </c>
      <c r="N400" s="96" t="s">
        <v>46</v>
      </c>
      <c r="O400" s="14">
        <v>364</v>
      </c>
    </row>
    <row r="401" spans="1:15" s="15" customFormat="1" ht="16.5" customHeight="1" thickBot="1">
      <c r="A401" s="1526"/>
      <c r="B401" s="1279" t="s">
        <v>618</v>
      </c>
      <c r="C401" s="110" t="s">
        <v>713</v>
      </c>
      <c r="D401" s="110" t="s">
        <v>619</v>
      </c>
      <c r="E401" s="26">
        <v>6</v>
      </c>
      <c r="F401" s="26" t="s">
        <v>569</v>
      </c>
      <c r="G401" s="142"/>
      <c r="H401" s="26" t="s">
        <v>315</v>
      </c>
      <c r="I401" s="26" t="s">
        <v>27</v>
      </c>
      <c r="J401" s="26" t="s">
        <v>45</v>
      </c>
      <c r="K401" s="26">
        <v>24</v>
      </c>
      <c r="L401" s="26" t="s">
        <v>22</v>
      </c>
      <c r="M401" s="26" t="s">
        <v>22</v>
      </c>
      <c r="N401" s="28" t="s">
        <v>46</v>
      </c>
      <c r="O401" s="143">
        <v>364</v>
      </c>
    </row>
    <row r="402" spans="1:15" s="15" customFormat="1" ht="16.5" customHeight="1" thickBot="1">
      <c r="A402" s="1526"/>
      <c r="B402" s="1280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1292"/>
    </row>
    <row r="403" spans="1:15" s="15" customFormat="1" ht="16.5" customHeight="1">
      <c r="A403" s="1526"/>
      <c r="B403" s="130" t="s">
        <v>615</v>
      </c>
      <c r="C403" s="10" t="s">
        <v>362</v>
      </c>
      <c r="D403" s="10" t="s">
        <v>617</v>
      </c>
      <c r="E403" s="10">
        <v>1</v>
      </c>
      <c r="F403" s="10"/>
      <c r="G403" s="119"/>
      <c r="H403" s="10" t="s">
        <v>32</v>
      </c>
      <c r="I403" s="10" t="s">
        <v>27</v>
      </c>
      <c r="J403" s="10" t="s">
        <v>45</v>
      </c>
      <c r="K403" s="10" t="s">
        <v>22</v>
      </c>
      <c r="L403" s="10" t="s">
        <v>22</v>
      </c>
      <c r="M403" s="10" t="s">
        <v>22</v>
      </c>
      <c r="N403" s="13" t="s">
        <v>714</v>
      </c>
      <c r="O403" s="14">
        <v>315</v>
      </c>
    </row>
    <row r="404" spans="1:15" s="15" customFormat="1" ht="15.75" customHeight="1">
      <c r="A404" s="1526"/>
      <c r="B404" s="1290" t="s">
        <v>618</v>
      </c>
      <c r="C404" s="77" t="s">
        <v>362</v>
      </c>
      <c r="D404" s="77" t="s">
        <v>619</v>
      </c>
      <c r="E404" s="77">
        <v>1</v>
      </c>
      <c r="F404" s="10"/>
      <c r="G404" s="111"/>
      <c r="H404" s="77" t="s">
        <v>32</v>
      </c>
      <c r="I404" s="10" t="s">
        <v>27</v>
      </c>
      <c r="J404" s="10" t="s">
        <v>45</v>
      </c>
      <c r="K404" s="10" t="s">
        <v>22</v>
      </c>
      <c r="L404" s="10" t="s">
        <v>22</v>
      </c>
      <c r="M404" s="10" t="s">
        <v>22</v>
      </c>
      <c r="N404" s="13" t="s">
        <v>714</v>
      </c>
      <c r="O404" s="14">
        <v>364</v>
      </c>
    </row>
    <row r="405" spans="1:15" s="15" customFormat="1" ht="16.5" customHeight="1">
      <c r="A405" s="1526"/>
      <c r="B405" s="130" t="s">
        <v>618</v>
      </c>
      <c r="C405" s="88" t="s">
        <v>77</v>
      </c>
      <c r="D405" s="88" t="s">
        <v>619</v>
      </c>
      <c r="E405" s="88">
        <v>1</v>
      </c>
      <c r="F405" s="88" t="s">
        <v>569</v>
      </c>
      <c r="G405" s="125"/>
      <c r="H405" s="88" t="s">
        <v>715</v>
      </c>
      <c r="I405" s="88" t="s">
        <v>27</v>
      </c>
      <c r="J405" s="88" t="s">
        <v>45</v>
      </c>
      <c r="K405" s="88" t="s">
        <v>22</v>
      </c>
      <c r="L405" s="88" t="s">
        <v>22</v>
      </c>
      <c r="M405" s="88" t="s">
        <v>22</v>
      </c>
      <c r="N405" s="92" t="s">
        <v>61</v>
      </c>
      <c r="O405" s="107">
        <v>364</v>
      </c>
    </row>
    <row r="406" spans="1:15" s="15" customFormat="1" ht="16.5" customHeight="1">
      <c r="A406" s="1526"/>
      <c r="B406" s="1290" t="s">
        <v>618</v>
      </c>
      <c r="C406" s="77" t="s">
        <v>90</v>
      </c>
      <c r="D406" s="77" t="s">
        <v>619</v>
      </c>
      <c r="E406" s="99">
        <v>5</v>
      </c>
      <c r="F406" s="77" t="s">
        <v>569</v>
      </c>
      <c r="G406" s="111"/>
      <c r="H406" s="95" t="s">
        <v>91</v>
      </c>
      <c r="I406" s="99" t="s">
        <v>27</v>
      </c>
      <c r="J406" s="99" t="s">
        <v>92</v>
      </c>
      <c r="K406" s="99">
        <v>27</v>
      </c>
      <c r="L406" s="99" t="s">
        <v>22</v>
      </c>
      <c r="M406" s="99" t="s">
        <v>22</v>
      </c>
      <c r="N406" s="96" t="s">
        <v>61</v>
      </c>
      <c r="O406" s="107">
        <v>364</v>
      </c>
    </row>
    <row r="407" spans="1:15" s="15" customFormat="1" ht="16.5" customHeight="1">
      <c r="A407" s="1526"/>
      <c r="B407" s="130" t="s">
        <v>618</v>
      </c>
      <c r="C407" s="10" t="s">
        <v>716</v>
      </c>
      <c r="D407" s="10" t="s">
        <v>619</v>
      </c>
      <c r="E407" s="88">
        <v>10</v>
      </c>
      <c r="F407" s="122" t="s">
        <v>569</v>
      </c>
      <c r="G407" s="123"/>
      <c r="H407" s="122" t="s">
        <v>86</v>
      </c>
      <c r="I407" s="122" t="s">
        <v>27</v>
      </c>
      <c r="J407" s="132" t="s">
        <v>45</v>
      </c>
      <c r="K407" s="131">
        <v>28</v>
      </c>
      <c r="L407" s="122" t="s">
        <v>22</v>
      </c>
      <c r="M407" s="132" t="s">
        <v>22</v>
      </c>
      <c r="N407" s="124" t="s">
        <v>61</v>
      </c>
      <c r="O407" s="121">
        <v>364</v>
      </c>
    </row>
    <row r="408" spans="1:15" s="15" customFormat="1" ht="16.5" customHeight="1">
      <c r="A408" s="1526"/>
      <c r="B408" s="1290" t="s">
        <v>615</v>
      </c>
      <c r="C408" s="10" t="s">
        <v>716</v>
      </c>
      <c r="D408" s="10" t="s">
        <v>617</v>
      </c>
      <c r="E408" s="95">
        <v>5</v>
      </c>
      <c r="F408" s="77" t="s">
        <v>569</v>
      </c>
      <c r="G408" s="111"/>
      <c r="H408" s="77" t="s">
        <v>86</v>
      </c>
      <c r="I408" s="77" t="s">
        <v>27</v>
      </c>
      <c r="J408" s="94" t="s">
        <v>45</v>
      </c>
      <c r="K408" s="95">
        <v>28</v>
      </c>
      <c r="L408" s="77" t="s">
        <v>22</v>
      </c>
      <c r="M408" s="94" t="s">
        <v>22</v>
      </c>
      <c r="N408" s="96" t="s">
        <v>61</v>
      </c>
      <c r="O408" s="112">
        <v>315</v>
      </c>
    </row>
    <row r="409" spans="1:15" s="15" customFormat="1" ht="16.5" customHeight="1">
      <c r="A409" s="1526"/>
      <c r="B409" s="130" t="s">
        <v>618</v>
      </c>
      <c r="C409" s="122" t="s">
        <v>105</v>
      </c>
      <c r="D409" s="122" t="s">
        <v>619</v>
      </c>
      <c r="E409" s="122">
        <v>10</v>
      </c>
      <c r="F409" s="122" t="s">
        <v>569</v>
      </c>
      <c r="G409" s="123"/>
      <c r="H409" s="122" t="s">
        <v>717</v>
      </c>
      <c r="I409" s="122" t="s">
        <v>27</v>
      </c>
      <c r="J409" s="122" t="s">
        <v>92</v>
      </c>
      <c r="K409" s="122">
        <v>32</v>
      </c>
      <c r="L409" s="122" t="s">
        <v>22</v>
      </c>
      <c r="M409" s="122" t="s">
        <v>22</v>
      </c>
      <c r="N409" s="124" t="s">
        <v>61</v>
      </c>
      <c r="O409" s="121">
        <v>364</v>
      </c>
    </row>
    <row r="410" spans="1:15" s="15" customFormat="1" ht="16.5" customHeight="1">
      <c r="A410" s="1526"/>
      <c r="B410" s="1290" t="s">
        <v>615</v>
      </c>
      <c r="C410" s="77" t="s">
        <v>105</v>
      </c>
      <c r="D410" s="77" t="s">
        <v>617</v>
      </c>
      <c r="E410" s="77">
        <v>5</v>
      </c>
      <c r="F410" s="77" t="s">
        <v>569</v>
      </c>
      <c r="G410" s="111"/>
      <c r="H410" s="77" t="s">
        <v>717</v>
      </c>
      <c r="I410" s="77" t="s">
        <v>27</v>
      </c>
      <c r="J410" s="77" t="s">
        <v>92</v>
      </c>
      <c r="K410" s="77">
        <v>32</v>
      </c>
      <c r="L410" s="77" t="s">
        <v>22</v>
      </c>
      <c r="M410" s="77" t="s">
        <v>22</v>
      </c>
      <c r="N410" s="96" t="s">
        <v>61</v>
      </c>
      <c r="O410" s="112">
        <v>315</v>
      </c>
    </row>
    <row r="411" spans="1:15" s="15" customFormat="1" ht="16.5" customHeight="1" thickBot="1">
      <c r="A411" s="1526"/>
      <c r="B411" s="1277" t="s">
        <v>618</v>
      </c>
      <c r="C411" s="26" t="s">
        <v>718</v>
      </c>
      <c r="D411" s="26" t="s">
        <v>619</v>
      </c>
      <c r="E411" s="26">
        <v>5</v>
      </c>
      <c r="F411" s="26" t="s">
        <v>569</v>
      </c>
      <c r="G411" s="142"/>
      <c r="H411" s="26" t="s">
        <v>89</v>
      </c>
      <c r="I411" s="26" t="s">
        <v>27</v>
      </c>
      <c r="J411" s="26" t="s">
        <v>92</v>
      </c>
      <c r="K411" s="26">
        <v>32</v>
      </c>
      <c r="L411" s="26" t="s">
        <v>22</v>
      </c>
      <c r="M411" s="26" t="s">
        <v>22</v>
      </c>
      <c r="N411" s="28" t="s">
        <v>61</v>
      </c>
      <c r="O411" s="143">
        <v>364</v>
      </c>
    </row>
    <row r="412" spans="1:15" s="15" customFormat="1" ht="16.5" customHeight="1" thickBot="1">
      <c r="A412" s="1526"/>
      <c r="B412" s="1280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1292"/>
    </row>
    <row r="413" spans="1:15" s="15" customFormat="1" ht="15" customHeight="1">
      <c r="A413" s="1526"/>
      <c r="B413" s="130" t="s">
        <v>618</v>
      </c>
      <c r="C413" s="77" t="s">
        <v>357</v>
      </c>
      <c r="D413" s="77" t="s">
        <v>619</v>
      </c>
      <c r="E413" s="77">
        <v>2</v>
      </c>
      <c r="F413" s="77"/>
      <c r="G413" s="111"/>
      <c r="H413" s="77" t="s">
        <v>719</v>
      </c>
      <c r="I413" s="77" t="s">
        <v>20</v>
      </c>
      <c r="J413" s="77" t="s">
        <v>22</v>
      </c>
      <c r="K413" s="77" t="s">
        <v>22</v>
      </c>
      <c r="L413" s="77" t="s">
        <v>22</v>
      </c>
      <c r="M413" s="77" t="s">
        <v>22</v>
      </c>
      <c r="N413" s="96" t="s">
        <v>305</v>
      </c>
      <c r="O413" s="14">
        <v>364</v>
      </c>
    </row>
    <row r="414" spans="1:15" s="15" customFormat="1" ht="15.75" customHeight="1" thickBot="1">
      <c r="A414" s="1526"/>
      <c r="B414" s="1277" t="s">
        <v>615</v>
      </c>
      <c r="C414" s="26" t="s">
        <v>720</v>
      </c>
      <c r="D414" s="26" t="s">
        <v>617</v>
      </c>
      <c r="E414" s="70">
        <v>2</v>
      </c>
      <c r="F414" s="26" t="s">
        <v>569</v>
      </c>
      <c r="G414" s="142"/>
      <c r="H414" s="26" t="s">
        <v>89</v>
      </c>
      <c r="I414" s="26" t="s">
        <v>27</v>
      </c>
      <c r="J414" s="26" t="s">
        <v>45</v>
      </c>
      <c r="K414" s="70" t="s">
        <v>22</v>
      </c>
      <c r="L414" s="26" t="s">
        <v>22</v>
      </c>
      <c r="M414" s="1209" t="s">
        <v>22</v>
      </c>
      <c r="N414" s="28" t="s">
        <v>305</v>
      </c>
      <c r="O414" s="143">
        <v>315</v>
      </c>
    </row>
    <row r="415" spans="1:15" s="15" customFormat="1" ht="16.5" customHeight="1" thickBot="1">
      <c r="A415" s="1526"/>
      <c r="B415" s="1280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1292"/>
    </row>
    <row r="416" spans="1:15" s="15" customFormat="1" ht="16.5" customHeight="1">
      <c r="A416" s="1526"/>
      <c r="B416" s="130" t="s">
        <v>615</v>
      </c>
      <c r="C416" s="10" t="s">
        <v>721</v>
      </c>
      <c r="D416" s="10" t="s">
        <v>617</v>
      </c>
      <c r="E416" s="10">
        <v>1</v>
      </c>
      <c r="F416" s="10"/>
      <c r="G416" s="10"/>
      <c r="H416" s="10" t="s">
        <v>339</v>
      </c>
      <c r="I416" s="10" t="s">
        <v>27</v>
      </c>
      <c r="J416" s="10" t="s">
        <v>45</v>
      </c>
      <c r="K416" s="10" t="s">
        <v>22</v>
      </c>
      <c r="L416" s="10" t="s">
        <v>22</v>
      </c>
      <c r="M416" s="10" t="s">
        <v>22</v>
      </c>
      <c r="N416" s="12" t="s">
        <v>722</v>
      </c>
      <c r="O416" s="14">
        <v>315</v>
      </c>
    </row>
    <row r="417" spans="1:15" s="15" customFormat="1" ht="17.25" thickBot="1">
      <c r="A417" s="1526"/>
      <c r="B417" s="1279" t="s">
        <v>618</v>
      </c>
      <c r="C417" s="26" t="s">
        <v>721</v>
      </c>
      <c r="D417" s="26" t="s">
        <v>619</v>
      </c>
      <c r="E417" s="26">
        <v>1</v>
      </c>
      <c r="F417" s="26"/>
      <c r="G417" s="26"/>
      <c r="H417" s="26" t="s">
        <v>339</v>
      </c>
      <c r="I417" s="26" t="s">
        <v>27</v>
      </c>
      <c r="J417" s="26" t="s">
        <v>45</v>
      </c>
      <c r="K417" s="26" t="s">
        <v>22</v>
      </c>
      <c r="L417" s="26" t="s">
        <v>22</v>
      </c>
      <c r="M417" s="26" t="s">
        <v>22</v>
      </c>
      <c r="N417" s="27" t="s">
        <v>722</v>
      </c>
      <c r="O417" s="1196">
        <v>364</v>
      </c>
    </row>
    <row r="418" spans="1:15" s="15" customFormat="1" ht="16.5" customHeight="1" thickBot="1">
      <c r="A418" s="1526"/>
      <c r="B418" s="1280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1292"/>
    </row>
    <row r="419" spans="1:15" s="15" customFormat="1" ht="16.5" customHeight="1" thickBot="1">
      <c r="A419" s="1526"/>
      <c r="B419" s="1282" t="s">
        <v>618</v>
      </c>
      <c r="C419" s="1190" t="s">
        <v>723</v>
      </c>
      <c r="D419" s="1190" t="s">
        <v>619</v>
      </c>
      <c r="E419" s="1190">
        <v>1</v>
      </c>
      <c r="F419" s="1190" t="s">
        <v>648</v>
      </c>
      <c r="G419" s="1281"/>
      <c r="H419" s="1190" t="s">
        <v>293</v>
      </c>
      <c r="I419" s="1190" t="s">
        <v>27</v>
      </c>
      <c r="J419" s="1190" t="s">
        <v>60</v>
      </c>
      <c r="K419" s="1190" t="s">
        <v>22</v>
      </c>
      <c r="L419" s="1190" t="s">
        <v>22</v>
      </c>
      <c r="M419" s="1190" t="s">
        <v>22</v>
      </c>
      <c r="N419" s="1191" t="s">
        <v>724</v>
      </c>
      <c r="O419" s="1192">
        <v>364</v>
      </c>
    </row>
    <row r="420" spans="1:15" s="15" customFormat="1" ht="16.5" customHeight="1" thickBot="1">
      <c r="A420" s="1526"/>
      <c r="B420" s="1280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1292"/>
    </row>
    <row r="421" spans="1:15" s="15" customFormat="1" ht="16.5" customHeight="1">
      <c r="A421" s="1526"/>
      <c r="B421" s="1290" t="s">
        <v>618</v>
      </c>
      <c r="C421" s="77" t="s">
        <v>405</v>
      </c>
      <c r="D421" s="77" t="s">
        <v>619</v>
      </c>
      <c r="E421" s="77">
        <v>1</v>
      </c>
      <c r="F421" s="77"/>
      <c r="G421" s="111"/>
      <c r="H421" s="77" t="s">
        <v>406</v>
      </c>
      <c r="I421" s="77" t="s">
        <v>27</v>
      </c>
      <c r="J421" s="77" t="s">
        <v>22</v>
      </c>
      <c r="K421" s="77" t="s">
        <v>22</v>
      </c>
      <c r="L421" s="77" t="s">
        <v>22</v>
      </c>
      <c r="M421" s="77" t="s">
        <v>22</v>
      </c>
      <c r="N421" s="96" t="s">
        <v>317</v>
      </c>
      <c r="O421" s="112">
        <v>364</v>
      </c>
    </row>
    <row r="422" spans="1:15" s="15" customFormat="1">
      <c r="A422" s="1526"/>
      <c r="B422" s="1290" t="s">
        <v>618</v>
      </c>
      <c r="C422" s="10" t="s">
        <v>430</v>
      </c>
      <c r="D422" s="10" t="s">
        <v>619</v>
      </c>
      <c r="E422" s="10">
        <v>1</v>
      </c>
      <c r="F422" s="10"/>
      <c r="G422" s="119"/>
      <c r="H422" s="10" t="s">
        <v>725</v>
      </c>
      <c r="I422" s="10" t="s">
        <v>27</v>
      </c>
      <c r="J422" s="10" t="s">
        <v>60</v>
      </c>
      <c r="K422" s="10" t="s">
        <v>22</v>
      </c>
      <c r="L422" s="10" t="s">
        <v>22</v>
      </c>
      <c r="M422" s="10" t="s">
        <v>22</v>
      </c>
      <c r="N422" s="13" t="s">
        <v>317</v>
      </c>
      <c r="O422" s="112">
        <v>364</v>
      </c>
    </row>
    <row r="423" spans="1:15" s="15" customFormat="1" ht="15.75" customHeight="1" thickBot="1">
      <c r="A423" s="1526"/>
      <c r="B423" s="1277" t="s">
        <v>618</v>
      </c>
      <c r="C423" s="110" t="s">
        <v>726</v>
      </c>
      <c r="D423" s="110" t="s">
        <v>619</v>
      </c>
      <c r="E423" s="110">
        <v>3</v>
      </c>
      <c r="F423" s="110"/>
      <c r="G423" s="1283"/>
      <c r="H423" s="110" t="s">
        <v>727</v>
      </c>
      <c r="I423" s="26" t="s">
        <v>20</v>
      </c>
      <c r="J423" s="110" t="s">
        <v>45</v>
      </c>
      <c r="K423" s="110" t="s">
        <v>22</v>
      </c>
      <c r="L423" s="110" t="s">
        <v>22</v>
      </c>
      <c r="M423" s="110" t="s">
        <v>22</v>
      </c>
      <c r="N423" s="1243" t="s">
        <v>317</v>
      </c>
      <c r="O423" s="1196">
        <v>364</v>
      </c>
    </row>
    <row r="424" spans="1:15" s="15" customFormat="1" ht="17.25" thickBot="1">
      <c r="A424" s="1526"/>
      <c r="B424" s="1280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1292"/>
    </row>
    <row r="425" spans="1:15" s="15" customFormat="1" ht="16.5" customHeight="1" thickBot="1">
      <c r="A425" s="1526"/>
      <c r="B425" s="1284" t="s">
        <v>618</v>
      </c>
      <c r="C425" s="1190" t="s">
        <v>405</v>
      </c>
      <c r="D425" s="1190" t="s">
        <v>619</v>
      </c>
      <c r="E425" s="1190">
        <v>2</v>
      </c>
      <c r="F425" s="1190"/>
      <c r="G425" s="1281"/>
      <c r="H425" s="1190" t="s">
        <v>406</v>
      </c>
      <c r="I425" s="1190" t="s">
        <v>27</v>
      </c>
      <c r="J425" s="1190" t="s">
        <v>22</v>
      </c>
      <c r="K425" s="1190" t="s">
        <v>22</v>
      </c>
      <c r="L425" s="1190" t="s">
        <v>22</v>
      </c>
      <c r="M425" s="1190" t="s">
        <v>22</v>
      </c>
      <c r="N425" s="1195" t="s">
        <v>470</v>
      </c>
      <c r="O425" s="1192">
        <v>364</v>
      </c>
    </row>
    <row r="426" spans="1:15" s="15" customFormat="1" ht="17.25" thickBot="1">
      <c r="A426" s="1526"/>
      <c r="B426" s="1280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1292"/>
    </row>
    <row r="427" spans="1:15" s="15" customFormat="1" ht="16.5" customHeight="1">
      <c r="A427" s="1526"/>
      <c r="B427" s="1290" t="s">
        <v>618</v>
      </c>
      <c r="C427" s="77" t="s">
        <v>459</v>
      </c>
      <c r="D427" s="77" t="s">
        <v>619</v>
      </c>
      <c r="E427" s="77">
        <v>1</v>
      </c>
      <c r="F427" s="77"/>
      <c r="G427" s="77"/>
      <c r="H427" s="77" t="s">
        <v>460</v>
      </c>
      <c r="I427" s="77" t="s">
        <v>20</v>
      </c>
      <c r="J427" s="77" t="s">
        <v>45</v>
      </c>
      <c r="K427" s="77" t="s">
        <v>22</v>
      </c>
      <c r="L427" s="77" t="s">
        <v>22</v>
      </c>
      <c r="M427" s="77" t="s">
        <v>22</v>
      </c>
      <c r="N427" s="96" t="s">
        <v>336</v>
      </c>
      <c r="O427" s="112">
        <v>364</v>
      </c>
    </row>
    <row r="428" spans="1:15" s="15" customFormat="1" ht="16.5" customHeight="1">
      <c r="A428" s="1526"/>
      <c r="B428" s="1290" t="s">
        <v>618</v>
      </c>
      <c r="C428" s="77" t="s">
        <v>340</v>
      </c>
      <c r="D428" s="77" t="s">
        <v>619</v>
      </c>
      <c r="E428" s="77">
        <v>1</v>
      </c>
      <c r="F428" s="77"/>
      <c r="G428" s="77"/>
      <c r="H428" s="77" t="s">
        <v>342</v>
      </c>
      <c r="I428" s="77" t="s">
        <v>20</v>
      </c>
      <c r="J428" s="77" t="s">
        <v>45</v>
      </c>
      <c r="K428" s="77" t="s">
        <v>22</v>
      </c>
      <c r="L428" s="77" t="s">
        <v>22</v>
      </c>
      <c r="M428" s="77" t="s">
        <v>22</v>
      </c>
      <c r="N428" s="96" t="s">
        <v>336</v>
      </c>
      <c r="O428" s="112">
        <v>364</v>
      </c>
    </row>
    <row r="429" spans="1:15" s="15" customFormat="1" ht="16.5" customHeight="1">
      <c r="A429" s="1526"/>
      <c r="B429" s="1290" t="s">
        <v>618</v>
      </c>
      <c r="C429" s="77" t="s">
        <v>728</v>
      </c>
      <c r="D429" s="77" t="s">
        <v>619</v>
      </c>
      <c r="E429" s="77">
        <v>1</v>
      </c>
      <c r="F429" s="77"/>
      <c r="G429" s="77"/>
      <c r="H429" s="77" t="s">
        <v>412</v>
      </c>
      <c r="I429" s="77" t="s">
        <v>20</v>
      </c>
      <c r="J429" s="77" t="s">
        <v>45</v>
      </c>
      <c r="K429" s="77" t="s">
        <v>22</v>
      </c>
      <c r="L429" s="77" t="s">
        <v>22</v>
      </c>
      <c r="M429" s="77" t="s">
        <v>22</v>
      </c>
      <c r="N429" s="96" t="s">
        <v>336</v>
      </c>
      <c r="O429" s="112">
        <v>364</v>
      </c>
    </row>
    <row r="430" spans="1:15" s="15" customFormat="1" ht="17.25" thickBot="1">
      <c r="A430" s="1526"/>
      <c r="B430" s="1279" t="s">
        <v>618</v>
      </c>
      <c r="C430" s="26" t="s">
        <v>344</v>
      </c>
      <c r="D430" s="26" t="s">
        <v>619</v>
      </c>
      <c r="E430" s="26">
        <v>1</v>
      </c>
      <c r="F430" s="26"/>
      <c r="G430" s="26"/>
      <c r="H430" s="26" t="s">
        <v>22</v>
      </c>
      <c r="I430" s="26" t="s">
        <v>20</v>
      </c>
      <c r="J430" s="26" t="s">
        <v>41</v>
      </c>
      <c r="K430" s="26" t="s">
        <v>22</v>
      </c>
      <c r="L430" s="26" t="s">
        <v>22</v>
      </c>
      <c r="M430" s="26" t="s">
        <v>22</v>
      </c>
      <c r="N430" s="28" t="s">
        <v>336</v>
      </c>
      <c r="O430" s="1196">
        <v>364</v>
      </c>
    </row>
    <row r="431" spans="1:15" s="15" customFormat="1" ht="16.5" customHeight="1" thickBot="1">
      <c r="A431" s="1526"/>
      <c r="B431" s="1280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1292"/>
    </row>
    <row r="432" spans="1:15" s="15" customFormat="1" ht="16.5" customHeight="1">
      <c r="A432" s="1526"/>
      <c r="B432" s="1290" t="s">
        <v>618</v>
      </c>
      <c r="C432" s="66" t="s">
        <v>729</v>
      </c>
      <c r="D432" s="66" t="s">
        <v>619</v>
      </c>
      <c r="E432" s="66">
        <v>2</v>
      </c>
      <c r="F432" s="66"/>
      <c r="G432" s="137"/>
      <c r="H432" s="66" t="s">
        <v>455</v>
      </c>
      <c r="I432" s="66" t="s">
        <v>27</v>
      </c>
      <c r="J432" s="66" t="s">
        <v>45</v>
      </c>
      <c r="K432" s="66" t="s">
        <v>22</v>
      </c>
      <c r="L432" s="66" t="s">
        <v>22</v>
      </c>
      <c r="M432" s="66" t="s">
        <v>22</v>
      </c>
      <c r="N432" s="69" t="s">
        <v>730</v>
      </c>
      <c r="O432" s="112">
        <v>364</v>
      </c>
    </row>
    <row r="433" spans="1:15" s="15" customFormat="1" ht="16.5" customHeight="1">
      <c r="A433" s="1526"/>
      <c r="B433" s="1290" t="s">
        <v>618</v>
      </c>
      <c r="C433" s="84" t="s">
        <v>731</v>
      </c>
      <c r="D433" s="84" t="s">
        <v>619</v>
      </c>
      <c r="E433" s="84">
        <v>2</v>
      </c>
      <c r="F433" s="84"/>
      <c r="G433" s="85"/>
      <c r="H433" s="84" t="s">
        <v>732</v>
      </c>
      <c r="I433" s="84" t="s">
        <v>27</v>
      </c>
      <c r="J433" s="84" t="s">
        <v>45</v>
      </c>
      <c r="K433" s="84" t="s">
        <v>22</v>
      </c>
      <c r="L433" s="84" t="s">
        <v>22</v>
      </c>
      <c r="M433" s="84" t="s">
        <v>22</v>
      </c>
      <c r="N433" s="86" t="s">
        <v>730</v>
      </c>
      <c r="O433" s="112">
        <v>364</v>
      </c>
    </row>
    <row r="434" spans="1:15" s="15" customFormat="1" ht="16.5" customHeight="1">
      <c r="A434" s="1526"/>
      <c r="B434" s="128" t="s">
        <v>618</v>
      </c>
      <c r="C434" s="84" t="s">
        <v>733</v>
      </c>
      <c r="D434" s="84" t="s">
        <v>619</v>
      </c>
      <c r="E434" s="84">
        <v>2</v>
      </c>
      <c r="F434" s="84" t="s">
        <v>648</v>
      </c>
      <c r="G434" s="85"/>
      <c r="H434" s="84" t="s">
        <v>734</v>
      </c>
      <c r="I434" s="84" t="s">
        <v>27</v>
      </c>
      <c r="J434" s="84" t="s">
        <v>45</v>
      </c>
      <c r="K434" s="84" t="s">
        <v>22</v>
      </c>
      <c r="L434" s="84" t="s">
        <v>22</v>
      </c>
      <c r="M434" s="84" t="s">
        <v>22</v>
      </c>
      <c r="N434" s="86" t="s">
        <v>730</v>
      </c>
      <c r="O434" s="112">
        <v>364</v>
      </c>
    </row>
    <row r="435" spans="1:15" s="15" customFormat="1" ht="16.5" customHeight="1">
      <c r="A435" s="1526"/>
      <c r="B435" s="128" t="s">
        <v>618</v>
      </c>
      <c r="C435" s="89" t="s">
        <v>64</v>
      </c>
      <c r="D435" s="88" t="s">
        <v>619</v>
      </c>
      <c r="E435" s="105">
        <v>1</v>
      </c>
      <c r="F435" s="91"/>
      <c r="G435" s="125"/>
      <c r="H435" s="91" t="s">
        <v>437</v>
      </c>
      <c r="I435" s="89" t="s">
        <v>27</v>
      </c>
      <c r="J435" s="89" t="s">
        <v>45</v>
      </c>
      <c r="K435" s="89" t="s">
        <v>22</v>
      </c>
      <c r="L435" s="88" t="s">
        <v>22</v>
      </c>
      <c r="M435" s="89" t="s">
        <v>22</v>
      </c>
      <c r="N435" s="86" t="s">
        <v>730</v>
      </c>
      <c r="O435" s="112">
        <v>364</v>
      </c>
    </row>
    <row r="436" spans="1:15" s="15" customFormat="1" ht="16.5" customHeight="1">
      <c r="A436" s="1526"/>
      <c r="B436" s="128" t="s">
        <v>618</v>
      </c>
      <c r="C436" s="89" t="s">
        <v>735</v>
      </c>
      <c r="D436" s="88" t="s">
        <v>619</v>
      </c>
      <c r="E436" s="105">
        <v>6</v>
      </c>
      <c r="F436" s="91"/>
      <c r="G436" s="125"/>
      <c r="H436" s="91" t="s">
        <v>736</v>
      </c>
      <c r="I436" s="89" t="s">
        <v>27</v>
      </c>
      <c r="J436" s="89" t="s">
        <v>45</v>
      </c>
      <c r="K436" s="89" t="s">
        <v>22</v>
      </c>
      <c r="L436" s="88" t="s">
        <v>22</v>
      </c>
      <c r="M436" s="89" t="s">
        <v>22</v>
      </c>
      <c r="N436" s="86" t="s">
        <v>730</v>
      </c>
      <c r="O436" s="112">
        <v>364</v>
      </c>
    </row>
    <row r="437" spans="1:15" s="15" customFormat="1" ht="16.5" customHeight="1" thickBot="1">
      <c r="A437" s="1526"/>
      <c r="B437" s="1277" t="s">
        <v>618</v>
      </c>
      <c r="C437" s="167" t="s">
        <v>737</v>
      </c>
      <c r="D437" s="167" t="s">
        <v>619</v>
      </c>
      <c r="E437" s="167">
        <v>3</v>
      </c>
      <c r="F437" s="167"/>
      <c r="G437" s="1285"/>
      <c r="H437" s="167" t="s">
        <v>293</v>
      </c>
      <c r="I437" s="167" t="s">
        <v>27</v>
      </c>
      <c r="J437" s="167" t="s">
        <v>45</v>
      </c>
      <c r="K437" s="167" t="s">
        <v>22</v>
      </c>
      <c r="L437" s="167" t="s">
        <v>22</v>
      </c>
      <c r="M437" s="167" t="s">
        <v>22</v>
      </c>
      <c r="N437" s="1286" t="s">
        <v>730</v>
      </c>
      <c r="O437" s="112">
        <v>364</v>
      </c>
    </row>
    <row r="438" spans="1:15" s="15" customFormat="1" ht="16.5" customHeight="1" thickBot="1">
      <c r="A438" s="1526"/>
      <c r="B438" s="1280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1292"/>
    </row>
    <row r="439" spans="1:15" s="15" customFormat="1" ht="16.5" customHeight="1" thickBot="1">
      <c r="A439" s="1526"/>
      <c r="B439" s="1282" t="s">
        <v>618</v>
      </c>
      <c r="C439" s="173" t="s">
        <v>738</v>
      </c>
      <c r="D439" s="173" t="s">
        <v>619</v>
      </c>
      <c r="E439" s="173">
        <v>5</v>
      </c>
      <c r="F439" s="173"/>
      <c r="G439" s="1287"/>
      <c r="H439" s="173" t="s">
        <v>736</v>
      </c>
      <c r="I439" s="173" t="s">
        <v>27</v>
      </c>
      <c r="J439" s="173" t="s">
        <v>45</v>
      </c>
      <c r="K439" s="173" t="s">
        <v>22</v>
      </c>
      <c r="L439" s="173" t="s">
        <v>22</v>
      </c>
      <c r="M439" s="173" t="s">
        <v>22</v>
      </c>
      <c r="N439" s="176" t="s">
        <v>438</v>
      </c>
      <c r="O439" s="1192">
        <v>364</v>
      </c>
    </row>
    <row r="440" spans="1:15" s="15" customFormat="1" ht="16.5" customHeight="1" thickBot="1">
      <c r="A440" s="1526"/>
      <c r="B440" s="1280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1292"/>
    </row>
    <row r="441" spans="1:15" s="15" customFormat="1" ht="16.5" customHeight="1">
      <c r="A441" s="1526"/>
      <c r="B441" s="130" t="s">
        <v>618</v>
      </c>
      <c r="C441" s="77" t="s">
        <v>50</v>
      </c>
      <c r="D441" s="77" t="s">
        <v>619</v>
      </c>
      <c r="E441" s="77">
        <v>1</v>
      </c>
      <c r="F441" s="77" t="s">
        <v>569</v>
      </c>
      <c r="G441" s="111"/>
      <c r="H441" s="77" t="s">
        <v>583</v>
      </c>
      <c r="I441" s="77" t="s">
        <v>20</v>
      </c>
      <c r="J441" s="77" t="s">
        <v>21</v>
      </c>
      <c r="K441" s="77" t="s">
        <v>22</v>
      </c>
      <c r="L441" s="77" t="s">
        <v>22</v>
      </c>
      <c r="M441" s="77" t="s">
        <v>22</v>
      </c>
      <c r="N441" s="96" t="s">
        <v>52</v>
      </c>
      <c r="O441" s="112">
        <v>364</v>
      </c>
    </row>
    <row r="442" spans="1:15" s="15" customFormat="1" ht="16.5" customHeight="1">
      <c r="A442" s="1526"/>
      <c r="B442" s="1290" t="s">
        <v>618</v>
      </c>
      <c r="C442" s="77" t="s">
        <v>56</v>
      </c>
      <c r="D442" s="77" t="s">
        <v>619</v>
      </c>
      <c r="E442" s="77">
        <v>1</v>
      </c>
      <c r="F442" s="77"/>
      <c r="G442" s="111"/>
      <c r="H442" s="77" t="s">
        <v>418</v>
      </c>
      <c r="I442" s="77" t="s">
        <v>27</v>
      </c>
      <c r="J442" s="77" t="s">
        <v>45</v>
      </c>
      <c r="K442" s="77" t="s">
        <v>22</v>
      </c>
      <c r="L442" s="77" t="s">
        <v>22</v>
      </c>
      <c r="M442" s="77" t="s">
        <v>22</v>
      </c>
      <c r="N442" s="96" t="s">
        <v>52</v>
      </c>
      <c r="O442" s="112">
        <v>364</v>
      </c>
    </row>
    <row r="443" spans="1:15" s="15" customFormat="1" ht="16.5" customHeight="1">
      <c r="A443" s="1526"/>
      <c r="B443" s="1290" t="s">
        <v>618</v>
      </c>
      <c r="C443" s="88" t="s">
        <v>62</v>
      </c>
      <c r="D443" s="88" t="s">
        <v>619</v>
      </c>
      <c r="E443" s="88">
        <v>1</v>
      </c>
      <c r="F443" s="88" t="s">
        <v>569</v>
      </c>
      <c r="G443" s="125"/>
      <c r="H443" s="88" t="s">
        <v>74</v>
      </c>
      <c r="I443" s="88" t="s">
        <v>27</v>
      </c>
      <c r="J443" s="88" t="s">
        <v>41</v>
      </c>
      <c r="K443" s="88" t="s">
        <v>22</v>
      </c>
      <c r="L443" s="88" t="s">
        <v>22</v>
      </c>
      <c r="M443" s="88" t="s">
        <v>22</v>
      </c>
      <c r="N443" s="92" t="s">
        <v>52</v>
      </c>
      <c r="O443" s="112">
        <v>364</v>
      </c>
    </row>
    <row r="444" spans="1:15" s="15" customFormat="1" ht="16.5" customHeight="1">
      <c r="A444" s="1526"/>
      <c r="B444" s="1290" t="s">
        <v>618</v>
      </c>
      <c r="C444" s="77" t="s">
        <v>739</v>
      </c>
      <c r="D444" s="77" t="s">
        <v>619</v>
      </c>
      <c r="E444" s="77">
        <v>1</v>
      </c>
      <c r="F444" s="77" t="s">
        <v>569</v>
      </c>
      <c r="G444" s="111"/>
      <c r="H444" s="77" t="s">
        <v>674</v>
      </c>
      <c r="I444" s="77" t="s">
        <v>27</v>
      </c>
      <c r="J444" s="77" t="s">
        <v>37</v>
      </c>
      <c r="K444" s="77" t="s">
        <v>22</v>
      </c>
      <c r="L444" s="77" t="s">
        <v>22</v>
      </c>
      <c r="M444" s="77" t="s">
        <v>22</v>
      </c>
      <c r="N444" s="96" t="s">
        <v>52</v>
      </c>
      <c r="O444" s="112">
        <v>364</v>
      </c>
    </row>
    <row r="445" spans="1:15" s="15" customFormat="1" ht="16.5" customHeight="1">
      <c r="A445" s="1526"/>
      <c r="B445" s="1290" t="s">
        <v>618</v>
      </c>
      <c r="C445" s="77" t="s">
        <v>740</v>
      </c>
      <c r="D445" s="77" t="s">
        <v>619</v>
      </c>
      <c r="E445" s="77">
        <v>6</v>
      </c>
      <c r="F445" s="77" t="s">
        <v>569</v>
      </c>
      <c r="G445" s="111"/>
      <c r="H445" s="77" t="s">
        <v>112</v>
      </c>
      <c r="I445" s="77" t="s">
        <v>27</v>
      </c>
      <c r="J445" s="77" t="s">
        <v>45</v>
      </c>
      <c r="K445" s="77" t="s">
        <v>22</v>
      </c>
      <c r="L445" s="77" t="s">
        <v>22</v>
      </c>
      <c r="M445" s="77" t="s">
        <v>22</v>
      </c>
      <c r="N445" s="96" t="s">
        <v>52</v>
      </c>
      <c r="O445" s="112">
        <v>364</v>
      </c>
    </row>
    <row r="446" spans="1:15" s="15" customFormat="1" ht="16.5" customHeight="1">
      <c r="A446" s="1526"/>
      <c r="B446" s="1290" t="s">
        <v>618</v>
      </c>
      <c r="C446" s="77" t="s">
        <v>411</v>
      </c>
      <c r="D446" s="77" t="s">
        <v>619</v>
      </c>
      <c r="E446" s="77">
        <v>5</v>
      </c>
      <c r="F446" s="77" t="s">
        <v>569</v>
      </c>
      <c r="G446" s="111"/>
      <c r="H446" s="77" t="s">
        <v>412</v>
      </c>
      <c r="I446" s="77" t="s">
        <v>20</v>
      </c>
      <c r="J446" s="77" t="s">
        <v>22</v>
      </c>
      <c r="K446" s="77" t="s">
        <v>22</v>
      </c>
      <c r="L446" s="77" t="s">
        <v>22</v>
      </c>
      <c r="M446" s="77" t="s">
        <v>22</v>
      </c>
      <c r="N446" s="96" t="s">
        <v>52</v>
      </c>
      <c r="O446" s="112">
        <v>364</v>
      </c>
    </row>
    <row r="447" spans="1:15" s="15" customFormat="1" ht="16.5" customHeight="1" thickBot="1">
      <c r="A447" s="1528"/>
      <c r="B447" s="141" t="s">
        <v>618</v>
      </c>
      <c r="C447" s="26" t="s">
        <v>741</v>
      </c>
      <c r="D447" s="26" t="s">
        <v>619</v>
      </c>
      <c r="E447" s="26">
        <v>1</v>
      </c>
      <c r="F447" s="26" t="s">
        <v>648</v>
      </c>
      <c r="G447" s="142"/>
      <c r="H447" s="26" t="s">
        <v>477</v>
      </c>
      <c r="I447" s="26" t="s">
        <v>20</v>
      </c>
      <c r="J447" s="26" t="s">
        <v>22</v>
      </c>
      <c r="K447" s="26" t="s">
        <v>22</v>
      </c>
      <c r="L447" s="26" t="s">
        <v>22</v>
      </c>
      <c r="M447" s="26" t="s">
        <v>22</v>
      </c>
      <c r="N447" s="28" t="s">
        <v>52</v>
      </c>
      <c r="O447" s="143">
        <v>364</v>
      </c>
    </row>
    <row r="448" spans="1:15" ht="17.25" thickBot="1">
      <c r="A448" s="1258"/>
      <c r="B448" s="1259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</row>
    <row r="449" spans="1:15" s="15" customFormat="1">
      <c r="A449" s="1529" t="s">
        <v>614</v>
      </c>
      <c r="B449" s="1512" t="s">
        <v>742</v>
      </c>
      <c r="C449" s="116" t="s">
        <v>743</v>
      </c>
      <c r="D449" s="116" t="s">
        <v>617</v>
      </c>
      <c r="E449" s="116">
        <v>1</v>
      </c>
      <c r="F449" s="116"/>
      <c r="G449" s="1288"/>
      <c r="H449" s="116" t="s">
        <v>744</v>
      </c>
      <c r="I449" s="116" t="s">
        <v>27</v>
      </c>
      <c r="J449" s="116" t="s">
        <v>22</v>
      </c>
      <c r="K449" s="116" t="s">
        <v>22</v>
      </c>
      <c r="L449" s="116" t="s">
        <v>22</v>
      </c>
      <c r="M449" s="116" t="s">
        <v>22</v>
      </c>
      <c r="N449" s="81" t="s">
        <v>745</v>
      </c>
      <c r="O449" s="1263">
        <v>315</v>
      </c>
    </row>
    <row r="450" spans="1:15" s="15" customFormat="1">
      <c r="A450" s="1509"/>
      <c r="B450" s="1508"/>
      <c r="C450" s="34" t="s">
        <v>743</v>
      </c>
      <c r="D450" s="34" t="s">
        <v>619</v>
      </c>
      <c r="E450" s="34">
        <v>1</v>
      </c>
      <c r="F450" s="34"/>
      <c r="G450" s="126"/>
      <c r="H450" s="34" t="s">
        <v>744</v>
      </c>
      <c r="I450" s="34" t="s">
        <v>27</v>
      </c>
      <c r="J450" s="34" t="s">
        <v>22</v>
      </c>
      <c r="K450" s="34" t="s">
        <v>22</v>
      </c>
      <c r="L450" s="34" t="s">
        <v>22</v>
      </c>
      <c r="M450" s="34" t="s">
        <v>22</v>
      </c>
      <c r="N450" s="83" t="s">
        <v>745</v>
      </c>
      <c r="O450" s="75">
        <v>364</v>
      </c>
    </row>
    <row r="451" spans="1:15" s="15" customFormat="1" ht="16.5" customHeight="1">
      <c r="A451" s="1509"/>
      <c r="B451" s="1530" t="s">
        <v>125</v>
      </c>
      <c r="C451" s="144" t="s">
        <v>746</v>
      </c>
      <c r="D451" s="144" t="s">
        <v>747</v>
      </c>
      <c r="E451" s="144">
        <v>1</v>
      </c>
      <c r="F451" s="50" t="s">
        <v>748</v>
      </c>
      <c r="G451" s="145"/>
      <c r="H451" s="144" t="s">
        <v>216</v>
      </c>
      <c r="I451" s="144" t="s">
        <v>20</v>
      </c>
      <c r="J451" s="144" t="s">
        <v>41</v>
      </c>
      <c r="K451" s="144" t="s">
        <v>22</v>
      </c>
      <c r="L451" s="50" t="s">
        <v>22</v>
      </c>
      <c r="M451" s="144" t="s">
        <v>22</v>
      </c>
      <c r="N451" s="50" t="s">
        <v>125</v>
      </c>
      <c r="O451" s="146">
        <v>35</v>
      </c>
    </row>
    <row r="452" spans="1:15" s="15" customFormat="1" ht="16.5" customHeight="1">
      <c r="A452" s="1509"/>
      <c r="B452" s="1508"/>
      <c r="C452" s="39" t="s">
        <v>749</v>
      </c>
      <c r="D452" s="39" t="s">
        <v>747</v>
      </c>
      <c r="E452" s="39">
        <v>1</v>
      </c>
      <c r="F452" s="39" t="s">
        <v>748</v>
      </c>
      <c r="G452" s="140"/>
      <c r="H452" s="39" t="s">
        <v>216</v>
      </c>
      <c r="I452" s="39" t="s">
        <v>20</v>
      </c>
      <c r="J452" s="39" t="s">
        <v>41</v>
      </c>
      <c r="K452" s="39" t="s">
        <v>22</v>
      </c>
      <c r="L452" s="39" t="s">
        <v>22</v>
      </c>
      <c r="M452" s="39" t="s">
        <v>22</v>
      </c>
      <c r="N452" s="79" t="s">
        <v>125</v>
      </c>
      <c r="O452" s="147">
        <v>35</v>
      </c>
    </row>
    <row r="453" spans="1:15" s="15" customFormat="1" ht="16.5" customHeight="1">
      <c r="A453" s="1509"/>
      <c r="B453" s="1523" t="s">
        <v>750</v>
      </c>
      <c r="C453" s="66" t="s">
        <v>751</v>
      </c>
      <c r="D453" s="66" t="s">
        <v>617</v>
      </c>
      <c r="E453" s="66">
        <v>1</v>
      </c>
      <c r="F453" s="66"/>
      <c r="G453" s="137"/>
      <c r="H453" s="66" t="s">
        <v>752</v>
      </c>
      <c r="I453" s="66" t="s">
        <v>20</v>
      </c>
      <c r="J453" s="66" t="s">
        <v>22</v>
      </c>
      <c r="K453" s="66" t="s">
        <v>22</v>
      </c>
      <c r="L453" s="66" t="s">
        <v>22</v>
      </c>
      <c r="M453" s="66" t="s">
        <v>22</v>
      </c>
      <c r="N453" s="148" t="s">
        <v>753</v>
      </c>
      <c r="O453" s="76">
        <v>315</v>
      </c>
    </row>
    <row r="454" spans="1:15" s="15" customFormat="1" ht="16.5" customHeight="1">
      <c r="A454" s="1509"/>
      <c r="B454" s="1523"/>
      <c r="C454" s="66" t="s">
        <v>754</v>
      </c>
      <c r="D454" s="66" t="s">
        <v>617</v>
      </c>
      <c r="E454" s="66">
        <v>1</v>
      </c>
      <c r="F454" s="66"/>
      <c r="G454" s="137"/>
      <c r="H454" s="66" t="s">
        <v>752</v>
      </c>
      <c r="I454" s="66" t="s">
        <v>27</v>
      </c>
      <c r="J454" s="66" t="s">
        <v>22</v>
      </c>
      <c r="K454" s="66" t="s">
        <v>22</v>
      </c>
      <c r="L454" s="66" t="s">
        <v>22</v>
      </c>
      <c r="M454" s="66" t="s">
        <v>22</v>
      </c>
      <c r="N454" s="148" t="s">
        <v>753</v>
      </c>
      <c r="O454" s="76">
        <v>315</v>
      </c>
    </row>
    <row r="455" spans="1:15" s="15" customFormat="1" ht="16.5" customHeight="1">
      <c r="A455" s="1509"/>
      <c r="B455" s="1523"/>
      <c r="C455" s="66" t="s">
        <v>755</v>
      </c>
      <c r="D455" s="66" t="s">
        <v>747</v>
      </c>
      <c r="E455" s="66">
        <v>5</v>
      </c>
      <c r="F455" s="66" t="s">
        <v>756</v>
      </c>
      <c r="G455" s="137"/>
      <c r="H455" s="66" t="s">
        <v>752</v>
      </c>
      <c r="I455" s="66" t="s">
        <v>20</v>
      </c>
      <c r="J455" s="66" t="s">
        <v>22</v>
      </c>
      <c r="K455" s="66" t="s">
        <v>22</v>
      </c>
      <c r="L455" s="66" t="s">
        <v>22</v>
      </c>
      <c r="M455" s="66" t="s">
        <v>22</v>
      </c>
      <c r="N455" s="148" t="s">
        <v>753</v>
      </c>
      <c r="O455" s="76">
        <v>128</v>
      </c>
    </row>
    <row r="456" spans="1:15" s="15" customFormat="1" ht="16.5" customHeight="1">
      <c r="A456" s="1509"/>
      <c r="B456" s="1523"/>
      <c r="C456" s="66" t="s">
        <v>757</v>
      </c>
      <c r="D456" s="66" t="s">
        <v>747</v>
      </c>
      <c r="E456" s="66">
        <v>5</v>
      </c>
      <c r="F456" s="66" t="s">
        <v>758</v>
      </c>
      <c r="G456" s="137"/>
      <c r="H456" s="66" t="s">
        <v>752</v>
      </c>
      <c r="I456" s="66" t="s">
        <v>27</v>
      </c>
      <c r="J456" s="66" t="s">
        <v>22</v>
      </c>
      <c r="K456" s="66" t="s">
        <v>22</v>
      </c>
      <c r="L456" s="66" t="s">
        <v>22</v>
      </c>
      <c r="M456" s="66" t="s">
        <v>22</v>
      </c>
      <c r="N456" s="148" t="s">
        <v>753</v>
      </c>
      <c r="O456" s="76">
        <v>82</v>
      </c>
    </row>
    <row r="457" spans="1:15" s="15" customFormat="1" ht="16.5" customHeight="1">
      <c r="A457" s="1509"/>
      <c r="B457" s="1523"/>
      <c r="C457" s="66" t="s">
        <v>759</v>
      </c>
      <c r="D457" s="66" t="s">
        <v>747</v>
      </c>
      <c r="E457" s="66">
        <v>1</v>
      </c>
      <c r="F457" s="66" t="s">
        <v>758</v>
      </c>
      <c r="G457" s="137"/>
      <c r="H457" s="66" t="s">
        <v>752</v>
      </c>
      <c r="I457" s="66" t="s">
        <v>27</v>
      </c>
      <c r="J457" s="66" t="s">
        <v>22</v>
      </c>
      <c r="K457" s="66" t="s">
        <v>22</v>
      </c>
      <c r="L457" s="66" t="s">
        <v>22</v>
      </c>
      <c r="M457" s="66" t="s">
        <v>22</v>
      </c>
      <c r="N457" s="148" t="s">
        <v>753</v>
      </c>
      <c r="O457" s="76">
        <v>82</v>
      </c>
    </row>
    <row r="458" spans="1:15" s="15" customFormat="1" ht="16.5" customHeight="1">
      <c r="A458" s="1509"/>
      <c r="B458" s="1523"/>
      <c r="C458" s="66" t="s">
        <v>760</v>
      </c>
      <c r="D458" s="66" t="s">
        <v>747</v>
      </c>
      <c r="E458" s="66">
        <v>5</v>
      </c>
      <c r="F458" s="66" t="s">
        <v>756</v>
      </c>
      <c r="G458" s="137"/>
      <c r="H458" s="66" t="s">
        <v>752</v>
      </c>
      <c r="I458" s="66" t="s">
        <v>27</v>
      </c>
      <c r="J458" s="66" t="s">
        <v>22</v>
      </c>
      <c r="K458" s="66" t="s">
        <v>22</v>
      </c>
      <c r="L458" s="66" t="s">
        <v>22</v>
      </c>
      <c r="M458" s="66" t="s">
        <v>22</v>
      </c>
      <c r="N458" s="148" t="s">
        <v>753</v>
      </c>
      <c r="O458" s="76">
        <v>128</v>
      </c>
    </row>
    <row r="459" spans="1:15" s="15" customFormat="1" ht="16.5" customHeight="1">
      <c r="A459" s="1509"/>
      <c r="B459" s="1523"/>
      <c r="C459" s="66" t="s">
        <v>761</v>
      </c>
      <c r="D459" s="66" t="s">
        <v>617</v>
      </c>
      <c r="E459" s="66">
        <v>3</v>
      </c>
      <c r="F459" s="66"/>
      <c r="G459" s="137"/>
      <c r="H459" s="66" t="s">
        <v>752</v>
      </c>
      <c r="I459" s="66" t="s">
        <v>20</v>
      </c>
      <c r="J459" s="66" t="s">
        <v>22</v>
      </c>
      <c r="K459" s="66" t="s">
        <v>22</v>
      </c>
      <c r="L459" s="66" t="s">
        <v>22</v>
      </c>
      <c r="M459" s="66" t="s">
        <v>22</v>
      </c>
      <c r="N459" s="148" t="s">
        <v>753</v>
      </c>
      <c r="O459" s="76">
        <v>315</v>
      </c>
    </row>
    <row r="460" spans="1:15" s="15" customFormat="1" ht="16.5" customHeight="1">
      <c r="A460" s="1509"/>
      <c r="B460" s="1523"/>
      <c r="C460" s="66" t="s">
        <v>762</v>
      </c>
      <c r="D460" s="66" t="s">
        <v>617</v>
      </c>
      <c r="E460" s="66">
        <v>3</v>
      </c>
      <c r="F460" s="66"/>
      <c r="G460" s="137"/>
      <c r="H460" s="66" t="s">
        <v>752</v>
      </c>
      <c r="I460" s="66" t="s">
        <v>27</v>
      </c>
      <c r="J460" s="66" t="s">
        <v>22</v>
      </c>
      <c r="K460" s="66" t="s">
        <v>22</v>
      </c>
      <c r="L460" s="66" t="s">
        <v>22</v>
      </c>
      <c r="M460" s="66" t="s">
        <v>22</v>
      </c>
      <c r="N460" s="148" t="s">
        <v>753</v>
      </c>
      <c r="O460" s="76">
        <v>315</v>
      </c>
    </row>
    <row r="461" spans="1:15" s="15" customFormat="1" ht="16.5" customHeight="1">
      <c r="A461" s="1509"/>
      <c r="B461" s="1523"/>
      <c r="C461" s="66" t="s">
        <v>763</v>
      </c>
      <c r="D461" s="66" t="s">
        <v>617</v>
      </c>
      <c r="E461" s="66">
        <v>3</v>
      </c>
      <c r="F461" s="66"/>
      <c r="G461" s="137"/>
      <c r="H461" s="66" t="s">
        <v>752</v>
      </c>
      <c r="I461" s="66" t="s">
        <v>20</v>
      </c>
      <c r="J461" s="66" t="s">
        <v>22</v>
      </c>
      <c r="K461" s="66" t="s">
        <v>22</v>
      </c>
      <c r="L461" s="66" t="s">
        <v>22</v>
      </c>
      <c r="M461" s="66" t="s">
        <v>22</v>
      </c>
      <c r="N461" s="148" t="s">
        <v>753</v>
      </c>
      <c r="O461" s="76">
        <v>315</v>
      </c>
    </row>
    <row r="462" spans="1:15" s="15" customFormat="1" ht="16.5" customHeight="1">
      <c r="A462" s="1509"/>
      <c r="B462" s="1523"/>
      <c r="C462" s="66" t="s">
        <v>764</v>
      </c>
      <c r="D462" s="66" t="s">
        <v>617</v>
      </c>
      <c r="E462" s="66">
        <v>3</v>
      </c>
      <c r="F462" s="66"/>
      <c r="G462" s="137"/>
      <c r="H462" s="66" t="s">
        <v>752</v>
      </c>
      <c r="I462" s="66" t="s">
        <v>27</v>
      </c>
      <c r="J462" s="66" t="s">
        <v>22</v>
      </c>
      <c r="K462" s="66" t="s">
        <v>22</v>
      </c>
      <c r="L462" s="66" t="s">
        <v>22</v>
      </c>
      <c r="M462" s="66" t="s">
        <v>22</v>
      </c>
      <c r="N462" s="148" t="s">
        <v>753</v>
      </c>
      <c r="O462" s="76">
        <v>315</v>
      </c>
    </row>
    <row r="463" spans="1:15" s="15" customFormat="1" ht="16.5" customHeight="1">
      <c r="A463" s="1509"/>
      <c r="B463" s="1523"/>
      <c r="C463" s="66" t="s">
        <v>765</v>
      </c>
      <c r="D463" s="66" t="s">
        <v>617</v>
      </c>
      <c r="E463" s="66">
        <v>3</v>
      </c>
      <c r="F463" s="66"/>
      <c r="G463" s="137"/>
      <c r="H463" s="66" t="s">
        <v>752</v>
      </c>
      <c r="I463" s="66" t="s">
        <v>20</v>
      </c>
      <c r="J463" s="66" t="s">
        <v>22</v>
      </c>
      <c r="K463" s="66" t="s">
        <v>22</v>
      </c>
      <c r="L463" s="66" t="s">
        <v>22</v>
      </c>
      <c r="M463" s="66" t="s">
        <v>22</v>
      </c>
      <c r="N463" s="148" t="s">
        <v>753</v>
      </c>
      <c r="O463" s="76">
        <v>315</v>
      </c>
    </row>
    <row r="464" spans="1:15" s="15" customFormat="1" ht="16.5" customHeight="1">
      <c r="A464" s="1509"/>
      <c r="B464" s="1523"/>
      <c r="C464" s="66" t="s">
        <v>766</v>
      </c>
      <c r="D464" s="66" t="s">
        <v>747</v>
      </c>
      <c r="E464" s="66">
        <v>2</v>
      </c>
      <c r="F464" s="66" t="s">
        <v>758</v>
      </c>
      <c r="G464" s="137"/>
      <c r="H464" s="66" t="s">
        <v>752</v>
      </c>
      <c r="I464" s="66" t="s">
        <v>20</v>
      </c>
      <c r="J464" s="66" t="s">
        <v>22</v>
      </c>
      <c r="K464" s="66" t="s">
        <v>22</v>
      </c>
      <c r="L464" s="66" t="s">
        <v>22</v>
      </c>
      <c r="M464" s="66" t="s">
        <v>22</v>
      </c>
      <c r="N464" s="148" t="s">
        <v>753</v>
      </c>
      <c r="O464" s="76">
        <v>82</v>
      </c>
    </row>
    <row r="465" spans="1:16" s="15" customFormat="1" ht="16.5" customHeight="1">
      <c r="A465" s="1509"/>
      <c r="B465" s="1523"/>
      <c r="C465" s="66" t="s">
        <v>766</v>
      </c>
      <c r="D465" s="66" t="s">
        <v>619</v>
      </c>
      <c r="E465" s="66">
        <v>2</v>
      </c>
      <c r="F465" s="66"/>
      <c r="G465" s="137"/>
      <c r="H465" s="66" t="s">
        <v>752</v>
      </c>
      <c r="I465" s="66" t="s">
        <v>20</v>
      </c>
      <c r="J465" s="66" t="s">
        <v>22</v>
      </c>
      <c r="K465" s="66" t="s">
        <v>22</v>
      </c>
      <c r="L465" s="66" t="s">
        <v>22</v>
      </c>
      <c r="M465" s="66" t="s">
        <v>22</v>
      </c>
      <c r="N465" s="148" t="s">
        <v>753</v>
      </c>
      <c r="O465" s="76">
        <v>364</v>
      </c>
    </row>
    <row r="466" spans="1:16" s="15" customFormat="1" ht="16.5" customHeight="1">
      <c r="A466" s="1509"/>
      <c r="B466" s="1523"/>
      <c r="C466" s="66" t="s">
        <v>767</v>
      </c>
      <c r="D466" s="66" t="s">
        <v>747</v>
      </c>
      <c r="E466" s="66">
        <v>2</v>
      </c>
      <c r="F466" s="66" t="s">
        <v>758</v>
      </c>
      <c r="G466" s="137"/>
      <c r="H466" s="66" t="s">
        <v>752</v>
      </c>
      <c r="I466" s="66" t="s">
        <v>20</v>
      </c>
      <c r="J466" s="66" t="s">
        <v>22</v>
      </c>
      <c r="K466" s="66" t="s">
        <v>22</v>
      </c>
      <c r="L466" s="66" t="s">
        <v>22</v>
      </c>
      <c r="M466" s="66" t="s">
        <v>22</v>
      </c>
      <c r="N466" s="148" t="s">
        <v>753</v>
      </c>
      <c r="O466" s="76">
        <v>82</v>
      </c>
    </row>
    <row r="467" spans="1:16" s="15" customFormat="1" ht="16.5" customHeight="1">
      <c r="A467" s="1509"/>
      <c r="B467" s="1523"/>
      <c r="C467" s="66" t="s">
        <v>767</v>
      </c>
      <c r="D467" s="66" t="s">
        <v>619</v>
      </c>
      <c r="E467" s="66">
        <v>1</v>
      </c>
      <c r="F467" s="66"/>
      <c r="G467" s="137"/>
      <c r="H467" s="66" t="s">
        <v>752</v>
      </c>
      <c r="I467" s="66" t="s">
        <v>20</v>
      </c>
      <c r="J467" s="66" t="s">
        <v>22</v>
      </c>
      <c r="K467" s="66" t="s">
        <v>22</v>
      </c>
      <c r="L467" s="66" t="s">
        <v>22</v>
      </c>
      <c r="M467" s="66" t="s">
        <v>22</v>
      </c>
      <c r="N467" s="148" t="s">
        <v>753</v>
      </c>
      <c r="O467" s="76">
        <v>364</v>
      </c>
    </row>
    <row r="468" spans="1:16" s="15" customFormat="1" ht="16.5" customHeight="1">
      <c r="A468" s="1509"/>
      <c r="B468" s="1523"/>
      <c r="C468" s="66" t="s">
        <v>768</v>
      </c>
      <c r="D468" s="66" t="s">
        <v>747</v>
      </c>
      <c r="E468" s="66">
        <v>2</v>
      </c>
      <c r="F468" s="66" t="s">
        <v>758</v>
      </c>
      <c r="G468" s="137"/>
      <c r="H468" s="66" t="s">
        <v>752</v>
      </c>
      <c r="I468" s="66" t="s">
        <v>27</v>
      </c>
      <c r="J468" s="66" t="s">
        <v>22</v>
      </c>
      <c r="K468" s="66" t="s">
        <v>22</v>
      </c>
      <c r="L468" s="66" t="s">
        <v>22</v>
      </c>
      <c r="M468" s="66" t="s">
        <v>22</v>
      </c>
      <c r="N468" s="148" t="s">
        <v>753</v>
      </c>
      <c r="O468" s="76">
        <v>82</v>
      </c>
    </row>
    <row r="469" spans="1:16" s="15" customFormat="1" ht="16.5" customHeight="1">
      <c r="A469" s="1509"/>
      <c r="B469" s="1523"/>
      <c r="C469" s="66" t="s">
        <v>768</v>
      </c>
      <c r="D469" s="66" t="s">
        <v>619</v>
      </c>
      <c r="E469" s="66">
        <v>2</v>
      </c>
      <c r="F469" s="66"/>
      <c r="G469" s="137"/>
      <c r="H469" s="66" t="s">
        <v>752</v>
      </c>
      <c r="I469" s="66" t="s">
        <v>27</v>
      </c>
      <c r="J469" s="66" t="s">
        <v>22</v>
      </c>
      <c r="K469" s="66" t="s">
        <v>22</v>
      </c>
      <c r="L469" s="66" t="s">
        <v>22</v>
      </c>
      <c r="M469" s="66" t="s">
        <v>22</v>
      </c>
      <c r="N469" s="148" t="s">
        <v>753</v>
      </c>
      <c r="O469" s="76">
        <v>364</v>
      </c>
    </row>
    <row r="470" spans="1:16" s="15" customFormat="1" ht="16.5" customHeight="1">
      <c r="A470" s="1509"/>
      <c r="B470" s="1522" t="s">
        <v>599</v>
      </c>
      <c r="C470" s="149" t="s">
        <v>769</v>
      </c>
      <c r="D470" s="149" t="s">
        <v>747</v>
      </c>
      <c r="E470" s="50">
        <v>1</v>
      </c>
      <c r="F470" s="50" t="s">
        <v>770</v>
      </c>
      <c r="G470" s="149"/>
      <c r="H470" s="50" t="s">
        <v>752</v>
      </c>
      <c r="I470" s="50" t="s">
        <v>27</v>
      </c>
      <c r="J470" s="50" t="s">
        <v>22</v>
      </c>
      <c r="K470" s="50" t="s">
        <v>22</v>
      </c>
      <c r="L470" s="50" t="s">
        <v>22</v>
      </c>
      <c r="M470" s="50" t="s">
        <v>22</v>
      </c>
      <c r="N470" s="150" t="s">
        <v>599</v>
      </c>
      <c r="O470" s="151">
        <v>394</v>
      </c>
    </row>
    <row r="471" spans="1:16" s="15" customFormat="1" ht="16.5" customHeight="1">
      <c r="A471" s="1509"/>
      <c r="B471" s="1523"/>
      <c r="C471" s="66" t="s">
        <v>771</v>
      </c>
      <c r="D471" s="66" t="s">
        <v>617</v>
      </c>
      <c r="E471" s="66">
        <v>5</v>
      </c>
      <c r="F471" s="66"/>
      <c r="G471" s="137"/>
      <c r="H471" s="66" t="s">
        <v>752</v>
      </c>
      <c r="I471" s="66" t="s">
        <v>20</v>
      </c>
      <c r="J471" s="66" t="s">
        <v>22</v>
      </c>
      <c r="K471" s="66" t="s">
        <v>22</v>
      </c>
      <c r="L471" s="66" t="s">
        <v>22</v>
      </c>
      <c r="M471" s="66" t="s">
        <v>22</v>
      </c>
      <c r="N471" s="148" t="s">
        <v>772</v>
      </c>
      <c r="O471" s="76">
        <v>315</v>
      </c>
    </row>
    <row r="472" spans="1:16" s="15" customFormat="1" ht="16.5" customHeight="1">
      <c r="A472" s="1509"/>
      <c r="B472" s="1523"/>
      <c r="C472" s="66" t="s">
        <v>773</v>
      </c>
      <c r="D472" s="66" t="s">
        <v>617</v>
      </c>
      <c r="E472" s="66">
        <v>5</v>
      </c>
      <c r="F472" s="66"/>
      <c r="G472" s="137"/>
      <c r="H472" s="66" t="s">
        <v>752</v>
      </c>
      <c r="I472" s="66" t="s">
        <v>27</v>
      </c>
      <c r="J472" s="66" t="s">
        <v>22</v>
      </c>
      <c r="K472" s="66" t="s">
        <v>22</v>
      </c>
      <c r="L472" s="66" t="s">
        <v>22</v>
      </c>
      <c r="M472" s="66" t="s">
        <v>22</v>
      </c>
      <c r="N472" s="66" t="s">
        <v>772</v>
      </c>
      <c r="O472" s="76">
        <v>315</v>
      </c>
    </row>
    <row r="473" spans="1:16" s="15" customFormat="1" ht="16.5" customHeight="1">
      <c r="A473" s="1509"/>
      <c r="B473" s="1523"/>
      <c r="C473" s="66" t="s">
        <v>774</v>
      </c>
      <c r="D473" s="66" t="s">
        <v>747</v>
      </c>
      <c r="E473" s="66">
        <v>1</v>
      </c>
      <c r="F473" s="66"/>
      <c r="G473" s="137"/>
      <c r="H473" s="66" t="s">
        <v>775</v>
      </c>
      <c r="I473" s="66" t="s">
        <v>20</v>
      </c>
      <c r="J473" s="66" t="s">
        <v>22</v>
      </c>
      <c r="K473" s="66" t="s">
        <v>22</v>
      </c>
      <c r="L473" s="66" t="s">
        <v>22</v>
      </c>
      <c r="M473" s="66" t="s">
        <v>22</v>
      </c>
      <c r="N473" s="148" t="s">
        <v>599</v>
      </c>
      <c r="O473" s="76">
        <v>128</v>
      </c>
    </row>
    <row r="474" spans="1:16" s="15" customFormat="1" ht="16.5" customHeight="1">
      <c r="A474" s="1509"/>
      <c r="B474" s="1523"/>
      <c r="C474" s="66" t="s">
        <v>776</v>
      </c>
      <c r="D474" s="68" t="s">
        <v>617</v>
      </c>
      <c r="E474" s="148">
        <v>2</v>
      </c>
      <c r="F474" s="148"/>
      <c r="G474" s="152"/>
      <c r="H474" s="148" t="s">
        <v>775</v>
      </c>
      <c r="I474" s="148" t="s">
        <v>20</v>
      </c>
      <c r="J474" s="66" t="s">
        <v>22</v>
      </c>
      <c r="K474" s="66" t="s">
        <v>22</v>
      </c>
      <c r="L474" s="68" t="s">
        <v>22</v>
      </c>
      <c r="M474" s="148" t="s">
        <v>22</v>
      </c>
      <c r="N474" s="148" t="s">
        <v>777</v>
      </c>
      <c r="O474" s="76">
        <v>315</v>
      </c>
      <c r="P474" s="31"/>
    </row>
    <row r="475" spans="1:16" s="15" customFormat="1" ht="16.5" customHeight="1">
      <c r="A475" s="1509"/>
      <c r="B475" s="1524"/>
      <c r="C475" s="39" t="s">
        <v>778</v>
      </c>
      <c r="D475" s="39" t="s">
        <v>617</v>
      </c>
      <c r="E475" s="39">
        <v>2</v>
      </c>
      <c r="F475" s="39"/>
      <c r="G475" s="140"/>
      <c r="H475" s="39" t="s">
        <v>775</v>
      </c>
      <c r="I475" s="39" t="s">
        <v>20</v>
      </c>
      <c r="J475" s="39" t="s">
        <v>22</v>
      </c>
      <c r="K475" s="39" t="s">
        <v>22</v>
      </c>
      <c r="L475" s="39" t="s">
        <v>22</v>
      </c>
      <c r="M475" s="39" t="s">
        <v>22</v>
      </c>
      <c r="N475" s="39" t="s">
        <v>779</v>
      </c>
      <c r="O475" s="147">
        <v>315</v>
      </c>
      <c r="P475" s="31"/>
    </row>
    <row r="476" spans="1:16" s="15" customFormat="1" ht="16.5" customHeight="1">
      <c r="A476" s="1509"/>
      <c r="B476" s="1522" t="s">
        <v>34</v>
      </c>
      <c r="C476" s="66" t="s">
        <v>29</v>
      </c>
      <c r="D476" s="66" t="s">
        <v>747</v>
      </c>
      <c r="E476" s="66">
        <v>5</v>
      </c>
      <c r="F476" s="66"/>
      <c r="G476" s="137"/>
      <c r="H476" s="66" t="s">
        <v>678</v>
      </c>
      <c r="I476" s="66" t="s">
        <v>27</v>
      </c>
      <c r="J476" s="66" t="s">
        <v>33</v>
      </c>
      <c r="K476" s="66" t="s">
        <v>22</v>
      </c>
      <c r="L476" s="66" t="s">
        <v>22</v>
      </c>
      <c r="M476" s="66" t="s">
        <v>22</v>
      </c>
      <c r="N476" s="148" t="s">
        <v>780</v>
      </c>
      <c r="O476" s="76">
        <v>15</v>
      </c>
    </row>
    <row r="477" spans="1:16" s="15" customFormat="1" ht="16.5" customHeight="1">
      <c r="A477" s="1509"/>
      <c r="B477" s="1523"/>
      <c r="C477" s="66" t="s">
        <v>434</v>
      </c>
      <c r="D477" s="66" t="s">
        <v>747</v>
      </c>
      <c r="E477" s="66">
        <v>15</v>
      </c>
      <c r="F477" s="66"/>
      <c r="G477" s="137"/>
      <c r="H477" s="66" t="s">
        <v>26</v>
      </c>
      <c r="I477" s="66" t="s">
        <v>27</v>
      </c>
      <c r="J477" s="66" t="s">
        <v>33</v>
      </c>
      <c r="K477" s="66" t="s">
        <v>22</v>
      </c>
      <c r="L477" s="66" t="s">
        <v>22</v>
      </c>
      <c r="M477" s="66" t="s">
        <v>22</v>
      </c>
      <c r="N477" s="66" t="s">
        <v>34</v>
      </c>
      <c r="O477" s="76">
        <v>15</v>
      </c>
    </row>
    <row r="478" spans="1:16" s="15" customFormat="1" ht="16.5" customHeight="1">
      <c r="A478" s="1509"/>
      <c r="B478" s="1523"/>
      <c r="C478" s="66" t="s">
        <v>781</v>
      </c>
      <c r="D478" s="66" t="s">
        <v>747</v>
      </c>
      <c r="E478" s="66">
        <v>1</v>
      </c>
      <c r="F478" s="66"/>
      <c r="G478" s="137"/>
      <c r="H478" s="66" t="s">
        <v>26</v>
      </c>
      <c r="I478" s="66" t="s">
        <v>27</v>
      </c>
      <c r="J478" s="66" t="s">
        <v>21</v>
      </c>
      <c r="K478" s="66" t="s">
        <v>22</v>
      </c>
      <c r="L478" s="66" t="s">
        <v>22</v>
      </c>
      <c r="M478" s="66" t="s">
        <v>22</v>
      </c>
      <c r="N478" s="148" t="s">
        <v>782</v>
      </c>
      <c r="O478" s="76">
        <v>15</v>
      </c>
    </row>
    <row r="479" spans="1:16" s="15" customFormat="1" ht="16.5" customHeight="1">
      <c r="A479" s="1509"/>
      <c r="B479" s="1524"/>
      <c r="C479" s="66" t="s">
        <v>705</v>
      </c>
      <c r="D479" s="66" t="s">
        <v>783</v>
      </c>
      <c r="E479" s="66">
        <v>5</v>
      </c>
      <c r="F479" s="66" t="s">
        <v>784</v>
      </c>
      <c r="G479" s="137"/>
      <c r="H479" s="66" t="s">
        <v>102</v>
      </c>
      <c r="I479" s="66" t="s">
        <v>27</v>
      </c>
      <c r="J479" s="66" t="s">
        <v>45</v>
      </c>
      <c r="K479" s="66" t="s">
        <v>22</v>
      </c>
      <c r="L479" s="66" t="s">
        <v>22</v>
      </c>
      <c r="M479" s="66" t="s">
        <v>22</v>
      </c>
      <c r="N479" s="148" t="s">
        <v>34</v>
      </c>
      <c r="O479" s="76">
        <v>20</v>
      </c>
    </row>
    <row r="480" spans="1:16" s="15" customFormat="1" ht="16.5" customHeight="1">
      <c r="A480" s="1509"/>
      <c r="B480" s="154" t="s">
        <v>785</v>
      </c>
      <c r="C480" s="57" t="s">
        <v>786</v>
      </c>
      <c r="D480" s="57" t="s">
        <v>747</v>
      </c>
      <c r="E480" s="57">
        <v>1</v>
      </c>
      <c r="F480" s="57"/>
      <c r="G480" s="155"/>
      <c r="H480" s="57" t="s">
        <v>787</v>
      </c>
      <c r="I480" s="57" t="s">
        <v>27</v>
      </c>
      <c r="J480" s="57" t="s">
        <v>33</v>
      </c>
      <c r="K480" s="57" t="s">
        <v>22</v>
      </c>
      <c r="L480" s="57" t="s">
        <v>22</v>
      </c>
      <c r="M480" s="57" t="s">
        <v>22</v>
      </c>
      <c r="N480" s="156" t="s">
        <v>788</v>
      </c>
      <c r="O480" s="157">
        <v>15</v>
      </c>
    </row>
    <row r="481" spans="1:15" s="15" customFormat="1" ht="16.5" customHeight="1">
      <c r="A481" s="1509"/>
      <c r="B481" s="154" t="s">
        <v>66</v>
      </c>
      <c r="C481" s="57" t="s">
        <v>733</v>
      </c>
      <c r="D481" s="57" t="s">
        <v>747</v>
      </c>
      <c r="E481" s="57">
        <v>2</v>
      </c>
      <c r="F481" s="57" t="s">
        <v>648</v>
      </c>
      <c r="G481" s="155"/>
      <c r="H481" s="57" t="s">
        <v>734</v>
      </c>
      <c r="I481" s="57" t="s">
        <v>27</v>
      </c>
      <c r="J481" s="57" t="s">
        <v>45</v>
      </c>
      <c r="K481" s="57" t="s">
        <v>22</v>
      </c>
      <c r="L481" s="57" t="s">
        <v>22</v>
      </c>
      <c r="M481" s="57" t="s">
        <v>22</v>
      </c>
      <c r="N481" s="156" t="s">
        <v>730</v>
      </c>
      <c r="O481" s="157">
        <v>15</v>
      </c>
    </row>
    <row r="482" spans="1:15" s="15" customFormat="1" ht="16.5" customHeight="1">
      <c r="A482" s="1509"/>
      <c r="B482" s="158" t="s">
        <v>52</v>
      </c>
      <c r="C482" s="57" t="s">
        <v>681</v>
      </c>
      <c r="D482" s="57" t="s">
        <v>747</v>
      </c>
      <c r="E482" s="57">
        <v>1</v>
      </c>
      <c r="F482" s="57"/>
      <c r="G482" s="155"/>
      <c r="H482" s="57" t="s">
        <v>94</v>
      </c>
      <c r="I482" s="57" t="s">
        <v>27</v>
      </c>
      <c r="J482" s="57" t="s">
        <v>41</v>
      </c>
      <c r="K482" s="57" t="s">
        <v>22</v>
      </c>
      <c r="L482" s="57" t="s">
        <v>22</v>
      </c>
      <c r="M482" s="57" t="s">
        <v>22</v>
      </c>
      <c r="N482" s="156" t="s">
        <v>52</v>
      </c>
      <c r="O482" s="157">
        <v>15</v>
      </c>
    </row>
    <row r="483" spans="1:15" s="15" customFormat="1" ht="16.5" customHeight="1" thickBot="1">
      <c r="A483" s="1510"/>
      <c r="B483" s="1445" t="s">
        <v>22</v>
      </c>
      <c r="C483" s="167" t="s">
        <v>789</v>
      </c>
      <c r="D483" s="167" t="s">
        <v>747</v>
      </c>
      <c r="E483" s="167">
        <v>1</v>
      </c>
      <c r="F483" s="167"/>
      <c r="G483" s="1285"/>
      <c r="H483" s="167" t="s">
        <v>84</v>
      </c>
      <c r="I483" s="167" t="s">
        <v>27</v>
      </c>
      <c r="J483" s="167" t="s">
        <v>22</v>
      </c>
      <c r="K483" s="167" t="s">
        <v>22</v>
      </c>
      <c r="L483" s="167" t="s">
        <v>22</v>
      </c>
      <c r="M483" s="167" t="s">
        <v>22</v>
      </c>
      <c r="N483" s="168" t="s">
        <v>790</v>
      </c>
      <c r="O483" s="1299">
        <v>15</v>
      </c>
    </row>
    <row r="484" spans="1:15">
      <c r="B484" s="14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>
      <c r="B485" s="14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>
      <c r="B486" s="14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>
      <c r="B487" s="14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>
      <c r="B488" s="14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>
      <c r="B489" s="14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>
      <c r="B490" s="14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>
      <c r="B491" s="14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>
      <c r="B492" s="14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>
      <c r="B493" s="14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>
      <c r="B494" s="14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>
      <c r="B495" s="14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>
      <c r="B496" s="14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>
      <c r="B497" s="14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>
      <c r="B498" s="14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>
      <c r="B499" s="14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>
      <c r="B500" s="14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>
      <c r="B501" s="14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>
      <c r="B502" s="14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>
      <c r="B503" s="14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>
      <c r="B504" s="14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>
      <c r="B505" s="14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>
      <c r="B506" s="14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>
      <c r="B507" s="14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>
      <c r="B508" s="14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>
      <c r="B509" s="14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>
      <c r="B510" s="14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>
      <c r="B511" s="14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>
      <c r="B512" s="14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>
      <c r="B513" s="14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>
      <c r="B514" s="14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>
      <c r="B515" s="14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>
      <c r="B516" s="14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>
      <c r="B517" s="14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>
      <c r="B518" s="14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>
      <c r="B519" s="14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>
      <c r="B520" s="14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>
      <c r="B521" s="14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>
      <c r="B522" s="14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>
      <c r="B523" s="14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>
      <c r="B524" s="143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>
      <c r="B525" s="143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>
      <c r="B526" s="143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>
      <c r="B527" s="143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>
      <c r="B528" s="143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>
      <c r="B529" s="143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>
      <c r="B530" s="143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>
      <c r="B531" s="143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>
      <c r="B532" s="143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>
      <c r="B533" s="143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>
      <c r="B534" s="143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>
      <c r="B535" s="143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>
      <c r="B536" s="143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>
      <c r="B537" s="143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>
      <c r="B538" s="143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>
      <c r="B539" s="143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>
      <c r="B540" s="143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>
      <c r="B541" s="143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>
      <c r="B542" s="143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>
      <c r="B543" s="143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>
      <c r="B544" s="143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>
      <c r="B545" s="143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>
      <c r="B546" s="143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>
      <c r="B547" s="143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>
      <c r="B548" s="143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>
      <c r="B549" s="143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>
      <c r="B550" s="143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>
      <c r="B551" s="143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>
      <c r="B552" s="143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>
      <c r="B553" s="143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>
      <c r="B554" s="143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>
      <c r="B555" s="143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>
      <c r="B556" s="143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>
      <c r="B557" s="143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>
      <c r="B558" s="143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>
      <c r="B559" s="143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>
      <c r="B560" s="143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>
      <c r="B561" s="143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>
      <c r="B562" s="143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>
      <c r="B563" s="143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>
      <c r="B564" s="143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>
      <c r="B565" s="143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>
      <c r="B566" s="143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>
      <c r="B567" s="143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>
      <c r="B568" s="143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>
      <c r="B569" s="143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>
      <c r="B570" s="143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>
      <c r="B571" s="143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>
      <c r="B572" s="143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>
      <c r="B573" s="143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>
      <c r="B574" s="143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>
      <c r="B575" s="143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>
      <c r="B576" s="143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>
      <c r="B577" s="143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>
      <c r="B578" s="143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>
      <c r="B579" s="143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>
      <c r="B580" s="143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>
      <c r="B581" s="143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>
      <c r="B582" s="143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>
      <c r="B583" s="143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>
      <c r="B584" s="143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>
      <c r="B585" s="143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>
      <c r="B586" s="143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>
      <c r="B587" s="143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>
      <c r="B588" s="143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>
      <c r="B589" s="143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>
      <c r="B590" s="143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>
      <c r="B591" s="143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>
      <c r="B592" s="143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>
      <c r="B593" s="143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>
      <c r="B594" s="143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>
      <c r="B595" s="143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>
      <c r="B596" s="143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>
      <c r="B597" s="143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>
      <c r="B598" s="143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>
      <c r="B599" s="143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>
      <c r="B600" s="143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>
      <c r="B601" s="143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>
      <c r="B602" s="143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>
      <c r="B603" s="143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>
      <c r="B604" s="143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>
      <c r="B605" s="143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>
      <c r="B606" s="143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>
      <c r="B607" s="143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>
      <c r="B608" s="143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>
      <c r="B609" s="143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>
      <c r="B610" s="143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>
      <c r="B611" s="143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>
      <c r="B612" s="143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>
      <c r="B613" s="143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>
      <c r="B614" s="143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>
      <c r="B615" s="143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>
      <c r="B616" s="143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>
      <c r="B617" s="143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>
      <c r="B618" s="143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>
      <c r="B619" s="143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>
      <c r="B620" s="143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>
      <c r="B621" s="143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>
      <c r="B622" s="143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>
      <c r="B623" s="143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>
      <c r="B624" s="143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>
      <c r="B625" s="143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>
      <c r="B626" s="143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>
      <c r="B627" s="143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>
      <c r="B628" s="143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>
      <c r="B629" s="143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>
      <c r="B630" s="143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>
      <c r="B631" s="143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>
      <c r="B632" s="143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>
      <c r="B633" s="143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>
      <c r="B634" s="143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>
      <c r="B635" s="143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>
      <c r="B636" s="143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>
      <c r="B637" s="143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>
      <c r="B638" s="143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>
      <c r="B639" s="143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>
      <c r="B640" s="143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>
      <c r="B641" s="143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>
      <c r="B642" s="143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>
      <c r="B643" s="143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>
      <c r="B644" s="143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>
      <c r="B645" s="143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>
      <c r="B646" s="143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>
      <c r="B647" s="143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>
      <c r="B648" s="143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>
      <c r="B649" s="143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>
      <c r="B650" s="143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>
      <c r="B651" s="143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>
      <c r="B652" s="143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>
      <c r="B653" s="143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>
      <c r="B654" s="143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>
      <c r="B655" s="143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>
      <c r="B656" s="143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>
      <c r="B657" s="143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>
      <c r="B658" s="143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>
      <c r="B659" s="143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>
      <c r="B660" s="143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>
      <c r="B661" s="143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>
      <c r="B662" s="143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>
      <c r="B663" s="143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>
      <c r="B664" s="143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>
      <c r="B665" s="143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>
      <c r="B666" s="143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>
      <c r="B667" s="143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>
      <c r="B668" s="143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>
      <c r="B669" s="143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>
      <c r="B670" s="143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>
      <c r="B671" s="143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>
      <c r="B672" s="143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>
      <c r="B673" s="143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>
      <c r="B674" s="143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>
      <c r="B675" s="143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>
      <c r="B676" s="143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>
      <c r="B677" s="143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>
      <c r="B678" s="143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>
      <c r="B679" s="143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>
      <c r="B680" s="143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>
      <c r="B681" s="143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>
      <c r="B682" s="143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>
      <c r="B683" s="143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B807" s="143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>
      <c r="B808" s="143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>
      <c r="B809" s="143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>
      <c r="B810" s="143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>
      <c r="B811" s="143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>
      <c r="B812" s="143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>
      <c r="B813" s="143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>
      <c r="B814" s="143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>
      <c r="B815" s="143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>
      <c r="B816" s="143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>
      <c r="B817" s="143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>
      <c r="B818" s="143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>
      <c r="B819" s="143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>
      <c r="B820" s="143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>
      <c r="B821" s="143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>
      <c r="B822" s="143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>
      <c r="B823" s="143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>
      <c r="B824" s="143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>
      <c r="B825" s="143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>
      <c r="B826" s="143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>
      <c r="B827" s="143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2:15">
      <c r="B828" s="143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2:15">
      <c r="B829" s="143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2:15">
      <c r="B830" s="143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2:15">
      <c r="B831" s="143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2:15">
      <c r="B832" s="143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2:15">
      <c r="B833" s="143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2:15">
      <c r="B834" s="143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2:15">
      <c r="B835" s="143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2:15">
      <c r="B836" s="143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2:15">
      <c r="B837" s="143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2:15">
      <c r="B838" s="143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2:15">
      <c r="B839" s="143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2:15">
      <c r="B840" s="143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2:15">
      <c r="B841" s="143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2:15">
      <c r="B842" s="143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2:15">
      <c r="B843" s="143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2:15">
      <c r="B844" s="143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2:15">
      <c r="B845" s="143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2:15">
      <c r="B846" s="143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2:15">
      <c r="B847" s="143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2:15">
      <c r="B848" s="143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2:15">
      <c r="B849" s="143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2:15">
      <c r="B850" s="143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2:15">
      <c r="B851" s="143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2:15">
      <c r="B852" s="143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2:15">
      <c r="B853" s="143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2:15">
      <c r="B854" s="143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2:15">
      <c r="B855" s="143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2:15">
      <c r="B856" s="143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2:15">
      <c r="B857" s="143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2:15">
      <c r="B858" s="143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2:15">
      <c r="B859" s="143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2:15">
      <c r="B860" s="143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2:15">
      <c r="B861" s="143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2:15">
      <c r="B862" s="143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2:15">
      <c r="B863" s="143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2:15">
      <c r="B864" s="143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2:15">
      <c r="B865" s="143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2:15">
      <c r="B866" s="143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2:15">
      <c r="B867" s="143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2:15">
      <c r="B868" s="143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2:15">
      <c r="B869" s="143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2:15">
      <c r="B870" s="143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2:15">
      <c r="B871" s="143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2:15">
      <c r="B872" s="143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2:15">
      <c r="B873" s="143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2:15">
      <c r="B874" s="143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2:15">
      <c r="B875" s="143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2:15">
      <c r="B876" s="143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2:15">
      <c r="B877" s="143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2:15">
      <c r="B878" s="143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2:15">
      <c r="B879" s="143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2:15">
      <c r="B880" s="143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2:15">
      <c r="B881" s="143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2:15">
      <c r="B882" s="143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2:15">
      <c r="B883" s="143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2:15">
      <c r="B884" s="143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2:15">
      <c r="B885" s="143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2:15">
      <c r="B886" s="143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2:15">
      <c r="B887" s="143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2:15">
      <c r="B888" s="143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2:15">
      <c r="B889" s="143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2:15">
      <c r="B890" s="143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2:15">
      <c r="B891" s="143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2:15">
      <c r="B892" s="143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2:15">
      <c r="B893" s="143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2:15">
      <c r="B894" s="143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2:15">
      <c r="B895" s="143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2:15">
      <c r="B896" s="143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>
      <c r="B897" s="143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>
      <c r="B898" s="143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>
      <c r="B899" s="143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>
      <c r="B900" s="143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>
      <c r="B901" s="143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>
      <c r="B902" s="143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>
      <c r="B903" s="143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>
      <c r="B904" s="143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>
      <c r="B905" s="143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>
      <c r="B906" s="143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>
      <c r="B907" s="143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>
      <c r="B908" s="143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2:15">
      <c r="B909" s="143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2:15">
      <c r="B910" s="143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2:15">
      <c r="B911" s="143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2:15">
      <c r="B912" s="143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>
      <c r="B913" s="143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>
      <c r="B914" s="143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>
      <c r="B915" s="143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>
      <c r="B916" s="143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>
      <c r="B917" s="143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>
      <c r="B918" s="143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>
      <c r="B919" s="143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>
      <c r="B920" s="143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>
      <c r="B921" s="143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>
      <c r="B922" s="143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2:15">
      <c r="B923" s="143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2:15">
      <c r="B924" s="143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2:15">
      <c r="B925" s="143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2:15">
      <c r="B926" s="143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2:15">
      <c r="B927" s="143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2:15">
      <c r="B928" s="143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2:15">
      <c r="B929" s="143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2:15">
      <c r="B930" s="143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2:15">
      <c r="B931" s="143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2:15">
      <c r="B932" s="143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2:15">
      <c r="B933" s="143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2:15">
      <c r="B934" s="143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2:15">
      <c r="B935" s="143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2:15">
      <c r="B936" s="143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2:15">
      <c r="B937" s="143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2:15">
      <c r="B938" s="143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2:15">
      <c r="B939" s="143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2:15">
      <c r="B940" s="143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2:15">
      <c r="B941" s="143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2:15">
      <c r="B942" s="143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2:15">
      <c r="B943" s="143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2:15">
      <c r="B944" s="143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2:15">
      <c r="B945" s="143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2:15">
      <c r="B946" s="143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2:15">
      <c r="B947" s="143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2:15">
      <c r="B948" s="143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2:15">
      <c r="B949" s="143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2:15">
      <c r="B950" s="143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2:15">
      <c r="B951" s="143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2:15">
      <c r="B952" s="143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2:15">
      <c r="B953" s="143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2:15">
      <c r="B954" s="143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2:15">
      <c r="B955" s="143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2:15">
      <c r="B956" s="143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2:15">
      <c r="B957" s="143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2:15">
      <c r="B958" s="143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2:15">
      <c r="B959" s="143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2:15">
      <c r="B960" s="143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2:15">
      <c r="B961" s="143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2:15">
      <c r="B962" s="143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2:15">
      <c r="B963" s="143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2:15">
      <c r="B964" s="143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2:15">
      <c r="B965" s="143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2:15">
      <c r="B966" s="143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2:15">
      <c r="B967" s="143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2:15">
      <c r="B968" s="143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2:15">
      <c r="B969" s="143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2:15">
      <c r="B970" s="143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2:15">
      <c r="B971" s="143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2:15">
      <c r="B972" s="143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2:15">
      <c r="B973" s="143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2:15">
      <c r="B974" s="143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2:15">
      <c r="B975" s="143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2:15">
      <c r="B976" s="143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2:15">
      <c r="B977" s="143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2:15">
      <c r="B978" s="143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2:15">
      <c r="B979" s="143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2:15">
      <c r="B980" s="143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2:15">
      <c r="B981" s="143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2:15">
      <c r="B982" s="143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2:15">
      <c r="B983" s="143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2:15">
      <c r="B984" s="143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2:15">
      <c r="B985" s="143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2:15">
      <c r="B986" s="143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2:15">
      <c r="B987" s="143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2:15">
      <c r="B988" s="143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2:15">
      <c r="B989" s="143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2:15">
      <c r="B990" s="143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2:15">
      <c r="B991" s="1439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2:15">
      <c r="B992" s="1439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2:15">
      <c r="B993" s="1439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2:15">
      <c r="B994" s="1439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2:15">
      <c r="B995" s="1439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2:15">
      <c r="B996" s="1439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2:15">
      <c r="B997" s="1439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2:15">
      <c r="B998" s="1439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2:15">
      <c r="B999" s="1439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2:15">
      <c r="B1000" s="1439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2:15">
      <c r="B1001" s="1439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2:15">
      <c r="B1002" s="1439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2:15">
      <c r="B1003" s="1439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2:15">
      <c r="B1004" s="1439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2:15">
      <c r="B1005" s="1439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2:15">
      <c r="B1006" s="1439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2:15">
      <c r="B1007" s="1439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2:15">
      <c r="B1008" s="1439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2:15">
      <c r="B1009" s="1439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2:15">
      <c r="B1010" s="1439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2:15">
      <c r="B1011" s="1439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2:15">
      <c r="B1012" s="1439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2:15">
      <c r="B1013" s="1439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2:15">
      <c r="B1014" s="1439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2:15">
      <c r="B1015" s="1439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2:15">
      <c r="B1016" s="1439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2:15">
      <c r="B1017" s="1439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2:15">
      <c r="B1018" s="1439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2:15">
      <c r="B1019" s="1439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  <row r="1020" spans="2:15">
      <c r="B1020" s="1439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</row>
    <row r="1021" spans="2:15">
      <c r="B1021" s="1439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</row>
    <row r="1022" spans="2:15">
      <c r="B1022" s="1439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</row>
    <row r="1023" spans="2:15">
      <c r="B1023" s="1439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</row>
    <row r="1024" spans="2:15">
      <c r="B1024" s="1439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</row>
    <row r="1025" spans="2:15">
      <c r="B1025" s="1439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</row>
    <row r="1026" spans="2:15">
      <c r="B1026" s="1439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</row>
    <row r="1027" spans="2:15">
      <c r="B1027" s="1439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</row>
    <row r="1028" spans="2:15">
      <c r="B1028" s="1439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</row>
    <row r="1029" spans="2:15">
      <c r="B1029" s="1439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</row>
    <row r="1030" spans="2:15">
      <c r="B1030" s="1439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</row>
    <row r="1031" spans="2:15">
      <c r="B1031" s="1439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</row>
    <row r="1032" spans="2:15">
      <c r="B1032" s="1439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</row>
    <row r="1033" spans="2:15">
      <c r="B1033" s="1439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</row>
    <row r="1034" spans="2:15">
      <c r="B1034" s="1439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</row>
    <row r="1035" spans="2:15">
      <c r="B1035" s="1439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</row>
    <row r="1036" spans="2:15">
      <c r="B1036" s="1439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</row>
    <row r="1037" spans="2:15">
      <c r="B1037" s="1439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</row>
    <row r="1038" spans="2:15">
      <c r="B1038" s="1439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</row>
    <row r="1039" spans="2:15">
      <c r="B1039" s="1439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</row>
    <row r="1040" spans="2:15">
      <c r="B1040" s="1439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</row>
    <row r="1041" spans="2:15">
      <c r="B1041" s="1439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</row>
    <row r="1042" spans="2:15">
      <c r="B1042" s="1439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</row>
    <row r="1043" spans="2:15">
      <c r="B1043" s="1439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</row>
    <row r="1044" spans="2:15">
      <c r="B1044" s="1439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</row>
    <row r="1045" spans="2:15">
      <c r="B1045" s="1439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</row>
    <row r="1046" spans="2:15">
      <c r="B1046" s="1439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</row>
    <row r="1047" spans="2:15">
      <c r="B1047" s="1439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</row>
    <row r="1048" spans="2:15">
      <c r="B1048" s="1439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</row>
    <row r="1049" spans="2:15">
      <c r="B1049" s="1439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</row>
    <row r="1050" spans="2:15">
      <c r="B1050" s="1439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</row>
    <row r="1051" spans="2:15">
      <c r="B1051" s="1439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</row>
    <row r="1052" spans="2:15">
      <c r="B1052" s="1439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</row>
    <row r="1053" spans="2:15">
      <c r="B1053" s="1439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</row>
    <row r="1054" spans="2:15">
      <c r="B1054" s="1439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</row>
    <row r="1055" spans="2:15">
      <c r="B1055" s="1439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</row>
    <row r="1056" spans="2:15">
      <c r="B1056" s="1439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</row>
    <row r="1057" spans="2:15">
      <c r="B1057" s="1439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</row>
    <row r="1058" spans="2:15">
      <c r="B1058" s="1439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</row>
    <row r="1059" spans="2:15">
      <c r="B1059" s="1439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</row>
    <row r="1060" spans="2:15">
      <c r="B1060" s="1439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</row>
    <row r="1061" spans="2:15">
      <c r="B1061" s="1439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</row>
    <row r="1062" spans="2:15">
      <c r="B1062" s="1439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</row>
    <row r="1063" spans="2:15">
      <c r="B1063" s="1439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</row>
    <row r="1064" spans="2:15">
      <c r="B1064" s="1439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</row>
    <row r="1065" spans="2:15">
      <c r="B1065" s="1439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</row>
    <row r="1066" spans="2:15">
      <c r="B1066" s="1439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</row>
    <row r="1067" spans="2:15">
      <c r="B1067" s="1439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</row>
    <row r="1068" spans="2:15">
      <c r="B1068" s="1439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</row>
    <row r="1069" spans="2:15">
      <c r="B1069" s="1439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</row>
    <row r="1070" spans="2:15">
      <c r="B1070" s="1439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</row>
    <row r="1071" spans="2:15">
      <c r="B1071" s="1439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</row>
    <row r="1072" spans="2:15">
      <c r="B1072" s="1439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</row>
    <row r="1073" spans="2:15">
      <c r="B1073" s="1439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</row>
    <row r="1074" spans="2:15">
      <c r="B1074" s="1439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</row>
    <row r="1075" spans="2:15">
      <c r="B1075" s="1439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</row>
    <row r="1076" spans="2:15">
      <c r="B1076" s="1439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</row>
    <row r="1077" spans="2:15">
      <c r="B1077" s="1439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</row>
    <row r="1078" spans="2:15">
      <c r="B1078" s="1439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</row>
    <row r="1079" spans="2:15">
      <c r="B1079" s="1439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</row>
    <row r="1080" spans="2:15">
      <c r="B1080" s="1439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</row>
    <row r="1081" spans="2:15">
      <c r="B1081" s="1439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</row>
    <row r="1082" spans="2:15">
      <c r="B1082" s="1439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</row>
    <row r="1083" spans="2:15">
      <c r="B1083" s="1439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</row>
    <row r="1084" spans="2:15">
      <c r="B1084" s="1439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</row>
    <row r="1085" spans="2:15">
      <c r="B1085" s="1439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</row>
    <row r="1086" spans="2:15">
      <c r="B1086" s="1439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</row>
    <row r="1087" spans="2:15">
      <c r="B1087" s="1439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</row>
    <row r="1088" spans="2:15">
      <c r="B1088" s="1439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</row>
    <row r="1089" spans="2:15">
      <c r="B1089" s="1439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</row>
    <row r="1090" spans="2:15">
      <c r="B1090" s="1439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</row>
    <row r="1091" spans="2:15">
      <c r="B1091" s="1439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</row>
    <row r="1092" spans="2:15">
      <c r="B1092" s="1439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</row>
    <row r="1093" spans="2:15">
      <c r="B1093" s="1439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</row>
    <row r="1094" spans="2:15">
      <c r="B1094" s="1439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</row>
    <row r="1095" spans="2:15">
      <c r="B1095" s="1439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</row>
    <row r="1096" spans="2:15">
      <c r="B1096" s="1439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</row>
    <row r="1097" spans="2:15">
      <c r="B1097" s="1439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</row>
    <row r="1098" spans="2:15">
      <c r="B1098" s="1439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</row>
    <row r="1099" spans="2:15">
      <c r="B1099" s="1439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</row>
    <row r="1100" spans="2:15">
      <c r="B1100" s="1439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</row>
    <row r="1101" spans="2:15">
      <c r="B1101" s="1439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</row>
    <row r="1102" spans="2:15">
      <c r="B1102" s="1439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</row>
    <row r="1103" spans="2:15">
      <c r="B1103" s="1439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</row>
    <row r="1104" spans="2:15">
      <c r="B1104" s="1439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</row>
    <row r="1105" spans="2:15">
      <c r="B1105" s="1439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</row>
    <row r="1106" spans="2:15">
      <c r="B1106" s="1439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</row>
    <row r="1107" spans="2:15">
      <c r="B1107" s="1439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</row>
    <row r="1108" spans="2:15">
      <c r="B1108" s="1439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</row>
    <row r="1109" spans="2:15">
      <c r="B1109" s="1439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</row>
    <row r="1110" spans="2:15">
      <c r="B1110" s="1439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</row>
    <row r="1111" spans="2:15">
      <c r="B1111" s="1439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</row>
    <row r="1112" spans="2:15">
      <c r="B1112" s="1439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</row>
    <row r="1113" spans="2:15">
      <c r="B1113" s="1439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</row>
    <row r="1114" spans="2:15">
      <c r="B1114" s="1439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</row>
    <row r="1115" spans="2:15">
      <c r="B1115" s="1439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</row>
    <row r="1116" spans="2:15">
      <c r="B1116" s="1439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</row>
    <row r="1117" spans="2:15">
      <c r="B1117" s="1439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</row>
    <row r="1118" spans="2:15">
      <c r="B1118" s="1439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</row>
    <row r="1119" spans="2:15">
      <c r="B1119" s="1439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</row>
    <row r="1120" spans="2:15">
      <c r="B1120" s="1439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</row>
    <row r="1121" spans="2:15">
      <c r="B1121" s="1439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</row>
    <row r="1122" spans="2:15">
      <c r="B1122" s="1439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</row>
    <row r="1123" spans="2:15">
      <c r="B1123" s="1439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</row>
    <row r="1124" spans="2:15">
      <c r="B1124" s="1439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</row>
    <row r="1125" spans="2:15">
      <c r="B1125" s="1439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</row>
    <row r="1126" spans="2:15">
      <c r="B1126" s="1439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</row>
    <row r="1127" spans="2:15">
      <c r="B1127" s="1439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</row>
    <row r="1128" spans="2:15">
      <c r="B1128" s="1439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</row>
    <row r="1129" spans="2:15">
      <c r="B1129" s="1439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</row>
    <row r="1130" spans="2:15">
      <c r="B1130" s="1439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</row>
    <row r="1131" spans="2:15">
      <c r="B1131" s="1439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</row>
    <row r="1132" spans="2:15">
      <c r="B1132" s="1439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</row>
    <row r="1133" spans="2:15">
      <c r="B1133" s="1439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</row>
    <row r="1134" spans="2:15">
      <c r="B1134" s="1439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</row>
    <row r="1135" spans="2:15">
      <c r="B1135" s="1439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</row>
    <row r="1136" spans="2:15">
      <c r="B1136" s="1439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</row>
    <row r="1137" spans="2:15">
      <c r="B1137" s="1439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</row>
    <row r="1138" spans="2:15">
      <c r="B1138" s="1439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</row>
    <row r="1139" spans="2:15">
      <c r="B1139" s="1439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</row>
    <row r="1140" spans="2:15">
      <c r="B1140" s="1439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</row>
    <row r="1141" spans="2:15">
      <c r="B1141" s="1439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</row>
    <row r="1142" spans="2:15">
      <c r="B1142" s="1439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</row>
    <row r="1143" spans="2:15">
      <c r="B1143" s="1439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</row>
    <row r="1144" spans="2:15">
      <c r="B1144" s="1439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</row>
    <row r="1145" spans="2:15">
      <c r="B1145" s="1439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</row>
    <row r="1146" spans="2:15">
      <c r="B1146" s="1439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</row>
    <row r="1147" spans="2:15">
      <c r="B1147" s="1439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</row>
    <row r="1148" spans="2:15">
      <c r="B1148" s="1439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</row>
    <row r="1149" spans="2:15">
      <c r="B1149" s="1439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</row>
    <row r="1150" spans="2:15">
      <c r="B1150" s="1439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</row>
    <row r="1151" spans="2:15">
      <c r="B1151" s="1439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</row>
    <row r="1152" spans="2:15">
      <c r="B1152" s="1439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</row>
    <row r="1153" spans="2:15">
      <c r="B1153" s="1439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</row>
    <row r="1154" spans="2:15">
      <c r="B1154" s="1439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</row>
    <row r="1155" spans="2:15">
      <c r="B1155" s="1439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</row>
    <row r="1156" spans="2:15">
      <c r="B1156" s="1439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</row>
    <row r="1157" spans="2:15">
      <c r="B1157" s="1439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</row>
    <row r="1158" spans="2:15">
      <c r="B1158" s="1439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</row>
    <row r="1159" spans="2:15">
      <c r="B1159" s="1439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</row>
    <row r="1160" spans="2:15">
      <c r="B1160" s="1439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</row>
    <row r="1161" spans="2:15">
      <c r="B1161" s="1439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</row>
    <row r="1162" spans="2:15">
      <c r="B1162" s="1439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</row>
    <row r="1163" spans="2:15">
      <c r="B1163" s="1439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</row>
    <row r="1164" spans="2:15">
      <c r="B1164" s="1439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</row>
    <row r="1165" spans="2:15">
      <c r="B1165" s="1439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</row>
    <row r="1166" spans="2:15">
      <c r="B1166" s="1439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</row>
    <row r="1167" spans="2:15">
      <c r="B1167" s="1439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</row>
    <row r="1168" spans="2:15">
      <c r="B1168" s="1439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</row>
    <row r="1169" spans="2:15">
      <c r="B1169" s="1439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</row>
    <row r="1170" spans="2:15">
      <c r="B1170" s="1439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</row>
    <row r="1171" spans="2:15">
      <c r="B1171" s="1439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</row>
    <row r="1172" spans="2:15">
      <c r="B1172" s="1439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</row>
    <row r="1173" spans="2:15">
      <c r="B1173" s="1439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</row>
    <row r="1174" spans="2:15">
      <c r="B1174" s="1439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</row>
    <row r="1175" spans="2:15">
      <c r="B1175" s="1439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</row>
    <row r="1176" spans="2:15">
      <c r="B1176" s="1439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</row>
    <row r="1177" spans="2:15">
      <c r="B1177" s="1439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</row>
    <row r="1178" spans="2:15">
      <c r="B1178" s="1439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</row>
    <row r="1179" spans="2:15">
      <c r="B1179" s="1439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</row>
    <row r="1180" spans="2:15">
      <c r="B1180" s="1439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</row>
    <row r="1181" spans="2:15">
      <c r="B1181" s="1439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</row>
    <row r="1182" spans="2:15">
      <c r="B1182" s="1439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</row>
    <row r="1183" spans="2:15">
      <c r="B1183" s="1439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</row>
    <row r="1184" spans="2:15">
      <c r="B1184" s="1439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</row>
    <row r="1185" spans="2:15">
      <c r="B1185" s="1439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</row>
    <row r="1186" spans="2:15">
      <c r="B1186" s="1439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</row>
    <row r="1187" spans="2:15">
      <c r="B1187" s="1439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</row>
    <row r="1188" spans="2:15">
      <c r="B1188" s="1439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</row>
    <row r="1189" spans="2:15">
      <c r="B1189" s="1439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</row>
    <row r="1190" spans="2:15">
      <c r="B1190" s="1439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</row>
    <row r="1191" spans="2:15">
      <c r="B1191" s="1439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</row>
    <row r="1192" spans="2:15">
      <c r="B1192" s="1439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</row>
    <row r="1193" spans="2:15">
      <c r="B1193" s="1439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</row>
    <row r="1194" spans="2:15">
      <c r="B1194" s="1439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</row>
    <row r="1195" spans="2:15">
      <c r="B1195" s="1439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</row>
    <row r="1196" spans="2:15">
      <c r="B1196" s="1439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</row>
    <row r="1197" spans="2:15">
      <c r="B1197" s="1439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</row>
    <row r="1198" spans="2:15">
      <c r="B1198" s="1439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</row>
    <row r="1199" spans="2:15">
      <c r="B1199" s="1439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</row>
    <row r="1200" spans="2:15">
      <c r="B1200" s="1439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</row>
    <row r="1201" spans="2:15">
      <c r="B1201" s="1439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</row>
    <row r="1202" spans="2:15">
      <c r="B1202" s="1439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</row>
    <row r="1203" spans="2:15">
      <c r="B1203" s="1439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</row>
    <row r="1204" spans="2:15">
      <c r="B1204" s="1439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</row>
    <row r="1205" spans="2:15">
      <c r="B1205" s="1439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</row>
    <row r="1206" spans="2:15">
      <c r="B1206" s="1439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</row>
    <row r="1207" spans="2:15">
      <c r="B1207" s="1439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</row>
    <row r="1208" spans="2:15">
      <c r="B1208" s="1439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</row>
    <row r="1209" spans="2:15">
      <c r="B1209" s="1439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</row>
    <row r="1210" spans="2:15">
      <c r="B1210" s="1439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</row>
    <row r="1211" spans="2:15">
      <c r="B1211" s="1439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</row>
    <row r="1212" spans="2:15">
      <c r="B1212" s="1439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</row>
    <row r="1213" spans="2:15">
      <c r="B1213" s="1439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</row>
    <row r="1214" spans="2:15">
      <c r="B1214" s="1439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</row>
    <row r="1215" spans="2:15">
      <c r="B1215" s="1439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</row>
    <row r="1216" spans="2:15">
      <c r="B1216" s="1439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</row>
    <row r="1217" spans="2:15">
      <c r="B1217" s="1439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</row>
    <row r="1218" spans="2:15">
      <c r="B1218" s="1439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</row>
    <row r="1219" spans="2:15">
      <c r="B1219" s="1439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</row>
    <row r="1220" spans="2:15">
      <c r="B1220" s="1439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</row>
    <row r="1221" spans="2:15">
      <c r="B1221" s="1439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</row>
    <row r="1222" spans="2:15">
      <c r="B1222" s="1439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</row>
    <row r="1223" spans="2:15">
      <c r="B1223" s="1439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</row>
    <row r="1224" spans="2:15">
      <c r="B1224" s="1439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</row>
    <row r="1225" spans="2:15">
      <c r="B1225" s="1439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</row>
    <row r="1226" spans="2:15">
      <c r="B1226" s="1439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</row>
    <row r="1227" spans="2:15">
      <c r="B1227" s="1439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</row>
    <row r="1228" spans="2:15">
      <c r="B1228" s="1439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</row>
    <row r="1229" spans="2:15">
      <c r="B1229" s="1439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</row>
    <row r="1230" spans="2:15">
      <c r="B1230" s="1439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</row>
    <row r="1231" spans="2:15">
      <c r="B1231" s="1439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</row>
    <row r="1232" spans="2:15">
      <c r="B1232" s="1439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</row>
    <row r="1233" spans="2:15">
      <c r="B1233" s="1439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</row>
    <row r="1234" spans="2:15">
      <c r="B1234" s="1439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</row>
    <row r="1235" spans="2:15">
      <c r="B1235" s="1439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</row>
    <row r="1236" spans="2:15">
      <c r="B1236" s="1439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</row>
    <row r="1237" spans="2:15">
      <c r="B1237" s="1439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</row>
    <row r="1238" spans="2:15">
      <c r="B1238" s="1439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</row>
    <row r="1239" spans="2:15">
      <c r="B1239" s="1439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</row>
    <row r="1240" spans="2:15">
      <c r="B1240" s="1439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</row>
    <row r="1241" spans="2:15">
      <c r="B1241" s="1439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</row>
    <row r="1242" spans="2:15">
      <c r="B1242" s="1439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2:15">
      <c r="B1243" s="1439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2:15">
      <c r="B1244" s="1439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2:15">
      <c r="B1245" s="1439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2:15">
      <c r="B1246" s="1439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2:15">
      <c r="B1247" s="1439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2:15">
      <c r="B1248" s="1439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</row>
    <row r="1249" spans="2:15">
      <c r="B1249" s="1439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</row>
    <row r="1250" spans="2:15">
      <c r="B1250" s="1439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</row>
    <row r="1251" spans="2:15">
      <c r="B1251" s="1439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</row>
    <row r="1252" spans="2:15">
      <c r="B1252" s="1439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</row>
    <row r="1253" spans="2:15">
      <c r="B1253" s="1439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</row>
    <row r="1254" spans="2:15">
      <c r="B1254" s="1439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</row>
    <row r="1255" spans="2:15">
      <c r="B1255" s="1439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</row>
  </sheetData>
  <mergeCells count="22">
    <mergeCell ref="A77:B80"/>
    <mergeCell ref="B470:B475"/>
    <mergeCell ref="B476:B479"/>
    <mergeCell ref="A82:B87"/>
    <mergeCell ref="A89:B92"/>
    <mergeCell ref="A94:A447"/>
    <mergeCell ref="A449:A483"/>
    <mergeCell ref="B449:B450"/>
    <mergeCell ref="B451:B452"/>
    <mergeCell ref="B453:B469"/>
    <mergeCell ref="A62:B63"/>
    <mergeCell ref="A18:B19"/>
    <mergeCell ref="A70:B70"/>
    <mergeCell ref="A75:B75"/>
    <mergeCell ref="A1:O1"/>
    <mergeCell ref="A2:O2"/>
    <mergeCell ref="A5:B5"/>
    <mergeCell ref="A6:B16"/>
    <mergeCell ref="A21:B57"/>
    <mergeCell ref="A59:B60"/>
    <mergeCell ref="A65:B68"/>
    <mergeCell ref="A72:B73"/>
  </mergeCells>
  <conditionalFormatting sqref="C6:O16 C21:O57 C70:O70 C72:O73 C75:O75 C82:O87 C89:O92 C94:O305 C307:O392 C394:O394 C396:O401 C403:O411 C413:O414 C416:O417 C419:O419 C421:O423 C425:O425 C427:O430 C432:O437 C439:O439 C441:O447 C449:O483">
    <cfRule type="expression" dxfId="16" priority="36">
      <formula>NOT(MOD(ROW(),2))</formula>
    </cfRule>
  </conditionalFormatting>
  <conditionalFormatting sqref="C18:O19">
    <cfRule type="expression" dxfId="15" priority="1">
      <formula>NOT(MOD(ROW(),2))</formula>
    </cfRule>
  </conditionalFormatting>
  <conditionalFormatting sqref="C59:O60 C65:O68">
    <cfRule type="expression" dxfId="14" priority="15">
      <formula>NOT(MOD(ROW(),2))</formula>
    </cfRule>
  </conditionalFormatting>
  <conditionalFormatting sqref="C62:O63">
    <cfRule type="expression" dxfId="13" priority="5">
      <formula>NOT(MOD(ROW(),2))</formula>
    </cfRule>
  </conditionalFormatting>
  <conditionalFormatting sqref="C77:O80">
    <cfRule type="expression" dxfId="12" priority="2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3783-090D-41C4-91B8-41BD0BC3872C}">
  <dimension ref="A1:O167"/>
  <sheetViews>
    <sheetView zoomScale="115" zoomScaleNormal="115" workbookViewId="0">
      <selection activeCell="B151" sqref="B151"/>
    </sheetView>
  </sheetViews>
  <sheetFormatPr baseColWidth="10" defaultColWidth="8" defaultRowHeight="15"/>
  <cols>
    <col min="1" max="1" width="24" style="163" customWidth="1"/>
    <col min="2" max="2" width="29.25" style="163" customWidth="1"/>
    <col min="3" max="3" width="7.25" style="163" customWidth="1"/>
    <col min="4" max="4" width="4.75" style="163" customWidth="1"/>
    <col min="5" max="5" width="8.875" style="163" customWidth="1"/>
    <col min="6" max="6" width="6" style="163" customWidth="1"/>
    <col min="7" max="7" width="18.25" style="163" customWidth="1"/>
    <col min="8" max="8" width="16.75" style="163" bestFit="1" customWidth="1"/>
    <col min="9" max="9" width="16.75" style="163" customWidth="1"/>
    <col min="10" max="10" width="12.875" style="163" customWidth="1"/>
    <col min="11" max="16384" width="8" style="163"/>
  </cols>
  <sheetData>
    <row r="1" spans="1:15" s="159" customFormat="1" ht="16.5">
      <c r="A1" s="1537"/>
      <c r="B1" s="1537"/>
      <c r="C1" s="1537"/>
      <c r="D1" s="1537"/>
      <c r="E1" s="1537"/>
      <c r="F1" s="1537"/>
      <c r="G1" s="1537"/>
      <c r="H1" s="1537"/>
      <c r="I1" s="1537"/>
      <c r="J1" s="1537"/>
    </row>
    <row r="2" spans="1:15" s="159" customFormat="1" ht="25.5" customHeight="1" thickBot="1">
      <c r="A2" s="1538" t="s">
        <v>791</v>
      </c>
      <c r="B2" s="1538"/>
      <c r="C2" s="1538"/>
      <c r="D2" s="1538"/>
      <c r="E2" s="1538"/>
      <c r="F2" s="1538"/>
      <c r="G2" s="1538"/>
      <c r="H2" s="1538"/>
      <c r="I2" s="1538"/>
      <c r="J2" s="1538"/>
    </row>
    <row r="3" spans="1:15" s="159" customFormat="1" ht="15" customHeight="1">
      <c r="A3" s="1539"/>
      <c r="B3" s="1540"/>
      <c r="C3" s="1540"/>
      <c r="D3" s="1540"/>
      <c r="E3" s="1540"/>
      <c r="F3" s="1540"/>
      <c r="G3" s="1540"/>
      <c r="H3" s="1540"/>
      <c r="I3" s="1540"/>
      <c r="J3" s="1540"/>
    </row>
    <row r="4" spans="1:15" s="159" customFormat="1" ht="33.950000000000003" customHeight="1" thickBot="1">
      <c r="A4" s="1541"/>
      <c r="B4" s="1542"/>
      <c r="C4" s="1542"/>
      <c r="D4" s="1542"/>
      <c r="E4" s="1542"/>
      <c r="F4" s="1542"/>
      <c r="G4" s="1542"/>
      <c r="H4" s="1542"/>
      <c r="I4" s="1542"/>
      <c r="J4" s="1542"/>
      <c r="L4" s="164"/>
      <c r="M4" s="164"/>
      <c r="N4" s="164"/>
      <c r="O4" s="164"/>
    </row>
    <row r="5" spans="1:15" ht="110.25" customHeight="1" thickBot="1">
      <c r="A5" s="160" t="s">
        <v>2</v>
      </c>
      <c r="B5" s="160" t="s">
        <v>3</v>
      </c>
      <c r="C5" s="161" t="s">
        <v>8</v>
      </c>
      <c r="D5" s="161" t="s">
        <v>792</v>
      </c>
      <c r="E5" s="161" t="s">
        <v>9</v>
      </c>
      <c r="F5" s="161" t="s">
        <v>793</v>
      </c>
      <c r="G5" s="161" t="s">
        <v>794</v>
      </c>
      <c r="H5" s="162" t="s">
        <v>13</v>
      </c>
      <c r="I5" s="161" t="s">
        <v>795</v>
      </c>
      <c r="J5" s="161" t="s">
        <v>796</v>
      </c>
      <c r="L5" s="164"/>
      <c r="M5" s="164"/>
      <c r="N5" s="164"/>
      <c r="O5" s="164"/>
    </row>
    <row r="6" spans="1:15" s="164" customFormat="1" ht="14.45" customHeight="1">
      <c r="A6" s="1543" t="s">
        <v>797</v>
      </c>
      <c r="B6" s="1544"/>
      <c r="C6" s="1544"/>
      <c r="D6" s="1544"/>
      <c r="E6" s="1544"/>
      <c r="F6" s="1544"/>
      <c r="G6" s="1544"/>
      <c r="H6" s="1544"/>
      <c r="I6" s="1544"/>
      <c r="J6" s="1545"/>
    </row>
    <row r="7" spans="1:15" s="164" customFormat="1" ht="14.45" customHeight="1" thickBot="1">
      <c r="A7" s="1546"/>
      <c r="B7" s="1547"/>
      <c r="C7" s="1547"/>
      <c r="D7" s="1547"/>
      <c r="E7" s="1547"/>
      <c r="F7" s="1547"/>
      <c r="G7" s="1547"/>
      <c r="H7" s="1547"/>
      <c r="I7" s="1547"/>
      <c r="J7" s="1548"/>
    </row>
    <row r="8" spans="1:15" s="164" customFormat="1" ht="14.45" customHeight="1">
      <c r="A8" s="1197" t="s">
        <v>798</v>
      </c>
      <c r="B8" s="1198" t="s">
        <v>791</v>
      </c>
      <c r="C8" s="1198" t="s">
        <v>799</v>
      </c>
      <c r="D8" s="1198">
        <v>45</v>
      </c>
      <c r="E8" s="1198" t="s">
        <v>45</v>
      </c>
      <c r="F8" s="1198">
        <v>24</v>
      </c>
      <c r="G8" s="1198">
        <v>337</v>
      </c>
      <c r="H8" s="1198" t="s">
        <v>34</v>
      </c>
      <c r="I8" s="1199">
        <v>45530</v>
      </c>
      <c r="J8" s="1301">
        <v>925</v>
      </c>
    </row>
    <row r="9" spans="1:15" s="164" customFormat="1" ht="14.45" customHeight="1">
      <c r="A9" s="1197" t="s">
        <v>800</v>
      </c>
      <c r="B9" s="1198" t="s">
        <v>791</v>
      </c>
      <c r="C9" s="1198" t="s">
        <v>799</v>
      </c>
      <c r="D9" s="1198">
        <v>59</v>
      </c>
      <c r="E9" s="1198" t="s">
        <v>45</v>
      </c>
      <c r="F9" s="1198">
        <v>14</v>
      </c>
      <c r="G9" s="1198">
        <v>395</v>
      </c>
      <c r="H9" s="1198" t="s">
        <v>34</v>
      </c>
      <c r="I9" s="1199">
        <v>45545</v>
      </c>
      <c r="J9" s="1301">
        <v>925</v>
      </c>
    </row>
    <row r="10" spans="1:15" s="164" customFormat="1" ht="14.45" customHeight="1">
      <c r="A10" s="1197" t="s">
        <v>801</v>
      </c>
      <c r="B10" s="1198" t="s">
        <v>791</v>
      </c>
      <c r="C10" s="1198" t="s">
        <v>799</v>
      </c>
      <c r="D10" s="1198">
        <v>46</v>
      </c>
      <c r="E10" s="1198" t="s">
        <v>45</v>
      </c>
      <c r="F10" s="1198">
        <v>13</v>
      </c>
      <c r="G10" s="1198">
        <v>330</v>
      </c>
      <c r="H10" s="1198" t="s">
        <v>34</v>
      </c>
      <c r="I10" s="1199">
        <v>45545</v>
      </c>
      <c r="J10" s="1301">
        <v>925</v>
      </c>
    </row>
    <row r="11" spans="1:15" s="164" customFormat="1" ht="14.45" customHeight="1">
      <c r="A11" s="1197" t="s">
        <v>802</v>
      </c>
      <c r="B11" s="1198" t="s">
        <v>791</v>
      </c>
      <c r="C11" s="1198" t="s">
        <v>799</v>
      </c>
      <c r="D11" s="1198">
        <v>52</v>
      </c>
      <c r="E11" s="1198" t="s">
        <v>45</v>
      </c>
      <c r="F11" s="1198">
        <v>17</v>
      </c>
      <c r="G11" s="1198">
        <v>370</v>
      </c>
      <c r="H11" s="1198" t="s">
        <v>34</v>
      </c>
      <c r="I11" s="1199">
        <v>45714</v>
      </c>
      <c r="J11" s="1301">
        <v>925</v>
      </c>
    </row>
    <row r="12" spans="1:15" s="164" customFormat="1" ht="14.45" customHeight="1">
      <c r="A12" s="1197" t="s">
        <v>803</v>
      </c>
      <c r="B12" s="1198" t="s">
        <v>791</v>
      </c>
      <c r="C12" s="1198" t="s">
        <v>799</v>
      </c>
      <c r="D12" s="1198">
        <v>37</v>
      </c>
      <c r="E12" s="1198" t="s">
        <v>45</v>
      </c>
      <c r="F12" s="1198">
        <v>29</v>
      </c>
      <c r="G12" s="1198">
        <v>240</v>
      </c>
      <c r="H12" s="1198" t="s">
        <v>34</v>
      </c>
      <c r="I12" s="1199">
        <v>45719</v>
      </c>
      <c r="J12" s="1301">
        <v>925</v>
      </c>
    </row>
    <row r="13" spans="1:15" s="164" customFormat="1" ht="14.45" customHeight="1">
      <c r="A13" s="1197" t="s">
        <v>804</v>
      </c>
      <c r="B13" s="1198" t="s">
        <v>791</v>
      </c>
      <c r="C13" s="1198" t="s">
        <v>799</v>
      </c>
      <c r="D13" s="1198">
        <v>43</v>
      </c>
      <c r="E13" s="1198" t="s">
        <v>45</v>
      </c>
      <c r="F13" s="1198">
        <v>24</v>
      </c>
      <c r="G13" s="1198">
        <v>300</v>
      </c>
      <c r="H13" s="1198" t="s">
        <v>34</v>
      </c>
      <c r="I13" s="1199">
        <v>45575</v>
      </c>
      <c r="J13" s="1301">
        <v>925</v>
      </c>
    </row>
    <row r="14" spans="1:15" s="164" customFormat="1" ht="14.45" customHeight="1">
      <c r="A14" s="1197" t="s">
        <v>805</v>
      </c>
      <c r="B14" s="1198" t="s">
        <v>791</v>
      </c>
      <c r="C14" s="1198" t="s">
        <v>799</v>
      </c>
      <c r="D14" s="1198">
        <v>41</v>
      </c>
      <c r="E14" s="1198" t="s">
        <v>45</v>
      </c>
      <c r="F14" s="1198">
        <v>24</v>
      </c>
      <c r="G14" s="1198">
        <v>351</v>
      </c>
      <c r="H14" s="1198" t="s">
        <v>34</v>
      </c>
      <c r="I14" s="1199">
        <v>45629</v>
      </c>
      <c r="J14" s="1301">
        <v>925</v>
      </c>
    </row>
    <row r="15" spans="1:15" s="164" customFormat="1" ht="14.45" customHeight="1">
      <c r="A15" s="1197" t="s">
        <v>806</v>
      </c>
      <c r="B15" s="1198" t="s">
        <v>791</v>
      </c>
      <c r="C15" s="1198" t="s">
        <v>799</v>
      </c>
      <c r="D15" s="1198">
        <v>44</v>
      </c>
      <c r="E15" s="1198" t="s">
        <v>45</v>
      </c>
      <c r="F15" s="1198">
        <v>17</v>
      </c>
      <c r="G15" s="1198">
        <v>279</v>
      </c>
      <c r="H15" s="1198" t="s">
        <v>34</v>
      </c>
      <c r="I15" s="1199">
        <v>45645</v>
      </c>
      <c r="J15" s="1301">
        <v>925</v>
      </c>
    </row>
    <row r="16" spans="1:15" s="164" customFormat="1" ht="14.45" customHeight="1">
      <c r="A16" s="1197" t="s">
        <v>807</v>
      </c>
      <c r="B16" s="1198" t="s">
        <v>791</v>
      </c>
      <c r="C16" s="1198" t="s">
        <v>799</v>
      </c>
      <c r="D16" s="1198">
        <v>44</v>
      </c>
      <c r="E16" s="1198" t="s">
        <v>45</v>
      </c>
      <c r="F16" s="1198">
        <v>20</v>
      </c>
      <c r="G16" s="1198">
        <v>323</v>
      </c>
      <c r="H16" s="1198" t="s">
        <v>34</v>
      </c>
      <c r="I16" s="1199">
        <v>45645</v>
      </c>
      <c r="J16" s="1301">
        <v>925</v>
      </c>
    </row>
    <row r="17" spans="1:10" s="164" customFormat="1" ht="14.45" customHeight="1">
      <c r="A17" s="1197" t="s">
        <v>808</v>
      </c>
      <c r="B17" s="1198" t="s">
        <v>791</v>
      </c>
      <c r="C17" s="1198" t="s">
        <v>799</v>
      </c>
      <c r="D17" s="1198">
        <v>74</v>
      </c>
      <c r="E17" s="1198" t="s">
        <v>45</v>
      </c>
      <c r="F17" s="1198">
        <v>23</v>
      </c>
      <c r="G17" s="1198">
        <v>372</v>
      </c>
      <c r="H17" s="1198" t="s">
        <v>34</v>
      </c>
      <c r="I17" s="1199">
        <v>45672</v>
      </c>
      <c r="J17" s="1301">
        <v>925</v>
      </c>
    </row>
    <row r="18" spans="1:10" s="164" customFormat="1" ht="14.45" customHeight="1">
      <c r="A18" s="1197" t="s">
        <v>809</v>
      </c>
      <c r="B18" s="1198" t="s">
        <v>791</v>
      </c>
      <c r="C18" s="1198" t="s">
        <v>799</v>
      </c>
      <c r="D18" s="1198">
        <v>54</v>
      </c>
      <c r="E18" s="1198" t="s">
        <v>45</v>
      </c>
      <c r="F18" s="1198">
        <v>24</v>
      </c>
      <c r="G18" s="1198">
        <v>329</v>
      </c>
      <c r="H18" s="1198" t="s">
        <v>34</v>
      </c>
      <c r="I18" s="1199">
        <v>45680</v>
      </c>
      <c r="J18" s="1301">
        <v>925</v>
      </c>
    </row>
    <row r="19" spans="1:10" s="164" customFormat="1" ht="14.45" customHeight="1">
      <c r="A19" s="1197" t="s">
        <v>810</v>
      </c>
      <c r="B19" s="1198" t="s">
        <v>791</v>
      </c>
      <c r="C19" s="1198" t="s">
        <v>799</v>
      </c>
      <c r="D19" s="1198">
        <v>63</v>
      </c>
      <c r="E19" s="1198" t="s">
        <v>45</v>
      </c>
      <c r="F19" s="1198">
        <v>23</v>
      </c>
      <c r="G19" s="1198">
        <v>391.8</v>
      </c>
      <c r="H19" s="1198" t="s">
        <v>34</v>
      </c>
      <c r="I19" s="1199">
        <v>45713</v>
      </c>
      <c r="J19" s="1301">
        <v>925</v>
      </c>
    </row>
    <row r="20" spans="1:10" s="164" customFormat="1" ht="14.45" customHeight="1">
      <c r="A20" s="1197" t="s">
        <v>811</v>
      </c>
      <c r="B20" s="1198" t="s">
        <v>791</v>
      </c>
      <c r="C20" s="1198" t="s">
        <v>799</v>
      </c>
      <c r="D20" s="1198">
        <v>55</v>
      </c>
      <c r="E20" s="1198" t="s">
        <v>45</v>
      </c>
      <c r="F20" s="1198">
        <v>30</v>
      </c>
      <c r="G20" s="1198">
        <v>230</v>
      </c>
      <c r="H20" s="1198" t="s">
        <v>34</v>
      </c>
      <c r="I20" s="1199">
        <v>45363</v>
      </c>
      <c r="J20" s="1301">
        <v>1200</v>
      </c>
    </row>
    <row r="21" spans="1:10" s="164" customFormat="1" ht="14.45" customHeight="1">
      <c r="A21" s="1197" t="s">
        <v>812</v>
      </c>
      <c r="B21" s="1198" t="s">
        <v>791</v>
      </c>
      <c r="C21" s="1198" t="s">
        <v>799</v>
      </c>
      <c r="D21" s="1198">
        <v>45</v>
      </c>
      <c r="E21" s="1198" t="s">
        <v>45</v>
      </c>
      <c r="F21" s="1198">
        <v>28</v>
      </c>
      <c r="G21" s="1198">
        <v>286</v>
      </c>
      <c r="H21" s="1198" t="s">
        <v>34</v>
      </c>
      <c r="I21" s="1199">
        <v>45377</v>
      </c>
      <c r="J21" s="1301">
        <v>1200</v>
      </c>
    </row>
    <row r="22" spans="1:10" s="164" customFormat="1" ht="14.45" customHeight="1">
      <c r="A22" s="1197" t="s">
        <v>813</v>
      </c>
      <c r="B22" s="1198" t="s">
        <v>791</v>
      </c>
      <c r="C22" s="1198" t="s">
        <v>799</v>
      </c>
      <c r="D22" s="1198">
        <v>54</v>
      </c>
      <c r="E22" s="1198" t="s">
        <v>45</v>
      </c>
      <c r="F22" s="1198">
        <v>28</v>
      </c>
      <c r="G22" s="1198">
        <v>330</v>
      </c>
      <c r="H22" s="1198" t="s">
        <v>34</v>
      </c>
      <c r="I22" s="1199">
        <v>45504</v>
      </c>
      <c r="J22" s="1301">
        <v>1200</v>
      </c>
    </row>
    <row r="23" spans="1:10" s="164" customFormat="1" ht="14.45" customHeight="1">
      <c r="A23" s="1197" t="s">
        <v>814</v>
      </c>
      <c r="B23" s="1198" t="s">
        <v>791</v>
      </c>
      <c r="C23" s="1198" t="s">
        <v>799</v>
      </c>
      <c r="D23" s="1198">
        <v>38</v>
      </c>
      <c r="E23" s="1198" t="s">
        <v>45</v>
      </c>
      <c r="F23" s="1198">
        <v>36</v>
      </c>
      <c r="G23" s="1198">
        <v>350</v>
      </c>
      <c r="H23" s="1198" t="s">
        <v>34</v>
      </c>
      <c r="I23" s="1199">
        <v>45617</v>
      </c>
      <c r="J23" s="1301">
        <v>1200</v>
      </c>
    </row>
    <row r="24" spans="1:10" s="164" customFormat="1" ht="14.45" customHeight="1">
      <c r="A24" s="1197" t="s">
        <v>815</v>
      </c>
      <c r="B24" s="1198" t="s">
        <v>791</v>
      </c>
      <c r="C24" s="1198" t="s">
        <v>799</v>
      </c>
      <c r="D24" s="1198">
        <v>33</v>
      </c>
      <c r="E24" s="1198" t="s">
        <v>45</v>
      </c>
      <c r="F24" s="1198">
        <v>35</v>
      </c>
      <c r="G24" s="1198">
        <v>386</v>
      </c>
      <c r="H24" s="1198" t="s">
        <v>34</v>
      </c>
      <c r="I24" s="1199">
        <v>45623</v>
      </c>
      <c r="J24" s="1301">
        <v>1200</v>
      </c>
    </row>
    <row r="25" spans="1:10" s="164" customFormat="1" ht="14.45" customHeight="1">
      <c r="A25" s="1197" t="s">
        <v>816</v>
      </c>
      <c r="B25" s="1198" t="s">
        <v>791</v>
      </c>
      <c r="C25" s="1198" t="s">
        <v>799</v>
      </c>
      <c r="D25" s="1198">
        <v>34</v>
      </c>
      <c r="E25" s="1198" t="s">
        <v>45</v>
      </c>
      <c r="F25" s="1198">
        <v>44</v>
      </c>
      <c r="G25" s="1198">
        <v>299</v>
      </c>
      <c r="H25" s="1198" t="s">
        <v>34</v>
      </c>
      <c r="I25" s="1199">
        <v>45594</v>
      </c>
      <c r="J25" s="1301">
        <v>1200</v>
      </c>
    </row>
    <row r="26" spans="1:10" s="164" customFormat="1" ht="14.45" customHeight="1">
      <c r="A26" s="1197" t="s">
        <v>817</v>
      </c>
      <c r="B26" s="1198" t="s">
        <v>791</v>
      </c>
      <c r="C26" s="1198" t="s">
        <v>818</v>
      </c>
      <c r="D26" s="1198">
        <v>53</v>
      </c>
      <c r="E26" s="1198" t="s">
        <v>45</v>
      </c>
      <c r="F26" s="1198">
        <v>28</v>
      </c>
      <c r="G26" s="1198">
        <v>306</v>
      </c>
      <c r="H26" s="1198" t="s">
        <v>34</v>
      </c>
      <c r="I26" s="1199">
        <v>45609</v>
      </c>
      <c r="J26" s="1301">
        <v>1200</v>
      </c>
    </row>
    <row r="27" spans="1:10" s="164" customFormat="1" ht="14.45" customHeight="1">
      <c r="A27" s="1197" t="s">
        <v>819</v>
      </c>
      <c r="B27" s="1198" t="s">
        <v>791</v>
      </c>
      <c r="C27" s="1198" t="s">
        <v>799</v>
      </c>
      <c r="D27" s="1198">
        <v>54</v>
      </c>
      <c r="E27" s="1198" t="s">
        <v>45</v>
      </c>
      <c r="F27" s="1198">
        <v>30</v>
      </c>
      <c r="G27" s="1198">
        <v>271</v>
      </c>
      <c r="H27" s="1198" t="s">
        <v>34</v>
      </c>
      <c r="I27" s="1199">
        <v>45629</v>
      </c>
      <c r="J27" s="1301">
        <v>1200</v>
      </c>
    </row>
    <row r="28" spans="1:10" s="164" customFormat="1" ht="14.45" customHeight="1">
      <c r="A28" s="1197" t="s">
        <v>820</v>
      </c>
      <c r="B28" s="1198" t="s">
        <v>791</v>
      </c>
      <c r="C28" s="1198" t="s">
        <v>799</v>
      </c>
      <c r="D28" s="1198">
        <v>58</v>
      </c>
      <c r="E28" s="1198" t="s">
        <v>45</v>
      </c>
      <c r="F28" s="1198">
        <v>41</v>
      </c>
      <c r="G28" s="1198">
        <v>363</v>
      </c>
      <c r="H28" s="1198" t="s">
        <v>34</v>
      </c>
      <c r="I28" s="1199">
        <v>45638</v>
      </c>
      <c r="J28" s="1301">
        <v>1200</v>
      </c>
    </row>
    <row r="29" spans="1:10" s="164" customFormat="1" ht="14.45" customHeight="1">
      <c r="A29" s="1197" t="s">
        <v>821</v>
      </c>
      <c r="B29" s="1198" t="s">
        <v>791</v>
      </c>
      <c r="C29" s="1198" t="s">
        <v>799</v>
      </c>
      <c r="D29" s="1198">
        <v>38</v>
      </c>
      <c r="E29" s="1198" t="s">
        <v>45</v>
      </c>
      <c r="F29" s="1198">
        <v>35</v>
      </c>
      <c r="G29" s="1198">
        <v>325</v>
      </c>
      <c r="H29" s="1198" t="s">
        <v>34</v>
      </c>
      <c r="I29" s="1199">
        <v>45638</v>
      </c>
      <c r="J29" s="1301">
        <v>1200</v>
      </c>
    </row>
    <row r="30" spans="1:10" s="164" customFormat="1" ht="14.45" customHeight="1">
      <c r="A30" s="1197" t="s">
        <v>822</v>
      </c>
      <c r="B30" s="1198" t="s">
        <v>791</v>
      </c>
      <c r="C30" s="1198" t="s">
        <v>799</v>
      </c>
      <c r="D30" s="1198">
        <v>58</v>
      </c>
      <c r="E30" s="1198" t="s">
        <v>45</v>
      </c>
      <c r="F30" s="1198">
        <v>40</v>
      </c>
      <c r="G30" s="1198">
        <v>332</v>
      </c>
      <c r="H30" s="1198" t="s">
        <v>34</v>
      </c>
      <c r="I30" s="1199">
        <v>45638</v>
      </c>
      <c r="J30" s="1301">
        <v>1200</v>
      </c>
    </row>
    <row r="31" spans="1:10" s="164" customFormat="1" ht="14.45" customHeight="1">
      <c r="A31" s="1197" t="s">
        <v>823</v>
      </c>
      <c r="B31" s="1198" t="s">
        <v>791</v>
      </c>
      <c r="C31" s="1198" t="s">
        <v>818</v>
      </c>
      <c r="D31" s="1198">
        <v>59</v>
      </c>
      <c r="E31" s="1198" t="s">
        <v>45</v>
      </c>
      <c r="F31" s="1198">
        <v>30</v>
      </c>
      <c r="G31" s="1198">
        <v>248</v>
      </c>
      <c r="H31" s="1198" t="s">
        <v>34</v>
      </c>
      <c r="I31" s="1199">
        <v>45671</v>
      </c>
      <c r="J31" s="1301">
        <v>1200</v>
      </c>
    </row>
    <row r="32" spans="1:10" s="164" customFormat="1" ht="14.45" customHeight="1">
      <c r="A32" s="1197" t="s">
        <v>824</v>
      </c>
      <c r="B32" s="1198" t="s">
        <v>791</v>
      </c>
      <c r="C32" s="1198" t="s">
        <v>799</v>
      </c>
      <c r="D32" s="1198">
        <v>46</v>
      </c>
      <c r="E32" s="1198" t="s">
        <v>45</v>
      </c>
      <c r="F32" s="1198">
        <v>48</v>
      </c>
      <c r="G32" s="1198">
        <v>355</v>
      </c>
      <c r="H32" s="1198" t="s">
        <v>34</v>
      </c>
      <c r="I32" s="1199">
        <v>45672</v>
      </c>
      <c r="J32" s="1301">
        <v>1200</v>
      </c>
    </row>
    <row r="33" spans="1:10" s="164" customFormat="1" ht="14.45" customHeight="1">
      <c r="A33" s="1197" t="s">
        <v>825</v>
      </c>
      <c r="B33" s="1198" t="s">
        <v>791</v>
      </c>
      <c r="C33" s="1198" t="s">
        <v>799</v>
      </c>
      <c r="D33" s="1198">
        <v>45</v>
      </c>
      <c r="E33" s="1198" t="s">
        <v>45</v>
      </c>
      <c r="F33" s="1198">
        <v>32</v>
      </c>
      <c r="G33" s="1198">
        <v>306</v>
      </c>
      <c r="H33" s="1198" t="s">
        <v>34</v>
      </c>
      <c r="I33" s="1199">
        <v>45681</v>
      </c>
      <c r="J33" s="1301">
        <v>1200</v>
      </c>
    </row>
    <row r="34" spans="1:10" s="164" customFormat="1" ht="14.45" customHeight="1">
      <c r="A34" s="1197" t="s">
        <v>826</v>
      </c>
      <c r="B34" s="1198" t="s">
        <v>791</v>
      </c>
      <c r="C34" s="1198" t="s">
        <v>799</v>
      </c>
      <c r="D34" s="1198">
        <v>45</v>
      </c>
      <c r="E34" s="1198" t="s">
        <v>45</v>
      </c>
      <c r="F34" s="1198">
        <v>37</v>
      </c>
      <c r="G34" s="1198">
        <v>299</v>
      </c>
      <c r="H34" s="1198" t="s">
        <v>34</v>
      </c>
      <c r="I34" s="1199">
        <v>45681</v>
      </c>
      <c r="J34" s="1301">
        <v>1200</v>
      </c>
    </row>
    <row r="35" spans="1:10" s="164" customFormat="1" ht="14.45" customHeight="1">
      <c r="A35" s="1197" t="s">
        <v>827</v>
      </c>
      <c r="B35" s="1198" t="s">
        <v>791</v>
      </c>
      <c r="C35" s="1198" t="s">
        <v>799</v>
      </c>
      <c r="D35" s="1198">
        <v>43</v>
      </c>
      <c r="E35" s="1198" t="s">
        <v>45</v>
      </c>
      <c r="F35" s="1198">
        <v>39</v>
      </c>
      <c r="G35" s="1198">
        <v>346</v>
      </c>
      <c r="H35" s="1198" t="s">
        <v>34</v>
      </c>
      <c r="I35" s="1199">
        <v>45692</v>
      </c>
      <c r="J35" s="1301">
        <v>1200</v>
      </c>
    </row>
    <row r="36" spans="1:10" s="164" customFormat="1" ht="14.45" customHeight="1">
      <c r="A36" s="1197" t="s">
        <v>828</v>
      </c>
      <c r="B36" s="1198" t="s">
        <v>791</v>
      </c>
      <c r="C36" s="1198" t="s">
        <v>818</v>
      </c>
      <c r="D36" s="1198">
        <v>45</v>
      </c>
      <c r="E36" s="1198" t="s">
        <v>45</v>
      </c>
      <c r="F36" s="1198">
        <v>38</v>
      </c>
      <c r="G36" s="1198">
        <v>375</v>
      </c>
      <c r="H36" s="1198" t="s">
        <v>34</v>
      </c>
      <c r="I36" s="1199">
        <v>45687</v>
      </c>
      <c r="J36" s="1301">
        <v>1200</v>
      </c>
    </row>
    <row r="37" spans="1:10" s="164" customFormat="1" ht="14.45" customHeight="1">
      <c r="A37" s="1197" t="s">
        <v>829</v>
      </c>
      <c r="B37" s="1198" t="s">
        <v>791</v>
      </c>
      <c r="C37" s="1198" t="s">
        <v>799</v>
      </c>
      <c r="D37" s="1198">
        <v>51</v>
      </c>
      <c r="E37" s="1198" t="s">
        <v>45</v>
      </c>
      <c r="F37" s="1198">
        <v>32</v>
      </c>
      <c r="G37" s="1198">
        <v>380</v>
      </c>
      <c r="H37" s="1198" t="s">
        <v>34</v>
      </c>
      <c r="I37" s="1199">
        <v>45685</v>
      </c>
      <c r="J37" s="1301">
        <v>1200</v>
      </c>
    </row>
    <row r="38" spans="1:10" s="164" customFormat="1" ht="14.45" customHeight="1">
      <c r="A38" s="1197" t="s">
        <v>830</v>
      </c>
      <c r="B38" s="1198" t="s">
        <v>791</v>
      </c>
      <c r="C38" s="1198" t="s">
        <v>799</v>
      </c>
      <c r="D38" s="1198">
        <v>62</v>
      </c>
      <c r="E38" s="1198" t="s">
        <v>45</v>
      </c>
      <c r="F38" s="1198">
        <v>36</v>
      </c>
      <c r="G38" s="1198">
        <v>372</v>
      </c>
      <c r="H38" s="1198" t="s">
        <v>34</v>
      </c>
      <c r="I38" s="1199">
        <v>45702</v>
      </c>
      <c r="J38" s="1301">
        <v>1200</v>
      </c>
    </row>
    <row r="39" spans="1:10" s="164" customFormat="1" ht="14.45" customHeight="1">
      <c r="A39" s="1197" t="s">
        <v>831</v>
      </c>
      <c r="B39" s="1198" t="s">
        <v>791</v>
      </c>
      <c r="C39" s="1198" t="s">
        <v>799</v>
      </c>
      <c r="D39" s="1198">
        <v>46</v>
      </c>
      <c r="E39" s="1198" t="s">
        <v>45</v>
      </c>
      <c r="F39" s="1198">
        <v>34</v>
      </c>
      <c r="G39" s="1198">
        <v>352</v>
      </c>
      <c r="H39" s="1198" t="s">
        <v>34</v>
      </c>
      <c r="I39" s="1199">
        <v>45686</v>
      </c>
      <c r="J39" s="1301">
        <v>1200</v>
      </c>
    </row>
    <row r="40" spans="1:10" s="164" customFormat="1" ht="14.45" customHeight="1">
      <c r="A40" s="1197" t="s">
        <v>832</v>
      </c>
      <c r="B40" s="1198" t="s">
        <v>791</v>
      </c>
      <c r="C40" s="1198" t="s">
        <v>799</v>
      </c>
      <c r="D40" s="1198">
        <v>57</v>
      </c>
      <c r="E40" s="1198" t="s">
        <v>45</v>
      </c>
      <c r="F40" s="1198">
        <v>37</v>
      </c>
      <c r="G40" s="1198">
        <v>378</v>
      </c>
      <c r="H40" s="1198" t="s">
        <v>34</v>
      </c>
      <c r="I40" s="1199">
        <v>45686</v>
      </c>
      <c r="J40" s="1301">
        <v>1200</v>
      </c>
    </row>
    <row r="41" spans="1:10" s="164" customFormat="1" ht="14.45" customHeight="1">
      <c r="A41" s="1197" t="s">
        <v>833</v>
      </c>
      <c r="B41" s="1198" t="s">
        <v>791</v>
      </c>
      <c r="C41" s="1198" t="s">
        <v>799</v>
      </c>
      <c r="D41" s="1198">
        <v>56</v>
      </c>
      <c r="E41" s="1198" t="s">
        <v>377</v>
      </c>
      <c r="F41" s="1198">
        <v>27</v>
      </c>
      <c r="G41" s="1198">
        <v>246</v>
      </c>
      <c r="H41" s="1198" t="s">
        <v>34</v>
      </c>
      <c r="I41" s="1199">
        <v>45540</v>
      </c>
      <c r="J41" s="1301">
        <v>1200</v>
      </c>
    </row>
    <row r="42" spans="1:10" s="164" customFormat="1" ht="14.45" customHeight="1">
      <c r="A42" s="1197" t="s">
        <v>834</v>
      </c>
      <c r="B42" s="1198" t="s">
        <v>791</v>
      </c>
      <c r="C42" s="1198" t="s">
        <v>799</v>
      </c>
      <c r="D42" s="1198">
        <v>39</v>
      </c>
      <c r="E42" s="1198" t="s">
        <v>377</v>
      </c>
      <c r="F42" s="1198">
        <v>53</v>
      </c>
      <c r="G42" s="1198">
        <v>324</v>
      </c>
      <c r="H42" s="1198" t="s">
        <v>34</v>
      </c>
      <c r="I42" s="1199">
        <v>45604</v>
      </c>
      <c r="J42" s="1301">
        <v>1800</v>
      </c>
    </row>
    <row r="43" spans="1:10" s="164" customFormat="1" ht="14.45" customHeight="1">
      <c r="A43" s="1197" t="s">
        <v>835</v>
      </c>
      <c r="B43" s="1198" t="s">
        <v>791</v>
      </c>
      <c r="C43" s="1198" t="s">
        <v>799</v>
      </c>
      <c r="D43" s="1198">
        <v>42</v>
      </c>
      <c r="E43" s="1198" t="s">
        <v>45</v>
      </c>
      <c r="F43" s="1198">
        <v>60</v>
      </c>
      <c r="G43" s="1198">
        <v>320</v>
      </c>
      <c r="H43" s="1198" t="s">
        <v>34</v>
      </c>
      <c r="I43" s="1199">
        <v>45703</v>
      </c>
      <c r="J43" s="1301">
        <v>1800</v>
      </c>
    </row>
    <row r="44" spans="1:10" s="164" customFormat="1" ht="14.45" customHeight="1">
      <c r="A44" s="1197" t="s">
        <v>836</v>
      </c>
      <c r="B44" s="1198" t="s">
        <v>791</v>
      </c>
      <c r="C44" s="1198" t="s">
        <v>799</v>
      </c>
      <c r="D44" s="1198">
        <v>34</v>
      </c>
      <c r="E44" s="1198" t="s">
        <v>45</v>
      </c>
      <c r="F44" s="1198">
        <v>88</v>
      </c>
      <c r="G44" s="1198">
        <v>277</v>
      </c>
      <c r="H44" s="1198" t="s">
        <v>34</v>
      </c>
      <c r="I44" s="1199">
        <v>45637</v>
      </c>
      <c r="J44" s="1301">
        <v>1800</v>
      </c>
    </row>
    <row r="45" spans="1:10" s="164" customFormat="1" ht="14.45" customHeight="1">
      <c r="A45" s="1197" t="s">
        <v>837</v>
      </c>
      <c r="B45" s="1198" t="s">
        <v>791</v>
      </c>
      <c r="C45" s="1198" t="s">
        <v>799</v>
      </c>
      <c r="D45" s="1198">
        <v>43</v>
      </c>
      <c r="E45" s="1198" t="s">
        <v>45</v>
      </c>
      <c r="F45" s="1198">
        <v>63</v>
      </c>
      <c r="G45" s="1198">
        <v>358</v>
      </c>
      <c r="H45" s="1198" t="s">
        <v>34</v>
      </c>
      <c r="I45" s="1199">
        <v>45672</v>
      </c>
      <c r="J45" s="1301">
        <v>1800</v>
      </c>
    </row>
    <row r="46" spans="1:10" s="164" customFormat="1" ht="14.45" customHeight="1">
      <c r="A46" s="1197" t="s">
        <v>838</v>
      </c>
      <c r="B46" s="1198" t="s">
        <v>791</v>
      </c>
      <c r="C46" s="1198" t="s">
        <v>799</v>
      </c>
      <c r="D46" s="1198">
        <v>51</v>
      </c>
      <c r="E46" s="1198" t="s">
        <v>45</v>
      </c>
      <c r="F46" s="1198">
        <v>71</v>
      </c>
      <c r="G46" s="1198">
        <v>253</v>
      </c>
      <c r="H46" s="1198" t="s">
        <v>34</v>
      </c>
      <c r="I46" s="1199">
        <v>45679</v>
      </c>
      <c r="J46" s="1301">
        <v>1800</v>
      </c>
    </row>
    <row r="47" spans="1:10" s="164" customFormat="1" ht="14.45" customHeight="1">
      <c r="A47" s="1197" t="s">
        <v>839</v>
      </c>
      <c r="B47" s="1198" t="s">
        <v>791</v>
      </c>
      <c r="C47" s="1198" t="s">
        <v>799</v>
      </c>
      <c r="D47" s="1198">
        <v>32</v>
      </c>
      <c r="E47" s="1198" t="s">
        <v>45</v>
      </c>
      <c r="F47" s="1198">
        <v>65</v>
      </c>
      <c r="G47" s="1198">
        <v>292</v>
      </c>
      <c r="H47" s="1198" t="s">
        <v>34</v>
      </c>
      <c r="I47" s="1199">
        <v>45688</v>
      </c>
      <c r="J47" s="1301">
        <v>1800</v>
      </c>
    </row>
    <row r="48" spans="1:10" s="164" customFormat="1" ht="14.45" customHeight="1">
      <c r="A48" s="1197" t="s">
        <v>840</v>
      </c>
      <c r="B48" s="1198" t="s">
        <v>791</v>
      </c>
      <c r="C48" s="1198" t="s">
        <v>799</v>
      </c>
      <c r="D48" s="1198">
        <v>32</v>
      </c>
      <c r="E48" s="1198" t="s">
        <v>45</v>
      </c>
      <c r="F48" s="1198">
        <v>90</v>
      </c>
      <c r="G48" s="1198">
        <v>263</v>
      </c>
      <c r="H48" s="1198" t="s">
        <v>34</v>
      </c>
      <c r="I48" s="1199">
        <v>45688</v>
      </c>
      <c r="J48" s="1301">
        <v>1800</v>
      </c>
    </row>
    <row r="49" spans="1:10" s="164" customFormat="1" ht="14.45" customHeight="1">
      <c r="A49" s="1197" t="s">
        <v>841</v>
      </c>
      <c r="B49" s="1198" t="s">
        <v>791</v>
      </c>
      <c r="C49" s="1198" t="s">
        <v>799</v>
      </c>
      <c r="D49" s="1198">
        <v>43</v>
      </c>
      <c r="E49" s="1198" t="s">
        <v>45</v>
      </c>
      <c r="F49" s="1198">
        <v>88</v>
      </c>
      <c r="G49" s="1198">
        <v>270</v>
      </c>
      <c r="H49" s="1198" t="s">
        <v>34</v>
      </c>
      <c r="I49" s="1199">
        <v>45692</v>
      </c>
      <c r="J49" s="1301">
        <v>1800</v>
      </c>
    </row>
    <row r="50" spans="1:10" s="164" customFormat="1" ht="14.45" customHeight="1">
      <c r="A50" s="1197" t="s">
        <v>842</v>
      </c>
      <c r="B50" s="1198" t="s">
        <v>791</v>
      </c>
      <c r="C50" s="1198" t="s">
        <v>799</v>
      </c>
      <c r="D50" s="1198">
        <v>54</v>
      </c>
      <c r="E50" s="1198" t="s">
        <v>45</v>
      </c>
      <c r="F50" s="1198">
        <v>58</v>
      </c>
      <c r="G50" s="1198">
        <v>355</v>
      </c>
      <c r="H50" s="1198" t="s">
        <v>34</v>
      </c>
      <c r="I50" s="1199">
        <v>45685</v>
      </c>
      <c r="J50" s="1301">
        <v>1800</v>
      </c>
    </row>
    <row r="51" spans="1:10" s="164" customFormat="1" ht="14.45" customHeight="1">
      <c r="A51" s="1197" t="s">
        <v>843</v>
      </c>
      <c r="B51" s="1198" t="s">
        <v>791</v>
      </c>
      <c r="C51" s="1198" t="s">
        <v>799</v>
      </c>
      <c r="D51" s="1198">
        <v>37</v>
      </c>
      <c r="E51" s="1198" t="s">
        <v>45</v>
      </c>
      <c r="F51" s="1198">
        <v>57</v>
      </c>
      <c r="G51" s="1198">
        <v>379</v>
      </c>
      <c r="H51" s="1198" t="s">
        <v>34</v>
      </c>
      <c r="I51" s="1199">
        <v>45707</v>
      </c>
      <c r="J51" s="1301">
        <v>1800</v>
      </c>
    </row>
    <row r="52" spans="1:10" s="164" customFormat="1" ht="14.45" customHeight="1">
      <c r="A52" s="1197" t="s">
        <v>844</v>
      </c>
      <c r="B52" s="1198" t="s">
        <v>791</v>
      </c>
      <c r="C52" s="1198" t="s">
        <v>799</v>
      </c>
      <c r="D52" s="1198">
        <v>49</v>
      </c>
      <c r="E52" s="1198" t="s">
        <v>45</v>
      </c>
      <c r="F52" s="1198">
        <v>90</v>
      </c>
      <c r="G52" s="1198">
        <v>349</v>
      </c>
      <c r="H52" s="1198" t="s">
        <v>34</v>
      </c>
      <c r="I52" s="1199">
        <v>45712</v>
      </c>
      <c r="J52" s="1301">
        <v>1800</v>
      </c>
    </row>
    <row r="53" spans="1:10" s="164" customFormat="1" ht="14.45" customHeight="1">
      <c r="A53" s="1197" t="s">
        <v>845</v>
      </c>
      <c r="B53" s="1198" t="s">
        <v>791</v>
      </c>
      <c r="C53" s="1198" t="s">
        <v>799</v>
      </c>
      <c r="D53" s="1198">
        <v>49</v>
      </c>
      <c r="E53" s="1198" t="s">
        <v>45</v>
      </c>
      <c r="F53" s="1198">
        <v>90</v>
      </c>
      <c r="G53" s="1198">
        <v>349</v>
      </c>
      <c r="H53" s="1198" t="s">
        <v>34</v>
      </c>
      <c r="I53" s="1199">
        <v>45701</v>
      </c>
      <c r="J53" s="1301">
        <v>1800</v>
      </c>
    </row>
    <row r="54" spans="1:10" s="164" customFormat="1" ht="14.45" customHeight="1">
      <c r="A54" s="1197" t="s">
        <v>846</v>
      </c>
      <c r="B54" s="1198" t="s">
        <v>791</v>
      </c>
      <c r="C54" s="1198" t="s">
        <v>799</v>
      </c>
      <c r="D54" s="1198">
        <v>30</v>
      </c>
      <c r="E54" s="1198" t="s">
        <v>45</v>
      </c>
      <c r="F54" s="1198">
        <v>61</v>
      </c>
      <c r="G54" s="1198">
        <v>364</v>
      </c>
      <c r="H54" s="1198" t="s">
        <v>34</v>
      </c>
      <c r="I54" s="1199">
        <v>45720</v>
      </c>
      <c r="J54" s="1301">
        <v>1800</v>
      </c>
    </row>
    <row r="55" spans="1:10" s="164" customFormat="1" ht="14.45" customHeight="1">
      <c r="A55" s="1197" t="s">
        <v>847</v>
      </c>
      <c r="B55" s="1198" t="s">
        <v>791</v>
      </c>
      <c r="C55" s="1198" t="s">
        <v>799</v>
      </c>
      <c r="D55" s="1198">
        <v>59</v>
      </c>
      <c r="E55" s="1198" t="s">
        <v>45</v>
      </c>
      <c r="F55" s="1198">
        <v>80</v>
      </c>
      <c r="G55" s="1198">
        <v>370</v>
      </c>
      <c r="H55" s="1198" t="s">
        <v>34</v>
      </c>
      <c r="I55" s="1199">
        <v>45497</v>
      </c>
      <c r="J55" s="1301">
        <v>1800</v>
      </c>
    </row>
    <row r="56" spans="1:10" s="164" customFormat="1" ht="14.45" customHeight="1">
      <c r="A56" s="1197" t="s">
        <v>848</v>
      </c>
      <c r="B56" s="1198" t="s">
        <v>791</v>
      </c>
      <c r="C56" s="1198" t="s">
        <v>799</v>
      </c>
      <c r="D56" s="1198">
        <v>56</v>
      </c>
      <c r="E56" s="1198" t="s">
        <v>377</v>
      </c>
      <c r="F56" s="1198">
        <v>50</v>
      </c>
      <c r="G56" s="1198">
        <v>254</v>
      </c>
      <c r="H56" s="1198" t="s">
        <v>34</v>
      </c>
      <c r="I56" s="1199">
        <v>45540</v>
      </c>
      <c r="J56" s="1301">
        <v>1800</v>
      </c>
    </row>
    <row r="57" spans="1:10" s="164" customFormat="1" ht="14.45" customHeight="1">
      <c r="A57" s="1197" t="s">
        <v>849</v>
      </c>
      <c r="B57" s="1198" t="s">
        <v>791</v>
      </c>
      <c r="C57" s="1198" t="s">
        <v>818</v>
      </c>
      <c r="D57" s="1198">
        <v>28</v>
      </c>
      <c r="E57" s="1198" t="s">
        <v>45</v>
      </c>
      <c r="F57" s="1198">
        <v>91</v>
      </c>
      <c r="G57" s="1198">
        <v>378</v>
      </c>
      <c r="H57" s="1198" t="s">
        <v>34</v>
      </c>
      <c r="I57" s="1199">
        <v>45624</v>
      </c>
      <c r="J57" s="1301">
        <v>1800</v>
      </c>
    </row>
    <row r="58" spans="1:10" s="164" customFormat="1" ht="14.45" customHeight="1">
      <c r="A58" s="1197" t="s">
        <v>850</v>
      </c>
      <c r="B58" s="1198" t="s">
        <v>791</v>
      </c>
      <c r="C58" s="1198" t="s">
        <v>818</v>
      </c>
      <c r="D58" s="1198">
        <v>28</v>
      </c>
      <c r="E58" s="1198" t="s">
        <v>45</v>
      </c>
      <c r="F58" s="1198">
        <v>56</v>
      </c>
      <c r="G58" s="1198">
        <v>326</v>
      </c>
      <c r="H58" s="1198" t="s">
        <v>34</v>
      </c>
      <c r="I58" s="1199">
        <v>45624</v>
      </c>
      <c r="J58" s="1301">
        <v>1800</v>
      </c>
    </row>
    <row r="59" spans="1:10" s="164" customFormat="1" ht="14.45" customHeight="1">
      <c r="A59" s="1197" t="s">
        <v>851</v>
      </c>
      <c r="B59" s="1198" t="s">
        <v>791</v>
      </c>
      <c r="C59" s="1198" t="s">
        <v>818</v>
      </c>
      <c r="D59" s="1198">
        <v>28</v>
      </c>
      <c r="E59" s="1198" t="s">
        <v>45</v>
      </c>
      <c r="F59" s="1198">
        <v>81</v>
      </c>
      <c r="G59" s="1198">
        <v>320</v>
      </c>
      <c r="H59" s="1198" t="s">
        <v>34</v>
      </c>
      <c r="I59" s="1199">
        <v>45624</v>
      </c>
      <c r="J59" s="1301">
        <v>1800</v>
      </c>
    </row>
    <row r="60" spans="1:10" s="164" customFormat="1" ht="14.45" customHeight="1">
      <c r="A60" s="1197" t="s">
        <v>852</v>
      </c>
      <c r="B60" s="1198" t="s">
        <v>791</v>
      </c>
      <c r="C60" s="1198" t="s">
        <v>818</v>
      </c>
      <c r="D60" s="1198">
        <v>28</v>
      </c>
      <c r="E60" s="1198" t="s">
        <v>45</v>
      </c>
      <c r="F60" s="1198">
        <v>91</v>
      </c>
      <c r="G60" s="1198">
        <v>219</v>
      </c>
      <c r="H60" s="1198" t="s">
        <v>34</v>
      </c>
      <c r="I60" s="1199">
        <v>45624</v>
      </c>
      <c r="J60" s="1301">
        <v>1800</v>
      </c>
    </row>
    <row r="61" spans="1:10" s="164" customFormat="1" ht="14.45" customHeight="1">
      <c r="A61" s="1197" t="s">
        <v>853</v>
      </c>
      <c r="B61" s="1198" t="s">
        <v>791</v>
      </c>
      <c r="C61" s="1198" t="s">
        <v>818</v>
      </c>
      <c r="D61" s="1198">
        <v>43</v>
      </c>
      <c r="E61" s="1198" t="s">
        <v>45</v>
      </c>
      <c r="F61" s="1198">
        <v>68</v>
      </c>
      <c r="G61" s="1198">
        <v>310</v>
      </c>
      <c r="H61" s="1198" t="s">
        <v>34</v>
      </c>
      <c r="I61" s="1199">
        <v>45629</v>
      </c>
      <c r="J61" s="1301">
        <v>1800</v>
      </c>
    </row>
    <row r="62" spans="1:10" s="1422" customFormat="1" ht="14.45" customHeight="1">
      <c r="A62" s="1197" t="s">
        <v>854</v>
      </c>
      <c r="B62" s="1198" t="s">
        <v>791</v>
      </c>
      <c r="C62" s="1198" t="s">
        <v>799</v>
      </c>
      <c r="D62" s="1198">
        <v>51</v>
      </c>
      <c r="E62" s="1198" t="s">
        <v>45</v>
      </c>
      <c r="F62" s="1198">
        <v>190</v>
      </c>
      <c r="G62" s="1198">
        <v>279</v>
      </c>
      <c r="H62" s="1198" t="s">
        <v>34</v>
      </c>
      <c r="I62" s="1199">
        <v>45609</v>
      </c>
      <c r="J62" s="1301">
        <v>2400</v>
      </c>
    </row>
    <row r="63" spans="1:10" s="1422" customFormat="1" ht="14.45" customHeight="1">
      <c r="A63" s="1197" t="s">
        <v>855</v>
      </c>
      <c r="B63" s="1198" t="s">
        <v>791</v>
      </c>
      <c r="C63" s="1198" t="s">
        <v>799</v>
      </c>
      <c r="D63" s="1198">
        <v>62</v>
      </c>
      <c r="E63" s="1198" t="s">
        <v>45</v>
      </c>
      <c r="F63" s="1198">
        <v>110</v>
      </c>
      <c r="G63" s="1198">
        <v>359</v>
      </c>
      <c r="H63" s="1198" t="s">
        <v>34</v>
      </c>
      <c r="I63" s="1199">
        <v>45702</v>
      </c>
      <c r="J63" s="1301">
        <v>2400</v>
      </c>
    </row>
    <row r="64" spans="1:10" s="164" customFormat="1" ht="14.45" customHeight="1" thickBot="1">
      <c r="A64" s="1197" t="s">
        <v>856</v>
      </c>
      <c r="B64" s="1198" t="s">
        <v>857</v>
      </c>
      <c r="C64" s="1198" t="s">
        <v>799</v>
      </c>
      <c r="D64" s="1198">
        <v>58</v>
      </c>
      <c r="E64" s="1198" t="s">
        <v>45</v>
      </c>
      <c r="F64" s="1198">
        <v>117</v>
      </c>
      <c r="G64" s="1198">
        <v>244</v>
      </c>
      <c r="H64" s="1198" t="s">
        <v>34</v>
      </c>
      <c r="I64" s="1199">
        <v>45552</v>
      </c>
      <c r="J64" s="1301">
        <v>2400</v>
      </c>
    </row>
    <row r="65" spans="1:10" s="164" customFormat="1" ht="14.45" customHeight="1">
      <c r="A65" s="1531" t="s">
        <v>858</v>
      </c>
      <c r="B65" s="1532"/>
      <c r="C65" s="1532"/>
      <c r="D65" s="1532"/>
      <c r="E65" s="1532"/>
      <c r="F65" s="1532"/>
      <c r="G65" s="1532"/>
      <c r="H65" s="1532"/>
      <c r="I65" s="1532"/>
      <c r="J65" s="1533"/>
    </row>
    <row r="66" spans="1:10" s="164" customFormat="1" ht="14.45" customHeight="1" thickBot="1">
      <c r="A66" s="1534"/>
      <c r="B66" s="1535"/>
      <c r="C66" s="1535"/>
      <c r="D66" s="1535"/>
      <c r="E66" s="1535"/>
      <c r="F66" s="1535"/>
      <c r="G66" s="1535"/>
      <c r="H66" s="1535"/>
      <c r="I66" s="1535"/>
      <c r="J66" s="1536"/>
    </row>
    <row r="67" spans="1:10" s="164" customFormat="1" ht="14.45" customHeight="1">
      <c r="A67" s="1197" t="s">
        <v>859</v>
      </c>
      <c r="B67" s="1198" t="s">
        <v>791</v>
      </c>
      <c r="C67" s="1198" t="s">
        <v>799</v>
      </c>
      <c r="D67" s="1198">
        <v>33</v>
      </c>
      <c r="E67" s="1198" t="s">
        <v>45</v>
      </c>
      <c r="F67" s="1198">
        <v>20</v>
      </c>
      <c r="G67" s="1198">
        <v>550</v>
      </c>
      <c r="H67" s="1198" t="s">
        <v>34</v>
      </c>
      <c r="I67" s="1199">
        <v>45322</v>
      </c>
      <c r="J67" s="1301">
        <v>398</v>
      </c>
    </row>
    <row r="68" spans="1:10" s="164" customFormat="1" ht="14.45" customHeight="1">
      <c r="A68" s="1197" t="s">
        <v>860</v>
      </c>
      <c r="B68" s="1198" t="s">
        <v>791</v>
      </c>
      <c r="C68" s="1198" t="s">
        <v>799</v>
      </c>
      <c r="D68" s="1198">
        <v>48</v>
      </c>
      <c r="E68" s="1198" t="s">
        <v>45</v>
      </c>
      <c r="F68" s="1198">
        <v>13</v>
      </c>
      <c r="G68" s="1198">
        <v>590</v>
      </c>
      <c r="H68" s="1198" t="s">
        <v>34</v>
      </c>
      <c r="I68" s="1199">
        <v>45260</v>
      </c>
      <c r="J68" s="1301">
        <v>398</v>
      </c>
    </row>
    <row r="69" spans="1:10" s="164" customFormat="1" ht="14.45" customHeight="1">
      <c r="A69" s="1197" t="s">
        <v>861</v>
      </c>
      <c r="B69" s="1198" t="s">
        <v>791</v>
      </c>
      <c r="C69" s="1198" t="s">
        <v>799</v>
      </c>
      <c r="D69" s="1198">
        <v>50</v>
      </c>
      <c r="E69" s="1198" t="s">
        <v>45</v>
      </c>
      <c r="F69" s="1198">
        <v>21</v>
      </c>
      <c r="G69" s="1198">
        <v>512</v>
      </c>
      <c r="H69" s="1198" t="s">
        <v>34</v>
      </c>
      <c r="I69" s="1199">
        <v>45364</v>
      </c>
      <c r="J69" s="1301">
        <v>398</v>
      </c>
    </row>
    <row r="70" spans="1:10" s="164" customFormat="1" ht="14.45" customHeight="1">
      <c r="A70" s="1197" t="s">
        <v>862</v>
      </c>
      <c r="B70" s="1198" t="s">
        <v>791</v>
      </c>
      <c r="C70" s="1198" t="s">
        <v>799</v>
      </c>
      <c r="D70" s="1198">
        <v>47</v>
      </c>
      <c r="E70" s="1198" t="s">
        <v>45</v>
      </c>
      <c r="F70" s="1198">
        <v>18</v>
      </c>
      <c r="G70" s="1198">
        <v>485</v>
      </c>
      <c r="H70" s="1198" t="s">
        <v>34</v>
      </c>
      <c r="I70" s="1199">
        <v>45370</v>
      </c>
      <c r="J70" s="1301">
        <v>398</v>
      </c>
    </row>
    <row r="71" spans="1:10" s="164" customFormat="1" ht="14.45" customHeight="1">
      <c r="A71" s="1197" t="s">
        <v>863</v>
      </c>
      <c r="B71" s="1198" t="s">
        <v>791</v>
      </c>
      <c r="C71" s="1198" t="s">
        <v>799</v>
      </c>
      <c r="D71" s="1198">
        <v>55</v>
      </c>
      <c r="E71" s="1198" t="s">
        <v>377</v>
      </c>
      <c r="F71" s="1198">
        <v>15</v>
      </c>
      <c r="G71" s="1198">
        <v>420</v>
      </c>
      <c r="H71" s="1198" t="s">
        <v>34</v>
      </c>
      <c r="I71" s="1199">
        <v>45411</v>
      </c>
      <c r="J71" s="1301">
        <v>398</v>
      </c>
    </row>
    <row r="72" spans="1:10" s="164" customFormat="1" ht="14.45" customHeight="1">
      <c r="A72" s="1197" t="s">
        <v>864</v>
      </c>
      <c r="B72" s="1198" t="s">
        <v>791</v>
      </c>
      <c r="C72" s="1198" t="s">
        <v>799</v>
      </c>
      <c r="D72" s="1198">
        <v>53</v>
      </c>
      <c r="E72" s="1198" t="s">
        <v>45</v>
      </c>
      <c r="F72" s="1198">
        <v>410</v>
      </c>
      <c r="G72" s="1198"/>
      <c r="H72" s="1198" t="s">
        <v>34</v>
      </c>
      <c r="I72" s="1199">
        <v>45483</v>
      </c>
      <c r="J72" s="1301">
        <v>398</v>
      </c>
    </row>
    <row r="73" spans="1:10" s="164" customFormat="1" ht="14.45" customHeight="1">
      <c r="A73" s="1197" t="s">
        <v>865</v>
      </c>
      <c r="B73" s="1198" t="s">
        <v>791</v>
      </c>
      <c r="C73" s="1198" t="s">
        <v>799</v>
      </c>
      <c r="D73" s="1198">
        <v>61</v>
      </c>
      <c r="E73" s="1198" t="s">
        <v>377</v>
      </c>
      <c r="F73" s="1198">
        <v>21</v>
      </c>
      <c r="G73" s="1198">
        <v>480</v>
      </c>
      <c r="H73" s="1198" t="s">
        <v>34</v>
      </c>
      <c r="I73" s="1199">
        <v>45490</v>
      </c>
      <c r="J73" s="1301">
        <v>398</v>
      </c>
    </row>
    <row r="74" spans="1:10" s="164" customFormat="1" ht="14.45" customHeight="1">
      <c r="A74" s="1197" t="s">
        <v>866</v>
      </c>
      <c r="B74" s="1198" t="s">
        <v>791</v>
      </c>
      <c r="C74" s="1198" t="s">
        <v>799</v>
      </c>
      <c r="D74" s="1198">
        <v>42</v>
      </c>
      <c r="E74" s="1198" t="s">
        <v>377</v>
      </c>
      <c r="F74" s="1198">
        <v>24</v>
      </c>
      <c r="G74" s="1198">
        <v>535</v>
      </c>
      <c r="H74" s="1198" t="s">
        <v>34</v>
      </c>
      <c r="I74" s="1199">
        <v>45526</v>
      </c>
      <c r="J74" s="1301">
        <v>398</v>
      </c>
    </row>
    <row r="75" spans="1:10" s="164" customFormat="1" ht="14.45" customHeight="1">
      <c r="A75" s="1197" t="s">
        <v>867</v>
      </c>
      <c r="B75" s="1198" t="s">
        <v>791</v>
      </c>
      <c r="C75" s="1198" t="s">
        <v>799</v>
      </c>
      <c r="D75" s="1198">
        <v>41</v>
      </c>
      <c r="E75" s="1198" t="s">
        <v>45</v>
      </c>
      <c r="F75" s="1198">
        <v>23</v>
      </c>
      <c r="G75" s="1198">
        <v>465</v>
      </c>
      <c r="H75" s="1198" t="s">
        <v>34</v>
      </c>
      <c r="I75" s="1199">
        <v>45538</v>
      </c>
      <c r="J75" s="1301">
        <v>398</v>
      </c>
    </row>
    <row r="76" spans="1:10" s="164" customFormat="1" ht="14.45" customHeight="1">
      <c r="A76" s="1197" t="s">
        <v>868</v>
      </c>
      <c r="B76" s="1198" t="s">
        <v>791</v>
      </c>
      <c r="C76" s="1198" t="s">
        <v>799</v>
      </c>
      <c r="D76" s="1198">
        <v>40</v>
      </c>
      <c r="E76" s="1198" t="s">
        <v>45</v>
      </c>
      <c r="F76" s="1198">
        <v>15</v>
      </c>
      <c r="G76" s="1198">
        <v>635</v>
      </c>
      <c r="H76" s="1198" t="s">
        <v>34</v>
      </c>
      <c r="I76" s="1199">
        <v>45547</v>
      </c>
      <c r="J76" s="1301">
        <v>398</v>
      </c>
    </row>
    <row r="77" spans="1:10" s="164" customFormat="1" ht="14.45" customHeight="1">
      <c r="A77" s="1197" t="s">
        <v>869</v>
      </c>
      <c r="B77" s="1198" t="s">
        <v>791</v>
      </c>
      <c r="C77" s="1198" t="s">
        <v>799</v>
      </c>
      <c r="D77" s="1198">
        <v>40</v>
      </c>
      <c r="E77" s="1198" t="s">
        <v>45</v>
      </c>
      <c r="F77" s="1198">
        <v>18</v>
      </c>
      <c r="G77" s="1198">
        <v>463</v>
      </c>
      <c r="H77" s="1198" t="s">
        <v>34</v>
      </c>
      <c r="I77" s="1199">
        <v>45547</v>
      </c>
      <c r="J77" s="1301">
        <v>398</v>
      </c>
    </row>
    <row r="78" spans="1:10" s="164" customFormat="1" ht="14.45" customHeight="1">
      <c r="A78" s="1197" t="s">
        <v>870</v>
      </c>
      <c r="B78" s="1198" t="s">
        <v>791</v>
      </c>
      <c r="C78" s="1198" t="s">
        <v>799</v>
      </c>
      <c r="D78" s="1198">
        <v>38</v>
      </c>
      <c r="E78" s="1198" t="s">
        <v>45</v>
      </c>
      <c r="F78" s="1198">
        <v>16</v>
      </c>
      <c r="G78" s="1198">
        <v>590</v>
      </c>
      <c r="H78" s="1198" t="s">
        <v>34</v>
      </c>
      <c r="I78" s="1199">
        <v>45555</v>
      </c>
      <c r="J78" s="1301">
        <v>398</v>
      </c>
    </row>
    <row r="79" spans="1:10" s="164" customFormat="1" ht="14.45" customHeight="1">
      <c r="A79" s="1197" t="s">
        <v>871</v>
      </c>
      <c r="B79" s="1198" t="s">
        <v>791</v>
      </c>
      <c r="C79" s="1198" t="s">
        <v>799</v>
      </c>
      <c r="D79" s="1198">
        <v>40</v>
      </c>
      <c r="E79" s="1198" t="s">
        <v>45</v>
      </c>
      <c r="F79" s="1198">
        <v>12</v>
      </c>
      <c r="G79" s="1198">
        <v>460</v>
      </c>
      <c r="H79" s="1198" t="s">
        <v>34</v>
      </c>
      <c r="I79" s="1199">
        <v>45555</v>
      </c>
      <c r="J79" s="1301">
        <v>398</v>
      </c>
    </row>
    <row r="80" spans="1:10" s="164" customFormat="1" ht="14.45" customHeight="1">
      <c r="A80" s="1197" t="s">
        <v>872</v>
      </c>
      <c r="B80" s="1198" t="s">
        <v>791</v>
      </c>
      <c r="C80" s="1198" t="s">
        <v>799</v>
      </c>
      <c r="D80" s="1198">
        <v>44</v>
      </c>
      <c r="E80" s="1198" t="s">
        <v>45</v>
      </c>
      <c r="F80" s="1198">
        <v>18</v>
      </c>
      <c r="G80" s="1198">
        <v>450</v>
      </c>
      <c r="H80" s="1198" t="s">
        <v>61</v>
      </c>
      <c r="I80" s="1199">
        <v>45558</v>
      </c>
      <c r="J80" s="1301">
        <v>398</v>
      </c>
    </row>
    <row r="81" spans="1:10" s="164" customFormat="1" ht="14.45" customHeight="1">
      <c r="A81" s="1197" t="s">
        <v>873</v>
      </c>
      <c r="B81" s="1198" t="s">
        <v>791</v>
      </c>
      <c r="C81" s="1198" t="s">
        <v>799</v>
      </c>
      <c r="D81" s="1198">
        <v>47</v>
      </c>
      <c r="E81" s="1198" t="s">
        <v>45</v>
      </c>
      <c r="F81" s="1198">
        <v>15</v>
      </c>
      <c r="G81" s="1198">
        <v>622</v>
      </c>
      <c r="H81" s="1198" t="s">
        <v>34</v>
      </c>
      <c r="I81" s="1199">
        <v>45603</v>
      </c>
      <c r="J81" s="1301">
        <v>398</v>
      </c>
    </row>
    <row r="82" spans="1:10" s="164" customFormat="1" ht="14.45" customHeight="1">
      <c r="A82" s="1197" t="s">
        <v>874</v>
      </c>
      <c r="B82" s="1198" t="s">
        <v>791</v>
      </c>
      <c r="C82" s="1198" t="s">
        <v>799</v>
      </c>
      <c r="D82" s="1198">
        <v>38</v>
      </c>
      <c r="E82" s="1198" t="s">
        <v>45</v>
      </c>
      <c r="F82" s="1198">
        <v>18</v>
      </c>
      <c r="G82" s="1198">
        <v>570</v>
      </c>
      <c r="H82" s="1198" t="s">
        <v>34</v>
      </c>
      <c r="I82" s="1199">
        <v>45581</v>
      </c>
      <c r="J82" s="1301">
        <v>398</v>
      </c>
    </row>
    <row r="83" spans="1:10" s="164" customFormat="1" ht="14.45" customHeight="1">
      <c r="A83" s="1197" t="s">
        <v>875</v>
      </c>
      <c r="B83" s="1198" t="s">
        <v>791</v>
      </c>
      <c r="C83" s="1198" t="s">
        <v>818</v>
      </c>
      <c r="D83" s="1198">
        <v>43</v>
      </c>
      <c r="E83" s="1198" t="s">
        <v>45</v>
      </c>
      <c r="F83" s="1198">
        <v>18</v>
      </c>
      <c r="G83" s="1198">
        <v>460</v>
      </c>
      <c r="H83" s="1198" t="s">
        <v>34</v>
      </c>
      <c r="I83" s="1199">
        <v>45581</v>
      </c>
      <c r="J83" s="1301">
        <v>398</v>
      </c>
    </row>
    <row r="84" spans="1:10" s="164" customFormat="1" ht="14.45" customHeight="1">
      <c r="A84" s="1197" t="s">
        <v>876</v>
      </c>
      <c r="B84" s="1198" t="s">
        <v>791</v>
      </c>
      <c r="C84" s="1198" t="s">
        <v>799</v>
      </c>
      <c r="D84" s="1198">
        <v>51</v>
      </c>
      <c r="E84" s="1198" t="s">
        <v>45</v>
      </c>
      <c r="F84" s="1198">
        <v>15</v>
      </c>
      <c r="G84" s="1198">
        <v>440</v>
      </c>
      <c r="H84" s="1198" t="s">
        <v>34</v>
      </c>
      <c r="I84" s="1199">
        <v>45470</v>
      </c>
      <c r="J84" s="1301">
        <v>398</v>
      </c>
    </row>
    <row r="85" spans="1:10" s="164" customFormat="1" ht="14.45" customHeight="1">
      <c r="A85" s="1197" t="s">
        <v>877</v>
      </c>
      <c r="B85" s="1198" t="s">
        <v>791</v>
      </c>
      <c r="C85" s="1198" t="s">
        <v>799</v>
      </c>
      <c r="D85" s="1198">
        <v>47</v>
      </c>
      <c r="E85" s="1198" t="s">
        <v>45</v>
      </c>
      <c r="F85" s="1198">
        <v>18</v>
      </c>
      <c r="G85" s="1198">
        <v>750</v>
      </c>
      <c r="H85" s="1198" t="s">
        <v>34</v>
      </c>
      <c r="I85" s="1199">
        <v>45497</v>
      </c>
      <c r="J85" s="1301">
        <v>398</v>
      </c>
    </row>
    <row r="86" spans="1:10" s="164" customFormat="1" ht="14.45" customHeight="1">
      <c r="A86" s="1197" t="s">
        <v>878</v>
      </c>
      <c r="B86" s="1198" t="s">
        <v>791</v>
      </c>
      <c r="C86" s="1198" t="s">
        <v>799</v>
      </c>
      <c r="D86" s="1198">
        <v>34</v>
      </c>
      <c r="E86" s="1198" t="s">
        <v>45</v>
      </c>
      <c r="F86" s="1198">
        <v>22</v>
      </c>
      <c r="G86" s="1198">
        <v>620</v>
      </c>
      <c r="H86" s="1198" t="s">
        <v>34</v>
      </c>
      <c r="I86" s="1199">
        <v>45538</v>
      </c>
      <c r="J86" s="1301">
        <v>398</v>
      </c>
    </row>
    <row r="87" spans="1:10" s="164" customFormat="1" ht="14.45" customHeight="1">
      <c r="A87" s="1197" t="s">
        <v>879</v>
      </c>
      <c r="B87" s="1198" t="s">
        <v>791</v>
      </c>
      <c r="C87" s="1198" t="s">
        <v>799</v>
      </c>
      <c r="D87" s="1198">
        <v>41</v>
      </c>
      <c r="E87" s="1198" t="s">
        <v>45</v>
      </c>
      <c r="F87" s="1198">
        <v>19</v>
      </c>
      <c r="G87" s="1198">
        <v>600</v>
      </c>
      <c r="H87" s="1198" t="s">
        <v>34</v>
      </c>
      <c r="I87" s="1199">
        <v>45628</v>
      </c>
      <c r="J87" s="1301">
        <v>398</v>
      </c>
    </row>
    <row r="88" spans="1:10" s="164" customFormat="1" ht="14.45" customHeight="1">
      <c r="A88" s="1197" t="s">
        <v>880</v>
      </c>
      <c r="B88" s="1198" t="s">
        <v>791</v>
      </c>
      <c r="C88" s="1198" t="s">
        <v>799</v>
      </c>
      <c r="D88" s="1198">
        <v>37</v>
      </c>
      <c r="E88" s="1198" t="s">
        <v>45</v>
      </c>
      <c r="F88" s="1198">
        <v>40</v>
      </c>
      <c r="G88" s="1198">
        <v>557</v>
      </c>
      <c r="H88" s="1198" t="s">
        <v>34</v>
      </c>
      <c r="I88" s="1199">
        <v>45250</v>
      </c>
      <c r="J88" s="1301">
        <v>517</v>
      </c>
    </row>
    <row r="89" spans="1:10" s="164" customFormat="1" ht="14.45" customHeight="1">
      <c r="A89" s="1197" t="s">
        <v>881</v>
      </c>
      <c r="B89" s="1198" t="s">
        <v>791</v>
      </c>
      <c r="C89" s="1198" t="s">
        <v>799</v>
      </c>
      <c r="D89" s="1198">
        <v>40</v>
      </c>
      <c r="E89" s="1198" t="s">
        <v>45</v>
      </c>
      <c r="F89" s="1198">
        <v>30</v>
      </c>
      <c r="G89" s="1198">
        <v>485</v>
      </c>
      <c r="H89" s="1198" t="s">
        <v>34</v>
      </c>
      <c r="I89" s="1199">
        <v>45313</v>
      </c>
      <c r="J89" s="1301">
        <v>517</v>
      </c>
    </row>
    <row r="90" spans="1:10" s="164" customFormat="1" ht="14.45" customHeight="1">
      <c r="A90" s="1197" t="s">
        <v>882</v>
      </c>
      <c r="B90" s="1198" t="s">
        <v>791</v>
      </c>
      <c r="C90" s="1198" t="s">
        <v>799</v>
      </c>
      <c r="D90" s="1198">
        <v>49</v>
      </c>
      <c r="E90" s="1198" t="s">
        <v>45</v>
      </c>
      <c r="F90" s="1198">
        <v>36</v>
      </c>
      <c r="G90" s="1198">
        <v>500</v>
      </c>
      <c r="H90" s="1198" t="s">
        <v>34</v>
      </c>
      <c r="I90" s="1199">
        <v>45344</v>
      </c>
      <c r="J90" s="1301">
        <v>517</v>
      </c>
    </row>
    <row r="91" spans="1:10" s="164" customFormat="1" ht="14.45" customHeight="1">
      <c r="A91" s="1197" t="s">
        <v>883</v>
      </c>
      <c r="B91" s="1198" t="s">
        <v>791</v>
      </c>
      <c r="C91" s="1198" t="s">
        <v>799</v>
      </c>
      <c r="D91" s="1198">
        <v>44</v>
      </c>
      <c r="E91" s="1198" t="s">
        <v>45</v>
      </c>
      <c r="F91" s="1198">
        <v>37</v>
      </c>
      <c r="G91" s="1198">
        <v>464</v>
      </c>
      <c r="H91" s="1198" t="s">
        <v>34</v>
      </c>
      <c r="I91" s="1199">
        <v>45371</v>
      </c>
      <c r="J91" s="1301">
        <v>517</v>
      </c>
    </row>
    <row r="92" spans="1:10" s="164" customFormat="1" ht="14.45" customHeight="1">
      <c r="A92" s="1197" t="s">
        <v>884</v>
      </c>
      <c r="B92" s="1198" t="s">
        <v>791</v>
      </c>
      <c r="C92" s="1198" t="s">
        <v>799</v>
      </c>
      <c r="D92" s="1198">
        <v>35</v>
      </c>
      <c r="E92" s="1198" t="s">
        <v>45</v>
      </c>
      <c r="F92" s="1198">
        <v>32</v>
      </c>
      <c r="G92" s="1198">
        <v>635</v>
      </c>
      <c r="H92" s="1198" t="s">
        <v>34</v>
      </c>
      <c r="I92" s="1199">
        <v>45377</v>
      </c>
      <c r="J92" s="1301">
        <v>517</v>
      </c>
    </row>
    <row r="93" spans="1:10" s="164" customFormat="1" ht="14.45" customHeight="1">
      <c r="A93" s="1197" t="s">
        <v>885</v>
      </c>
      <c r="B93" s="1198" t="s">
        <v>791</v>
      </c>
      <c r="C93" s="1198" t="s">
        <v>799</v>
      </c>
      <c r="D93" s="1198">
        <v>45</v>
      </c>
      <c r="E93" s="1198" t="s">
        <v>45</v>
      </c>
      <c r="F93" s="1198">
        <v>30</v>
      </c>
      <c r="G93" s="1198">
        <v>450</v>
      </c>
      <c r="H93" s="1198" t="s">
        <v>34</v>
      </c>
      <c r="I93" s="1199">
        <v>45392</v>
      </c>
      <c r="J93" s="1301">
        <v>517</v>
      </c>
    </row>
    <row r="94" spans="1:10" s="164" customFormat="1" ht="14.45" customHeight="1">
      <c r="A94" s="1197" t="s">
        <v>886</v>
      </c>
      <c r="B94" s="1198" t="s">
        <v>791</v>
      </c>
      <c r="C94" s="1198" t="s">
        <v>799</v>
      </c>
      <c r="D94" s="1198">
        <v>42</v>
      </c>
      <c r="E94" s="1198" t="s">
        <v>377</v>
      </c>
      <c r="F94" s="1198">
        <v>24</v>
      </c>
      <c r="G94" s="1198">
        <v>553</v>
      </c>
      <c r="H94" s="1198" t="s">
        <v>34</v>
      </c>
      <c r="I94" s="1199">
        <v>45406</v>
      </c>
      <c r="J94" s="1301">
        <v>517</v>
      </c>
    </row>
    <row r="95" spans="1:10" s="164" customFormat="1" ht="14.45" customHeight="1">
      <c r="A95" s="1197" t="s">
        <v>887</v>
      </c>
      <c r="B95" s="1198" t="s">
        <v>791</v>
      </c>
      <c r="C95" s="1198" t="s">
        <v>799</v>
      </c>
      <c r="D95" s="1198">
        <v>42</v>
      </c>
      <c r="E95" s="1198" t="s">
        <v>377</v>
      </c>
      <c r="F95" s="1198">
        <v>40</v>
      </c>
      <c r="G95" s="1198">
        <v>613</v>
      </c>
      <c r="H95" s="1198" t="s">
        <v>34</v>
      </c>
      <c r="I95" s="1199">
        <v>45406</v>
      </c>
      <c r="J95" s="1301">
        <v>517</v>
      </c>
    </row>
    <row r="96" spans="1:10" s="164" customFormat="1" ht="14.45" customHeight="1">
      <c r="A96" s="1197" t="s">
        <v>888</v>
      </c>
      <c r="B96" s="1198" t="s">
        <v>791</v>
      </c>
      <c r="C96" s="1198" t="s">
        <v>799</v>
      </c>
      <c r="D96" s="1198">
        <v>39</v>
      </c>
      <c r="E96" s="1198" t="s">
        <v>377</v>
      </c>
      <c r="F96" s="1198">
        <v>36</v>
      </c>
      <c r="G96" s="1198">
        <v>655</v>
      </c>
      <c r="H96" s="1198" t="s">
        <v>34</v>
      </c>
      <c r="I96" s="1199">
        <v>45427</v>
      </c>
      <c r="J96" s="1301">
        <v>517</v>
      </c>
    </row>
    <row r="97" spans="1:10" s="164" customFormat="1" ht="14.45" customHeight="1">
      <c r="A97" s="1197" t="s">
        <v>889</v>
      </c>
      <c r="B97" s="1198" t="s">
        <v>791</v>
      </c>
      <c r="C97" s="1198" t="s">
        <v>799</v>
      </c>
      <c r="D97" s="1198">
        <v>54</v>
      </c>
      <c r="E97" s="1198" t="s">
        <v>45</v>
      </c>
      <c r="F97" s="1198">
        <v>35</v>
      </c>
      <c r="G97" s="1198">
        <v>485</v>
      </c>
      <c r="H97" s="1198" t="s">
        <v>34</v>
      </c>
      <c r="I97" s="1199">
        <v>45576</v>
      </c>
      <c r="J97" s="1301">
        <v>517</v>
      </c>
    </row>
    <row r="98" spans="1:10" s="164" customFormat="1" ht="14.45" customHeight="1">
      <c r="A98" s="1197" t="s">
        <v>890</v>
      </c>
      <c r="B98" s="1198" t="s">
        <v>791</v>
      </c>
      <c r="C98" s="1198" t="s">
        <v>799</v>
      </c>
      <c r="D98" s="1198">
        <v>38</v>
      </c>
      <c r="E98" s="1198" t="s">
        <v>45</v>
      </c>
      <c r="F98" s="1198">
        <v>28</v>
      </c>
      <c r="G98" s="1198">
        <v>623</v>
      </c>
      <c r="H98" s="1198" t="s">
        <v>34</v>
      </c>
      <c r="I98" s="1199">
        <v>45555</v>
      </c>
      <c r="J98" s="1301">
        <v>517</v>
      </c>
    </row>
    <row r="99" spans="1:10" s="164" customFormat="1" ht="14.45" customHeight="1">
      <c r="A99" s="1197" t="s">
        <v>891</v>
      </c>
      <c r="B99" s="1198" t="s">
        <v>791</v>
      </c>
      <c r="C99" s="1198" t="s">
        <v>799</v>
      </c>
      <c r="D99" s="1198">
        <v>44</v>
      </c>
      <c r="E99" s="1198" t="s">
        <v>45</v>
      </c>
      <c r="F99" s="1198">
        <v>26</v>
      </c>
      <c r="G99" s="1198">
        <v>540</v>
      </c>
      <c r="H99" s="1198" t="s">
        <v>34</v>
      </c>
      <c r="I99" s="1199">
        <v>45554</v>
      </c>
      <c r="J99" s="1301">
        <v>517</v>
      </c>
    </row>
    <row r="100" spans="1:10" s="164" customFormat="1" ht="14.45" customHeight="1">
      <c r="A100" s="1197" t="s">
        <v>892</v>
      </c>
      <c r="B100" s="1198" t="s">
        <v>791</v>
      </c>
      <c r="C100" s="1198" t="s">
        <v>799</v>
      </c>
      <c r="D100" s="1198">
        <v>46</v>
      </c>
      <c r="E100" s="1198" t="s">
        <v>45</v>
      </c>
      <c r="F100" s="1198">
        <v>40</v>
      </c>
      <c r="G100" s="1198">
        <v>468</v>
      </c>
      <c r="H100" s="1198" t="s">
        <v>34</v>
      </c>
      <c r="I100" s="1199">
        <v>45555</v>
      </c>
      <c r="J100" s="1301">
        <v>517</v>
      </c>
    </row>
    <row r="101" spans="1:10" s="164" customFormat="1" ht="14.45" customHeight="1">
      <c r="A101" s="1197" t="s">
        <v>893</v>
      </c>
      <c r="B101" s="1198" t="s">
        <v>791</v>
      </c>
      <c r="C101" s="1198" t="s">
        <v>818</v>
      </c>
      <c r="D101" s="1198">
        <v>57</v>
      </c>
      <c r="E101" s="1198" t="s">
        <v>45</v>
      </c>
      <c r="F101" s="1198">
        <v>42</v>
      </c>
      <c r="G101" s="1198">
        <v>412</v>
      </c>
      <c r="H101" s="1198" t="s">
        <v>34</v>
      </c>
      <c r="I101" s="1199">
        <v>45566</v>
      </c>
      <c r="J101" s="1301">
        <v>517</v>
      </c>
    </row>
    <row r="102" spans="1:10" s="164" customFormat="1" ht="14.45" customHeight="1">
      <c r="A102" s="1197" t="s">
        <v>894</v>
      </c>
      <c r="B102" s="1198" t="s">
        <v>791</v>
      </c>
      <c r="C102" s="1198" t="s">
        <v>799</v>
      </c>
      <c r="D102" s="1198">
        <v>52</v>
      </c>
      <c r="E102" s="1198" t="s">
        <v>377</v>
      </c>
      <c r="F102" s="1198">
        <v>30</v>
      </c>
      <c r="G102" s="1198">
        <v>686</v>
      </c>
      <c r="H102" s="1198" t="s">
        <v>34</v>
      </c>
      <c r="I102" s="1199">
        <v>45574</v>
      </c>
      <c r="J102" s="1301">
        <v>517</v>
      </c>
    </row>
    <row r="103" spans="1:10" s="164" customFormat="1" ht="14.45" customHeight="1">
      <c r="A103" s="1197" t="s">
        <v>895</v>
      </c>
      <c r="B103" s="1198" t="s">
        <v>791</v>
      </c>
      <c r="C103" s="1198" t="s">
        <v>799</v>
      </c>
      <c r="D103" s="1198">
        <v>58</v>
      </c>
      <c r="E103" s="1198" t="s">
        <v>45</v>
      </c>
      <c r="F103" s="1198">
        <v>30</v>
      </c>
      <c r="G103" s="1198">
        <v>477</v>
      </c>
      <c r="H103" s="1198" t="s">
        <v>34</v>
      </c>
      <c r="I103" s="1199">
        <v>45574</v>
      </c>
      <c r="J103" s="1301">
        <v>517</v>
      </c>
    </row>
    <row r="104" spans="1:10" s="164" customFormat="1" ht="14.45" customHeight="1">
      <c r="A104" s="1197" t="s">
        <v>896</v>
      </c>
      <c r="B104" s="1198" t="s">
        <v>791</v>
      </c>
      <c r="C104" s="1198" t="s">
        <v>799</v>
      </c>
      <c r="D104" s="1198">
        <v>46</v>
      </c>
      <c r="E104" s="1198" t="s">
        <v>45</v>
      </c>
      <c r="F104" s="1198">
        <v>40</v>
      </c>
      <c r="G104" s="1198">
        <v>491.3</v>
      </c>
      <c r="H104" s="1198" t="s">
        <v>34</v>
      </c>
      <c r="I104" s="1199">
        <v>45575</v>
      </c>
      <c r="J104" s="1301">
        <v>517</v>
      </c>
    </row>
    <row r="105" spans="1:10" s="164" customFormat="1" ht="14.45" customHeight="1">
      <c r="A105" s="1197" t="s">
        <v>897</v>
      </c>
      <c r="B105" s="1198" t="s">
        <v>791</v>
      </c>
      <c r="C105" s="1198" t="s">
        <v>799</v>
      </c>
      <c r="D105" s="1198">
        <v>44</v>
      </c>
      <c r="E105" s="1198" t="s">
        <v>45</v>
      </c>
      <c r="F105" s="1198">
        <v>32</v>
      </c>
      <c r="G105" s="1198">
        <v>431.3</v>
      </c>
      <c r="H105" s="1198" t="s">
        <v>34</v>
      </c>
      <c r="I105" s="1199">
        <v>45581</v>
      </c>
      <c r="J105" s="1301">
        <v>517</v>
      </c>
    </row>
    <row r="106" spans="1:10" s="164" customFormat="1" ht="14.45" customHeight="1">
      <c r="A106" s="1197" t="s">
        <v>898</v>
      </c>
      <c r="B106" s="1198" t="s">
        <v>791</v>
      </c>
      <c r="C106" s="1198" t="s">
        <v>799</v>
      </c>
      <c r="D106" s="1198">
        <v>30</v>
      </c>
      <c r="E106" s="1198" t="s">
        <v>45</v>
      </c>
      <c r="F106" s="1198">
        <v>42</v>
      </c>
      <c r="G106" s="1198">
        <v>522.5</v>
      </c>
      <c r="H106" s="1198" t="s">
        <v>34</v>
      </c>
      <c r="I106" s="1199">
        <v>45588</v>
      </c>
      <c r="J106" s="1301">
        <v>517</v>
      </c>
    </row>
    <row r="107" spans="1:10" s="164" customFormat="1" ht="14.45" customHeight="1">
      <c r="A107" s="1197" t="s">
        <v>899</v>
      </c>
      <c r="B107" s="1198" t="s">
        <v>791</v>
      </c>
      <c r="C107" s="1198" t="s">
        <v>818</v>
      </c>
      <c r="D107" s="1198">
        <v>23</v>
      </c>
      <c r="E107" s="1198" t="s">
        <v>45</v>
      </c>
      <c r="F107" s="1198">
        <v>45</v>
      </c>
      <c r="G107" s="1198">
        <v>514</v>
      </c>
      <c r="H107" s="1198" t="s">
        <v>34</v>
      </c>
      <c r="I107" s="1199">
        <v>45666</v>
      </c>
      <c r="J107" s="1301">
        <v>517</v>
      </c>
    </row>
    <row r="108" spans="1:10" s="164" customFormat="1" ht="14.45" customHeight="1">
      <c r="A108" s="1197" t="s">
        <v>900</v>
      </c>
      <c r="B108" s="1198" t="s">
        <v>791</v>
      </c>
      <c r="C108" s="1198" t="s">
        <v>799</v>
      </c>
      <c r="D108" s="1198">
        <v>67</v>
      </c>
      <c r="E108" s="1198" t="s">
        <v>45</v>
      </c>
      <c r="F108" s="1198">
        <v>26</v>
      </c>
      <c r="G108" s="1198">
        <v>420</v>
      </c>
      <c r="H108" s="1198" t="s">
        <v>34</v>
      </c>
      <c r="I108" s="1199">
        <v>45671</v>
      </c>
      <c r="J108" s="1301">
        <v>517</v>
      </c>
    </row>
    <row r="109" spans="1:10" s="164" customFormat="1" ht="14.45" customHeight="1">
      <c r="A109" s="1197" t="s">
        <v>901</v>
      </c>
      <c r="B109" s="1198" t="s">
        <v>791</v>
      </c>
      <c r="C109" s="1198" t="s">
        <v>799</v>
      </c>
      <c r="D109" s="1198">
        <v>67</v>
      </c>
      <c r="E109" s="1198" t="s">
        <v>45</v>
      </c>
      <c r="F109" s="1198">
        <v>36</v>
      </c>
      <c r="G109" s="1198">
        <v>408</v>
      </c>
      <c r="H109" s="1198" t="s">
        <v>34</v>
      </c>
      <c r="I109" s="1199">
        <v>45671</v>
      </c>
      <c r="J109" s="1301">
        <v>517</v>
      </c>
    </row>
    <row r="110" spans="1:10" s="164" customFormat="1" ht="14.45" customHeight="1">
      <c r="A110" s="1197" t="s">
        <v>902</v>
      </c>
      <c r="B110" s="1198" t="s">
        <v>791</v>
      </c>
      <c r="C110" s="1198" t="s">
        <v>799</v>
      </c>
      <c r="D110" s="1198">
        <v>39</v>
      </c>
      <c r="E110" s="1198" t="s">
        <v>377</v>
      </c>
      <c r="F110" s="1198">
        <v>36</v>
      </c>
      <c r="G110" s="1198">
        <v>678</v>
      </c>
      <c r="H110" s="1198" t="s">
        <v>34</v>
      </c>
      <c r="I110" s="1199">
        <v>45673</v>
      </c>
      <c r="J110" s="1301">
        <v>517</v>
      </c>
    </row>
    <row r="111" spans="1:10" s="164" customFormat="1" ht="14.45" customHeight="1">
      <c r="A111" s="1197" t="s">
        <v>903</v>
      </c>
      <c r="B111" s="1198" t="s">
        <v>791</v>
      </c>
      <c r="C111" s="1198" t="s">
        <v>799</v>
      </c>
      <c r="D111" s="1198">
        <v>70</v>
      </c>
      <c r="E111" s="1198" t="s">
        <v>45</v>
      </c>
      <c r="F111" s="1198">
        <v>34</v>
      </c>
      <c r="G111" s="1198">
        <v>640</v>
      </c>
      <c r="H111" s="1198" t="s">
        <v>34</v>
      </c>
      <c r="I111" s="1199">
        <v>45674</v>
      </c>
      <c r="J111" s="1301">
        <v>517</v>
      </c>
    </row>
    <row r="112" spans="1:10" s="164" customFormat="1" ht="14.45" customHeight="1">
      <c r="A112" s="1197" t="s">
        <v>904</v>
      </c>
      <c r="B112" s="1198" t="s">
        <v>791</v>
      </c>
      <c r="C112" s="1198" t="s">
        <v>799</v>
      </c>
      <c r="D112" s="1198">
        <v>56</v>
      </c>
      <c r="E112" s="1198" t="s">
        <v>45</v>
      </c>
      <c r="F112" s="1198">
        <v>25</v>
      </c>
      <c r="G112" s="1198">
        <v>597</v>
      </c>
      <c r="H112" s="1198" t="s">
        <v>34</v>
      </c>
      <c r="I112" s="1199">
        <v>45674</v>
      </c>
      <c r="J112" s="1301">
        <v>517</v>
      </c>
    </row>
    <row r="113" spans="1:10" s="164" customFormat="1" ht="14.45" customHeight="1">
      <c r="A113" s="1197" t="s">
        <v>905</v>
      </c>
      <c r="B113" s="1198" t="s">
        <v>791</v>
      </c>
      <c r="C113" s="1198" t="s">
        <v>799</v>
      </c>
      <c r="D113" s="1198">
        <v>56</v>
      </c>
      <c r="E113" s="1198" t="s">
        <v>45</v>
      </c>
      <c r="F113" s="1198">
        <v>27</v>
      </c>
      <c r="G113" s="1198">
        <v>670</v>
      </c>
      <c r="H113" s="1198" t="s">
        <v>34</v>
      </c>
      <c r="I113" s="1199">
        <v>45674</v>
      </c>
      <c r="J113" s="1301">
        <v>517</v>
      </c>
    </row>
    <row r="114" spans="1:10" s="164" customFormat="1" ht="14.45" customHeight="1">
      <c r="A114" s="1197" t="s">
        <v>906</v>
      </c>
      <c r="B114" s="1198" t="s">
        <v>791</v>
      </c>
      <c r="C114" s="1198" t="s">
        <v>799</v>
      </c>
      <c r="D114" s="1198">
        <v>56</v>
      </c>
      <c r="E114" s="1198" t="s">
        <v>45</v>
      </c>
      <c r="F114" s="1198">
        <v>40</v>
      </c>
      <c r="G114" s="1198">
        <v>580</v>
      </c>
      <c r="H114" s="1198" t="s">
        <v>34</v>
      </c>
      <c r="I114" s="1199">
        <v>45674</v>
      </c>
      <c r="J114" s="1301">
        <v>517</v>
      </c>
    </row>
    <row r="115" spans="1:10" s="164" customFormat="1" ht="14.45" customHeight="1">
      <c r="A115" s="1197" t="s">
        <v>907</v>
      </c>
      <c r="B115" s="1198" t="s">
        <v>791</v>
      </c>
      <c r="C115" s="1198" t="s">
        <v>799</v>
      </c>
      <c r="D115" s="1198">
        <v>39</v>
      </c>
      <c r="E115" s="1198" t="s">
        <v>45</v>
      </c>
      <c r="F115" s="1198">
        <v>48</v>
      </c>
      <c r="G115" s="1198">
        <v>513</v>
      </c>
      <c r="H115" s="1198" t="s">
        <v>34</v>
      </c>
      <c r="I115" s="1199">
        <v>45680</v>
      </c>
      <c r="J115" s="1301">
        <v>517</v>
      </c>
    </row>
    <row r="116" spans="1:10" s="164" customFormat="1" ht="14.45" customHeight="1">
      <c r="A116" s="1197" t="s">
        <v>908</v>
      </c>
      <c r="B116" s="1198" t="s">
        <v>791</v>
      </c>
      <c r="C116" s="1198" t="s">
        <v>799</v>
      </c>
      <c r="D116" s="1198">
        <v>38</v>
      </c>
      <c r="E116" s="1198" t="s">
        <v>45</v>
      </c>
      <c r="F116" s="1198">
        <v>31</v>
      </c>
      <c r="G116" s="1198">
        <v>451</v>
      </c>
      <c r="H116" s="1198" t="s">
        <v>34</v>
      </c>
      <c r="I116" s="1199">
        <v>45686</v>
      </c>
      <c r="J116" s="1301">
        <v>517</v>
      </c>
    </row>
    <row r="117" spans="1:10" s="164" customFormat="1" ht="14.45" customHeight="1">
      <c r="A117" s="1197" t="s">
        <v>909</v>
      </c>
      <c r="B117" s="1198" t="s">
        <v>791</v>
      </c>
      <c r="C117" s="1198" t="s">
        <v>799</v>
      </c>
      <c r="D117" s="1198">
        <v>39</v>
      </c>
      <c r="E117" s="1198" t="s">
        <v>45</v>
      </c>
      <c r="F117" s="1198">
        <v>49</v>
      </c>
      <c r="G117" s="1198">
        <v>618</v>
      </c>
      <c r="H117" s="1198" t="s">
        <v>34</v>
      </c>
      <c r="I117" s="1199">
        <v>45713</v>
      </c>
      <c r="J117" s="1301">
        <v>517</v>
      </c>
    </row>
    <row r="118" spans="1:10" s="164" customFormat="1" ht="14.45" customHeight="1">
      <c r="A118" s="1197" t="s">
        <v>910</v>
      </c>
      <c r="B118" s="1198" t="s">
        <v>791</v>
      </c>
      <c r="C118" s="1198" t="s">
        <v>799</v>
      </c>
      <c r="D118" s="1198">
        <v>38</v>
      </c>
      <c r="E118" s="1198" t="s">
        <v>45</v>
      </c>
      <c r="F118" s="1198">
        <v>40</v>
      </c>
      <c r="G118" s="1198">
        <v>483</v>
      </c>
      <c r="H118" s="1198" t="s">
        <v>34</v>
      </c>
      <c r="I118" s="1199">
        <v>45713</v>
      </c>
      <c r="J118" s="1301">
        <v>517</v>
      </c>
    </row>
    <row r="119" spans="1:10" s="164" customFormat="1" ht="14.45" customHeight="1">
      <c r="A119" s="1197" t="s">
        <v>911</v>
      </c>
      <c r="B119" s="1198" t="s">
        <v>791</v>
      </c>
      <c r="C119" s="1198" t="s">
        <v>799</v>
      </c>
      <c r="D119" s="1198">
        <v>37</v>
      </c>
      <c r="E119" s="1198" t="s">
        <v>45</v>
      </c>
      <c r="F119" s="1198">
        <v>29</v>
      </c>
      <c r="G119" s="1198">
        <v>429</v>
      </c>
      <c r="H119" s="1198" t="s">
        <v>34</v>
      </c>
      <c r="I119" s="1199">
        <v>45720</v>
      </c>
      <c r="J119" s="1301">
        <v>517</v>
      </c>
    </row>
    <row r="120" spans="1:10" s="164" customFormat="1" ht="14.45" customHeight="1">
      <c r="A120" s="1197" t="s">
        <v>912</v>
      </c>
      <c r="B120" s="1198" t="s">
        <v>791</v>
      </c>
      <c r="C120" s="1198" t="s">
        <v>799</v>
      </c>
      <c r="D120" s="1198">
        <v>57</v>
      </c>
      <c r="E120" s="1198" t="s">
        <v>45</v>
      </c>
      <c r="F120" s="1198">
        <v>36</v>
      </c>
      <c r="G120" s="1198">
        <v>417</v>
      </c>
      <c r="H120" s="1198" t="s">
        <v>34</v>
      </c>
      <c r="I120" s="1199">
        <v>45686</v>
      </c>
      <c r="J120" s="1301">
        <v>517</v>
      </c>
    </row>
    <row r="121" spans="1:10" s="164" customFormat="1" ht="14.45" customHeight="1">
      <c r="A121" s="1197" t="s">
        <v>913</v>
      </c>
      <c r="B121" s="1198" t="s">
        <v>791</v>
      </c>
      <c r="C121" s="1198" t="s">
        <v>818</v>
      </c>
      <c r="D121" s="1198">
        <v>63</v>
      </c>
      <c r="E121" s="1198" t="s">
        <v>45</v>
      </c>
      <c r="F121" s="1198">
        <v>38</v>
      </c>
      <c r="G121" s="1198">
        <v>423</v>
      </c>
      <c r="H121" s="1198" t="s">
        <v>34</v>
      </c>
      <c r="I121" s="1199">
        <v>45706</v>
      </c>
      <c r="J121" s="1301">
        <v>517</v>
      </c>
    </row>
    <row r="122" spans="1:10" s="164" customFormat="1" ht="14.45" customHeight="1">
      <c r="A122" s="1197" t="s">
        <v>914</v>
      </c>
      <c r="B122" s="1198" t="s">
        <v>791</v>
      </c>
      <c r="C122" s="1198" t="s">
        <v>818</v>
      </c>
      <c r="D122" s="1198">
        <v>63</v>
      </c>
      <c r="E122" s="1198" t="s">
        <v>45</v>
      </c>
      <c r="F122" s="1198">
        <v>35</v>
      </c>
      <c r="G122" s="1198">
        <v>447</v>
      </c>
      <c r="H122" s="1198" t="s">
        <v>34</v>
      </c>
      <c r="I122" s="1199">
        <v>45706</v>
      </c>
      <c r="J122" s="1301">
        <v>517</v>
      </c>
    </row>
    <row r="123" spans="1:10" s="164" customFormat="1" ht="14.45" customHeight="1">
      <c r="A123" s="1197" t="s">
        <v>915</v>
      </c>
      <c r="B123" s="1198" t="s">
        <v>791</v>
      </c>
      <c r="C123" s="1198" t="s">
        <v>799</v>
      </c>
      <c r="D123" s="1198">
        <v>47</v>
      </c>
      <c r="E123" s="1198" t="s">
        <v>45</v>
      </c>
      <c r="F123" s="1198">
        <v>31</v>
      </c>
      <c r="G123" s="1198">
        <v>580</v>
      </c>
      <c r="H123" s="1198" t="s">
        <v>34</v>
      </c>
      <c r="I123" s="1199">
        <v>45497</v>
      </c>
      <c r="J123" s="1301">
        <v>517</v>
      </c>
    </row>
    <row r="124" spans="1:10" s="164" customFormat="1" ht="14.45" customHeight="1">
      <c r="A124" s="1197" t="s">
        <v>916</v>
      </c>
      <c r="B124" s="1198" t="s">
        <v>791</v>
      </c>
      <c r="C124" s="1198" t="s">
        <v>799</v>
      </c>
      <c r="D124" s="1198">
        <v>47</v>
      </c>
      <c r="E124" s="1198" t="s">
        <v>45</v>
      </c>
      <c r="F124" s="1198">
        <v>42</v>
      </c>
      <c r="G124" s="1198">
        <v>402</v>
      </c>
      <c r="H124" s="1198" t="s">
        <v>34</v>
      </c>
      <c r="I124" s="1199">
        <v>45497</v>
      </c>
      <c r="J124" s="1301">
        <v>517</v>
      </c>
    </row>
    <row r="125" spans="1:10" s="164" customFormat="1" ht="14.45" customHeight="1">
      <c r="A125" s="1197" t="s">
        <v>917</v>
      </c>
      <c r="B125" s="1198" t="s">
        <v>791</v>
      </c>
      <c r="C125" s="1198" t="s">
        <v>818</v>
      </c>
      <c r="D125" s="1198">
        <v>54</v>
      </c>
      <c r="E125" s="1198" t="s">
        <v>45</v>
      </c>
      <c r="F125" s="1198">
        <v>30</v>
      </c>
      <c r="G125" s="1198">
        <v>530</v>
      </c>
      <c r="H125" s="1198" t="s">
        <v>34</v>
      </c>
      <c r="I125" s="1199">
        <v>45568</v>
      </c>
      <c r="J125" s="1301">
        <v>517</v>
      </c>
    </row>
    <row r="126" spans="1:10" s="164" customFormat="1" ht="14.45" customHeight="1">
      <c r="A126" s="1197" t="s">
        <v>918</v>
      </c>
      <c r="B126" s="1198" t="s">
        <v>791</v>
      </c>
      <c r="C126" s="1198" t="s">
        <v>799</v>
      </c>
      <c r="D126" s="1198">
        <v>51</v>
      </c>
      <c r="E126" s="1198" t="s">
        <v>45</v>
      </c>
      <c r="F126" s="1198">
        <v>48</v>
      </c>
      <c r="G126" s="1198">
        <v>535</v>
      </c>
      <c r="H126" s="1198" t="s">
        <v>34</v>
      </c>
      <c r="I126" s="1199">
        <v>45649</v>
      </c>
      <c r="J126" s="1301">
        <v>517</v>
      </c>
    </row>
    <row r="127" spans="1:10" s="164" customFormat="1" ht="14.45" customHeight="1">
      <c r="A127" s="1197" t="s">
        <v>919</v>
      </c>
      <c r="B127" s="1198" t="s">
        <v>791</v>
      </c>
      <c r="C127" s="1198" t="s">
        <v>799</v>
      </c>
      <c r="D127" s="1198">
        <v>36</v>
      </c>
      <c r="E127" s="1198" t="s">
        <v>45</v>
      </c>
      <c r="F127" s="1198">
        <v>36</v>
      </c>
      <c r="G127" s="1198">
        <v>642</v>
      </c>
      <c r="H127" s="1198" t="s">
        <v>34</v>
      </c>
      <c r="I127" s="1199">
        <v>45636</v>
      </c>
      <c r="J127" s="1301">
        <v>517</v>
      </c>
    </row>
    <row r="128" spans="1:10" s="164" customFormat="1" ht="14.45" customHeight="1">
      <c r="A128" s="1197" t="s">
        <v>920</v>
      </c>
      <c r="B128" s="1198" t="s">
        <v>791</v>
      </c>
      <c r="C128" s="1198" t="s">
        <v>799</v>
      </c>
      <c r="D128" s="1198">
        <v>39</v>
      </c>
      <c r="E128" s="1198" t="s">
        <v>45</v>
      </c>
      <c r="F128" s="1198">
        <v>59</v>
      </c>
      <c r="G128" s="1198">
        <v>607</v>
      </c>
      <c r="H128" s="1198" t="s">
        <v>34</v>
      </c>
      <c r="I128" s="1199">
        <v>45362</v>
      </c>
      <c r="J128" s="1301">
        <v>755</v>
      </c>
    </row>
    <row r="129" spans="1:10" s="164" customFormat="1" ht="14.45" customHeight="1">
      <c r="A129" s="1197" t="s">
        <v>921</v>
      </c>
      <c r="B129" s="1198" t="s">
        <v>791</v>
      </c>
      <c r="C129" s="1198" t="s">
        <v>818</v>
      </c>
      <c r="D129" s="1198">
        <v>24</v>
      </c>
      <c r="E129" s="1198" t="s">
        <v>377</v>
      </c>
      <c r="F129" s="1198">
        <v>56</v>
      </c>
      <c r="G129" s="1198">
        <v>576</v>
      </c>
      <c r="H129" s="1198" t="s">
        <v>34</v>
      </c>
      <c r="I129" s="1199">
        <v>45390</v>
      </c>
      <c r="J129" s="1301">
        <v>755</v>
      </c>
    </row>
    <row r="130" spans="1:10" s="164" customFormat="1" ht="14.45" customHeight="1">
      <c r="A130" s="1197" t="s">
        <v>922</v>
      </c>
      <c r="B130" s="1198" t="s">
        <v>791</v>
      </c>
      <c r="C130" s="1198" t="s">
        <v>799</v>
      </c>
      <c r="D130" s="1198">
        <v>52</v>
      </c>
      <c r="E130" s="1198" t="s">
        <v>377</v>
      </c>
      <c r="F130" s="1198">
        <v>72</v>
      </c>
      <c r="G130" s="1198">
        <v>512</v>
      </c>
      <c r="H130" s="1198" t="s">
        <v>34</v>
      </c>
      <c r="I130" s="1199">
        <v>45574</v>
      </c>
      <c r="J130" s="1301">
        <v>755</v>
      </c>
    </row>
    <row r="131" spans="1:10" s="164" customFormat="1" ht="14.45" customHeight="1">
      <c r="A131" s="1197" t="s">
        <v>923</v>
      </c>
      <c r="B131" s="1198" t="s">
        <v>791</v>
      </c>
      <c r="C131" s="1198" t="s">
        <v>799</v>
      </c>
      <c r="D131" s="1198">
        <v>67</v>
      </c>
      <c r="E131" s="1198" t="s">
        <v>45</v>
      </c>
      <c r="F131" s="1198">
        <v>65</v>
      </c>
      <c r="G131" s="1198">
        <v>474</v>
      </c>
      <c r="H131" s="1198" t="s">
        <v>34</v>
      </c>
      <c r="I131" s="1199">
        <v>45671</v>
      </c>
      <c r="J131" s="1301">
        <v>755</v>
      </c>
    </row>
    <row r="132" spans="1:10" s="164" customFormat="1" ht="14.45" customHeight="1">
      <c r="A132" s="1197" t="s">
        <v>924</v>
      </c>
      <c r="B132" s="1198" t="s">
        <v>791</v>
      </c>
      <c r="C132" s="1198" t="s">
        <v>799</v>
      </c>
      <c r="D132" s="1198">
        <v>56</v>
      </c>
      <c r="E132" s="1198" t="s">
        <v>45</v>
      </c>
      <c r="F132" s="1198">
        <v>50</v>
      </c>
      <c r="G132" s="1198">
        <v>468</v>
      </c>
      <c r="H132" s="1198" t="s">
        <v>34</v>
      </c>
      <c r="I132" s="1199">
        <v>45674</v>
      </c>
      <c r="J132" s="1301">
        <v>755</v>
      </c>
    </row>
    <row r="133" spans="1:10" s="164" customFormat="1" ht="14.45" customHeight="1">
      <c r="A133" s="1197" t="s">
        <v>925</v>
      </c>
      <c r="B133" s="1198" t="s">
        <v>791</v>
      </c>
      <c r="C133" s="1198" t="s">
        <v>799</v>
      </c>
      <c r="D133" s="1198">
        <v>44</v>
      </c>
      <c r="E133" s="1198" t="s">
        <v>45</v>
      </c>
      <c r="F133" s="1198">
        <v>90</v>
      </c>
      <c r="G133" s="1198">
        <v>428</v>
      </c>
      <c r="H133" s="1198" t="s">
        <v>34</v>
      </c>
      <c r="I133" s="1199">
        <v>45637</v>
      </c>
      <c r="J133" s="1301">
        <v>755</v>
      </c>
    </row>
    <row r="134" spans="1:10" s="164" customFormat="1" ht="14.45" customHeight="1">
      <c r="A134" s="1197" t="s">
        <v>926</v>
      </c>
      <c r="B134" s="1198" t="s">
        <v>791</v>
      </c>
      <c r="C134" s="1198" t="s">
        <v>799</v>
      </c>
      <c r="D134" s="1198">
        <v>44</v>
      </c>
      <c r="E134" s="1198" t="s">
        <v>45</v>
      </c>
      <c r="F134" s="1198">
        <v>80</v>
      </c>
      <c r="G134" s="1198">
        <v>415</v>
      </c>
      <c r="H134" s="1198" t="s">
        <v>34</v>
      </c>
      <c r="I134" s="1199">
        <v>45637</v>
      </c>
      <c r="J134" s="1301">
        <v>755</v>
      </c>
    </row>
    <row r="135" spans="1:10" s="164" customFormat="1" ht="14.45" customHeight="1">
      <c r="A135" s="1197" t="s">
        <v>927</v>
      </c>
      <c r="B135" s="1198" t="s">
        <v>791</v>
      </c>
      <c r="C135" s="1198" t="s">
        <v>799</v>
      </c>
      <c r="D135" s="1198">
        <v>29</v>
      </c>
      <c r="E135" s="1198" t="s">
        <v>45</v>
      </c>
      <c r="F135" s="1198">
        <v>70</v>
      </c>
      <c r="G135" s="1198">
        <v>446</v>
      </c>
      <c r="H135" s="1198" t="s">
        <v>34</v>
      </c>
      <c r="I135" s="1199">
        <v>45679</v>
      </c>
      <c r="J135" s="1301">
        <v>755</v>
      </c>
    </row>
    <row r="136" spans="1:10" s="164" customFormat="1" ht="14.45" customHeight="1">
      <c r="A136" s="1197" t="s">
        <v>928</v>
      </c>
      <c r="B136" s="1198" t="s">
        <v>791</v>
      </c>
      <c r="C136" s="1198" t="s">
        <v>799</v>
      </c>
      <c r="D136" s="1198">
        <v>43</v>
      </c>
      <c r="E136" s="1198" t="s">
        <v>45</v>
      </c>
      <c r="F136" s="1198">
        <v>62</v>
      </c>
      <c r="G136" s="1198">
        <v>589</v>
      </c>
      <c r="H136" s="1198" t="s">
        <v>34</v>
      </c>
      <c r="I136" s="1199">
        <v>45680</v>
      </c>
      <c r="J136" s="1301">
        <v>755</v>
      </c>
    </row>
    <row r="137" spans="1:10" s="164" customFormat="1" ht="14.45" customHeight="1">
      <c r="A137" s="1197" t="s">
        <v>929</v>
      </c>
      <c r="B137" s="1198" t="s">
        <v>791</v>
      </c>
      <c r="C137" s="1198" t="s">
        <v>799</v>
      </c>
      <c r="D137" s="1198">
        <v>64</v>
      </c>
      <c r="E137" s="1198" t="s">
        <v>45</v>
      </c>
      <c r="F137" s="1198">
        <v>59</v>
      </c>
      <c r="G137" s="1198">
        <v>510</v>
      </c>
      <c r="H137" s="1198" t="s">
        <v>34</v>
      </c>
      <c r="I137" s="1199">
        <v>45706</v>
      </c>
      <c r="J137" s="1301">
        <v>755</v>
      </c>
    </row>
    <row r="138" spans="1:10" s="164" customFormat="1" ht="14.45" customHeight="1">
      <c r="A138" s="1197" t="s">
        <v>930</v>
      </c>
      <c r="B138" s="1198" t="s">
        <v>791</v>
      </c>
      <c r="C138" s="1198" t="s">
        <v>818</v>
      </c>
      <c r="D138" s="1198">
        <v>50</v>
      </c>
      <c r="E138" s="1198" t="s">
        <v>45</v>
      </c>
      <c r="F138" s="1198">
        <v>84</v>
      </c>
      <c r="G138" s="1198">
        <v>468</v>
      </c>
      <c r="H138" s="1198" t="s">
        <v>34</v>
      </c>
      <c r="I138" s="1199">
        <v>45714</v>
      </c>
      <c r="J138" s="1301">
        <v>755</v>
      </c>
    </row>
    <row r="139" spans="1:10" s="164" customFormat="1" ht="14.45" customHeight="1">
      <c r="A139" s="1197" t="s">
        <v>931</v>
      </c>
      <c r="B139" s="1198" t="s">
        <v>791</v>
      </c>
      <c r="C139" s="1198" t="s">
        <v>799</v>
      </c>
      <c r="D139" s="1198">
        <v>39</v>
      </c>
      <c r="E139" s="1198" t="s">
        <v>45</v>
      </c>
      <c r="F139" s="1198">
        <v>58</v>
      </c>
      <c r="G139" s="1198">
        <v>526</v>
      </c>
      <c r="H139" s="1198" t="s">
        <v>34</v>
      </c>
      <c r="I139" s="1199">
        <v>45680</v>
      </c>
      <c r="J139" s="1301">
        <v>755</v>
      </c>
    </row>
    <row r="140" spans="1:10" s="164" customFormat="1" ht="14.45" customHeight="1">
      <c r="A140" s="1197" t="s">
        <v>932</v>
      </c>
      <c r="B140" s="1198" t="s">
        <v>791</v>
      </c>
      <c r="C140" s="1198" t="s">
        <v>799</v>
      </c>
      <c r="D140" s="1198">
        <v>38</v>
      </c>
      <c r="E140" s="1198" t="s">
        <v>377</v>
      </c>
      <c r="F140" s="1198">
        <v>60</v>
      </c>
      <c r="G140" s="1198">
        <v>411</v>
      </c>
      <c r="H140" s="1198" t="s">
        <v>34</v>
      </c>
      <c r="I140" s="1199">
        <v>45686</v>
      </c>
      <c r="J140" s="1301">
        <v>755</v>
      </c>
    </row>
    <row r="141" spans="1:10" s="164" customFormat="1" ht="14.45" customHeight="1">
      <c r="A141" s="1197" t="s">
        <v>933</v>
      </c>
      <c r="B141" s="1198" t="s">
        <v>791</v>
      </c>
      <c r="C141" s="1198" t="s">
        <v>799</v>
      </c>
      <c r="D141" s="1198">
        <v>30</v>
      </c>
      <c r="E141" s="1198" t="s">
        <v>45</v>
      </c>
      <c r="F141" s="1198">
        <v>60</v>
      </c>
      <c r="G141" s="1198">
        <v>421</v>
      </c>
      <c r="H141" s="1198" t="s">
        <v>34</v>
      </c>
      <c r="I141" s="1199">
        <v>45701</v>
      </c>
      <c r="J141" s="1301">
        <v>755</v>
      </c>
    </row>
    <row r="142" spans="1:10" s="164" customFormat="1" ht="14.45" customHeight="1">
      <c r="A142" s="1197" t="s">
        <v>934</v>
      </c>
      <c r="B142" s="1198" t="s">
        <v>791</v>
      </c>
      <c r="C142" s="1198" t="s">
        <v>818</v>
      </c>
      <c r="D142" s="1198">
        <v>39</v>
      </c>
      <c r="E142" s="1198" t="s">
        <v>45</v>
      </c>
      <c r="F142" s="1198">
        <v>90</v>
      </c>
      <c r="G142" s="1198">
        <v>502</v>
      </c>
      <c r="H142" s="1198" t="s">
        <v>34</v>
      </c>
      <c r="I142" s="1199">
        <v>45707</v>
      </c>
      <c r="J142" s="1301">
        <v>755</v>
      </c>
    </row>
    <row r="143" spans="1:10" s="164" customFormat="1" ht="14.45" customHeight="1">
      <c r="A143" s="1197" t="s">
        <v>935</v>
      </c>
      <c r="B143" s="1198" t="s">
        <v>791</v>
      </c>
      <c r="C143" s="1198" t="s">
        <v>799</v>
      </c>
      <c r="D143" s="1198">
        <v>49</v>
      </c>
      <c r="E143" s="1198" t="s">
        <v>45</v>
      </c>
      <c r="F143" s="1198">
        <v>60</v>
      </c>
      <c r="G143" s="1198">
        <v>594</v>
      </c>
      <c r="H143" s="1198" t="s">
        <v>34</v>
      </c>
      <c r="I143" s="1199">
        <v>45712</v>
      </c>
      <c r="J143" s="1301">
        <v>755</v>
      </c>
    </row>
    <row r="144" spans="1:10" s="164" customFormat="1" ht="14.45" customHeight="1">
      <c r="A144" s="1197" t="s">
        <v>936</v>
      </c>
      <c r="B144" s="1198" t="s">
        <v>791</v>
      </c>
      <c r="C144" s="1198" t="s">
        <v>818</v>
      </c>
      <c r="D144" s="1198">
        <v>50</v>
      </c>
      <c r="E144" s="1198" t="s">
        <v>45</v>
      </c>
      <c r="F144" s="1198">
        <v>72</v>
      </c>
      <c r="G144" s="1198">
        <v>445</v>
      </c>
      <c r="H144" s="1198" t="s">
        <v>34</v>
      </c>
      <c r="I144" s="1199">
        <v>45714</v>
      </c>
      <c r="J144" s="1301">
        <v>755</v>
      </c>
    </row>
    <row r="145" spans="1:10" s="164" customFormat="1" ht="14.45" customHeight="1">
      <c r="A145" s="1197" t="s">
        <v>937</v>
      </c>
      <c r="B145" s="1198" t="s">
        <v>791</v>
      </c>
      <c r="C145" s="1198" t="s">
        <v>799</v>
      </c>
      <c r="D145" s="1198">
        <v>40</v>
      </c>
      <c r="E145" s="1198" t="s">
        <v>45</v>
      </c>
      <c r="F145" s="1198">
        <v>66</v>
      </c>
      <c r="G145" s="1198">
        <v>579</v>
      </c>
      <c r="H145" s="1198" t="s">
        <v>34</v>
      </c>
      <c r="I145" s="1199">
        <v>45719</v>
      </c>
      <c r="J145" s="1301">
        <v>755</v>
      </c>
    </row>
    <row r="146" spans="1:10" s="164" customFormat="1" ht="14.45" customHeight="1">
      <c r="A146" s="1197" t="s">
        <v>938</v>
      </c>
      <c r="B146" s="1198" t="s">
        <v>791</v>
      </c>
      <c r="C146" s="1198" t="s">
        <v>799</v>
      </c>
      <c r="D146" s="1198">
        <v>30</v>
      </c>
      <c r="E146" s="1198" t="s">
        <v>45</v>
      </c>
      <c r="F146" s="1198">
        <v>50</v>
      </c>
      <c r="G146" s="1198">
        <v>470</v>
      </c>
      <c r="H146" s="1198" t="s">
        <v>34</v>
      </c>
      <c r="I146" s="1199">
        <v>45719</v>
      </c>
      <c r="J146" s="1301">
        <v>755</v>
      </c>
    </row>
    <row r="147" spans="1:10" s="164" customFormat="1" ht="14.45" customHeight="1">
      <c r="A147" s="1197" t="s">
        <v>939</v>
      </c>
      <c r="B147" s="1198" t="s">
        <v>791</v>
      </c>
      <c r="C147" s="1198" t="s">
        <v>799</v>
      </c>
      <c r="D147" s="1198">
        <v>30</v>
      </c>
      <c r="E147" s="1198" t="s">
        <v>45</v>
      </c>
      <c r="F147" s="1198">
        <v>50</v>
      </c>
      <c r="G147" s="1198">
        <v>451</v>
      </c>
      <c r="H147" s="1198" t="s">
        <v>34</v>
      </c>
      <c r="I147" s="1199">
        <v>45735</v>
      </c>
      <c r="J147" s="1301">
        <v>755</v>
      </c>
    </row>
    <row r="148" spans="1:10" s="164" customFormat="1" ht="14.45" customHeight="1">
      <c r="A148" s="1197" t="s">
        <v>940</v>
      </c>
      <c r="B148" s="1198" t="s">
        <v>791</v>
      </c>
      <c r="C148" s="1198" t="s">
        <v>799</v>
      </c>
      <c r="D148" s="1198">
        <v>61</v>
      </c>
      <c r="E148" s="1198" t="s">
        <v>45</v>
      </c>
      <c r="F148" s="1198">
        <v>55</v>
      </c>
      <c r="G148" s="1198">
        <v>457</v>
      </c>
      <c r="H148" s="1198" t="s">
        <v>34</v>
      </c>
      <c r="I148" s="1199">
        <v>45728</v>
      </c>
      <c r="J148" s="1301">
        <v>755</v>
      </c>
    </row>
    <row r="149" spans="1:10" s="164" customFormat="1" ht="14.45" customHeight="1">
      <c r="A149" s="1197" t="s">
        <v>941</v>
      </c>
      <c r="B149" s="1198" t="s">
        <v>791</v>
      </c>
      <c r="C149" s="1198" t="s">
        <v>799</v>
      </c>
      <c r="D149" s="1198">
        <v>55</v>
      </c>
      <c r="E149" s="1198" t="s">
        <v>45</v>
      </c>
      <c r="F149" s="1198">
        <v>50</v>
      </c>
      <c r="G149" s="1198">
        <v>600</v>
      </c>
      <c r="H149" s="1198" t="s">
        <v>34</v>
      </c>
      <c r="I149" s="1199">
        <v>45735</v>
      </c>
      <c r="J149" s="1301">
        <v>755</v>
      </c>
    </row>
    <row r="150" spans="1:10" s="164" customFormat="1" ht="14.45" customHeight="1">
      <c r="A150" s="1197" t="s">
        <v>942</v>
      </c>
      <c r="B150" s="1198" t="s">
        <v>791</v>
      </c>
      <c r="C150" s="1198" t="s">
        <v>799</v>
      </c>
      <c r="D150" s="1198">
        <v>41</v>
      </c>
      <c r="E150" s="1198" t="s">
        <v>45</v>
      </c>
      <c r="F150" s="1198">
        <v>52</v>
      </c>
      <c r="G150" s="1198">
        <v>430</v>
      </c>
      <c r="H150" s="1198" t="s">
        <v>34</v>
      </c>
      <c r="I150" s="1199">
        <v>45489</v>
      </c>
      <c r="J150" s="1301">
        <v>755</v>
      </c>
    </row>
    <row r="151" spans="1:10" s="164" customFormat="1" ht="14.45" customHeight="1">
      <c r="A151" s="1197" t="s">
        <v>943</v>
      </c>
      <c r="B151" s="1198" t="s">
        <v>791</v>
      </c>
      <c r="C151" s="1198" t="s">
        <v>799</v>
      </c>
      <c r="D151" s="1198">
        <v>46</v>
      </c>
      <c r="E151" s="1198" t="s">
        <v>45</v>
      </c>
      <c r="F151" s="1198">
        <v>75</v>
      </c>
      <c r="G151" s="1198">
        <v>447</v>
      </c>
      <c r="H151" s="1198" t="s">
        <v>34</v>
      </c>
      <c r="I151" s="1199">
        <v>45664</v>
      </c>
      <c r="J151" s="1301">
        <v>755</v>
      </c>
    </row>
    <row r="152" spans="1:10" s="164" customFormat="1" ht="14.45" customHeight="1">
      <c r="A152" s="1197" t="s">
        <v>944</v>
      </c>
      <c r="B152" s="1198" t="s">
        <v>791</v>
      </c>
      <c r="C152" s="1198" t="s">
        <v>799</v>
      </c>
      <c r="D152" s="1198">
        <v>40</v>
      </c>
      <c r="E152" s="1198" t="s">
        <v>45</v>
      </c>
      <c r="F152" s="1198">
        <v>63</v>
      </c>
      <c r="G152" s="1198">
        <v>473</v>
      </c>
      <c r="H152" s="1198" t="s">
        <v>34</v>
      </c>
      <c r="I152" s="1199">
        <v>45665</v>
      </c>
      <c r="J152" s="1301">
        <v>755</v>
      </c>
    </row>
    <row r="153" spans="1:10" s="164" customFormat="1" ht="14.45" customHeight="1">
      <c r="A153" s="1197" t="s">
        <v>945</v>
      </c>
      <c r="B153" s="1198" t="s">
        <v>791</v>
      </c>
      <c r="C153" s="1198" t="s">
        <v>799</v>
      </c>
      <c r="D153" s="1198">
        <v>28</v>
      </c>
      <c r="E153" s="1198" t="s">
        <v>45</v>
      </c>
      <c r="F153" s="1198">
        <v>84</v>
      </c>
      <c r="G153" s="1198">
        <v>564</v>
      </c>
      <c r="H153" s="1198" t="s">
        <v>34</v>
      </c>
      <c r="I153" s="1199">
        <v>45670</v>
      </c>
      <c r="J153" s="1301">
        <v>755</v>
      </c>
    </row>
    <row r="154" spans="1:10" s="164" customFormat="1" ht="14.45" customHeight="1">
      <c r="A154" s="1424" t="s">
        <v>946</v>
      </c>
      <c r="B154" s="1198" t="s">
        <v>791</v>
      </c>
      <c r="C154" s="1198" t="s">
        <v>799</v>
      </c>
      <c r="D154" s="1198">
        <v>43</v>
      </c>
      <c r="E154" s="1198" t="s">
        <v>45</v>
      </c>
      <c r="F154" s="1198">
        <v>120</v>
      </c>
      <c r="G154" s="1198">
        <v>647</v>
      </c>
      <c r="H154" s="1198" t="s">
        <v>34</v>
      </c>
      <c r="I154" s="1199">
        <v>45622</v>
      </c>
      <c r="J154" s="1301">
        <v>1113</v>
      </c>
    </row>
    <row r="155" spans="1:10" s="164" customFormat="1" ht="14.45" customHeight="1">
      <c r="A155" s="1197" t="s">
        <v>947</v>
      </c>
      <c r="B155" s="1198" t="s">
        <v>791</v>
      </c>
      <c r="C155" s="1198" t="s">
        <v>799</v>
      </c>
      <c r="D155" s="1198">
        <v>66</v>
      </c>
      <c r="E155" s="1198" t="s">
        <v>45</v>
      </c>
      <c r="F155" s="1198">
        <v>120</v>
      </c>
      <c r="G155" s="1198">
        <v>730</v>
      </c>
      <c r="H155" s="1198" t="s">
        <v>34</v>
      </c>
      <c r="I155" s="1199">
        <v>45684</v>
      </c>
      <c r="J155" s="1301">
        <v>1113</v>
      </c>
    </row>
    <row r="156" spans="1:10" s="164" customFormat="1" ht="14.45" customHeight="1">
      <c r="A156" s="1197" t="s">
        <v>948</v>
      </c>
      <c r="B156" s="1198" t="s">
        <v>791</v>
      </c>
      <c r="C156" s="1198" t="s">
        <v>799</v>
      </c>
      <c r="D156" s="1198">
        <v>24</v>
      </c>
      <c r="E156" s="1198" t="s">
        <v>45</v>
      </c>
      <c r="F156" s="1198">
        <v>108</v>
      </c>
      <c r="G156" s="1198">
        <v>880</v>
      </c>
      <c r="H156" s="1198" t="s">
        <v>34</v>
      </c>
      <c r="I156" s="1199">
        <v>45712</v>
      </c>
      <c r="J156" s="1301">
        <v>1113</v>
      </c>
    </row>
    <row r="157" spans="1:10" s="164" customFormat="1" ht="14.45" customHeight="1">
      <c r="A157" s="1197" t="s">
        <v>949</v>
      </c>
      <c r="B157" s="1198" t="s">
        <v>791</v>
      </c>
      <c r="C157" s="1198" t="s">
        <v>799</v>
      </c>
      <c r="D157" s="1198">
        <v>35</v>
      </c>
      <c r="E157" s="1198" t="s">
        <v>45</v>
      </c>
      <c r="F157" s="1198">
        <v>112</v>
      </c>
      <c r="G157" s="1198">
        <v>436</v>
      </c>
      <c r="H157" s="1198" t="s">
        <v>34</v>
      </c>
      <c r="I157" s="1199">
        <v>45841</v>
      </c>
      <c r="J157" s="1301">
        <v>1113</v>
      </c>
    </row>
    <row r="158" spans="1:10" s="164" customFormat="1" ht="14.45" customHeight="1">
      <c r="A158" s="1197" t="s">
        <v>950</v>
      </c>
      <c r="B158" s="1198" t="s">
        <v>791</v>
      </c>
      <c r="C158" s="1198" t="s">
        <v>799</v>
      </c>
      <c r="D158" s="1198">
        <v>63</v>
      </c>
      <c r="E158" s="1198" t="s">
        <v>45</v>
      </c>
      <c r="F158" s="1198">
        <v>108</v>
      </c>
      <c r="G158" s="1198">
        <v>464</v>
      </c>
      <c r="H158" s="1198" t="s">
        <v>34</v>
      </c>
      <c r="I158" s="1199">
        <v>45754</v>
      </c>
      <c r="J158" s="1301">
        <v>1113</v>
      </c>
    </row>
    <row r="159" spans="1:10" s="164" customFormat="1" ht="14.45" customHeight="1">
      <c r="A159" s="1197" t="s">
        <v>951</v>
      </c>
      <c r="B159" s="1198" t="s">
        <v>791</v>
      </c>
      <c r="C159" s="1198" t="s">
        <v>818</v>
      </c>
      <c r="D159" s="1198">
        <v>31</v>
      </c>
      <c r="E159" s="1198" t="s">
        <v>45</v>
      </c>
      <c r="F159" s="1198">
        <v>100</v>
      </c>
      <c r="G159" s="1198">
        <v>468</v>
      </c>
      <c r="H159" s="1198" t="s">
        <v>34</v>
      </c>
      <c r="I159" s="1199">
        <v>45758</v>
      </c>
      <c r="J159" s="1301">
        <v>1113</v>
      </c>
    </row>
    <row r="160" spans="1:10" s="164" customFormat="1" ht="14.45" customHeight="1">
      <c r="A160" s="1197" t="s">
        <v>952</v>
      </c>
      <c r="B160" s="1198" t="s">
        <v>791</v>
      </c>
      <c r="C160" s="1198" t="s">
        <v>818</v>
      </c>
      <c r="D160" s="1198">
        <v>31</v>
      </c>
      <c r="E160" s="1198" t="s">
        <v>45</v>
      </c>
      <c r="F160" s="1198">
        <v>128</v>
      </c>
      <c r="G160" s="1198">
        <v>474</v>
      </c>
      <c r="H160" s="1198" t="s">
        <v>34</v>
      </c>
      <c r="I160" s="1199">
        <v>45758</v>
      </c>
      <c r="J160" s="1301">
        <v>1113</v>
      </c>
    </row>
    <row r="161" spans="1:10" s="164" customFormat="1" ht="14.45" customHeight="1">
      <c r="A161" s="1197" t="s">
        <v>953</v>
      </c>
      <c r="B161" s="1198" t="s">
        <v>791</v>
      </c>
      <c r="C161" s="1198" t="s">
        <v>799</v>
      </c>
      <c r="D161" s="1198">
        <v>47</v>
      </c>
      <c r="E161" s="1198" t="s">
        <v>377</v>
      </c>
      <c r="F161" s="1198">
        <v>114</v>
      </c>
      <c r="G161" s="1198">
        <v>402</v>
      </c>
      <c r="H161" s="1198" t="s">
        <v>34</v>
      </c>
      <c r="I161" s="1199">
        <v>45615</v>
      </c>
      <c r="J161" s="1301">
        <v>1113</v>
      </c>
    </row>
    <row r="162" spans="1:10" s="164" customFormat="1" ht="14.45" customHeight="1">
      <c r="A162" s="1197" t="s">
        <v>954</v>
      </c>
      <c r="B162" s="1198" t="s">
        <v>791</v>
      </c>
      <c r="C162" s="1198" t="s">
        <v>818</v>
      </c>
      <c r="D162" s="1198">
        <v>39</v>
      </c>
      <c r="E162" s="1198" t="s">
        <v>45</v>
      </c>
      <c r="F162" s="1198">
        <v>110</v>
      </c>
      <c r="G162" s="1198">
        <v>549</v>
      </c>
      <c r="H162" s="1198" t="s">
        <v>34</v>
      </c>
      <c r="I162" s="1199">
        <v>45707</v>
      </c>
      <c r="J162" s="1301">
        <v>1113</v>
      </c>
    </row>
    <row r="163" spans="1:10" s="164" customFormat="1" ht="14.45" customHeight="1">
      <c r="A163" s="1197" t="s">
        <v>955</v>
      </c>
      <c r="B163" s="1198" t="s">
        <v>791</v>
      </c>
      <c r="C163" s="1198" t="s">
        <v>818</v>
      </c>
      <c r="D163" s="1198">
        <v>42</v>
      </c>
      <c r="E163" s="1198" t="s">
        <v>45</v>
      </c>
      <c r="F163" s="1198">
        <v>120</v>
      </c>
      <c r="G163" s="1198">
        <v>658</v>
      </c>
      <c r="H163" s="1198" t="s">
        <v>34</v>
      </c>
      <c r="I163" s="1199" t="s">
        <v>956</v>
      </c>
      <c r="J163" s="1301">
        <v>1113</v>
      </c>
    </row>
    <row r="164" spans="1:10" s="164" customFormat="1" ht="14.45" customHeight="1">
      <c r="A164" s="1197" t="s">
        <v>957</v>
      </c>
      <c r="B164" s="1198" t="s">
        <v>791</v>
      </c>
      <c r="C164" s="1198" t="s">
        <v>799</v>
      </c>
      <c r="D164" s="1198">
        <v>59</v>
      </c>
      <c r="E164" s="1198" t="s">
        <v>45</v>
      </c>
      <c r="F164" s="1198">
        <v>140</v>
      </c>
      <c r="G164" s="1198">
        <v>437</v>
      </c>
      <c r="H164" s="1198" t="s">
        <v>34</v>
      </c>
      <c r="I164" s="1199" t="s">
        <v>956</v>
      </c>
      <c r="J164" s="1301">
        <v>1113</v>
      </c>
    </row>
    <row r="165" spans="1:10" s="164" customFormat="1" ht="14.45" customHeight="1">
      <c r="A165" s="1197" t="s">
        <v>958</v>
      </c>
      <c r="B165" s="1198" t="s">
        <v>791</v>
      </c>
      <c r="C165" s="1198" t="s">
        <v>818</v>
      </c>
      <c r="D165" s="1198">
        <v>24</v>
      </c>
      <c r="E165" s="1198" t="s">
        <v>45</v>
      </c>
      <c r="F165" s="1198">
        <v>120</v>
      </c>
      <c r="G165" s="1198">
        <v>428</v>
      </c>
      <c r="H165" s="1198" t="s">
        <v>34</v>
      </c>
      <c r="I165" s="1199">
        <v>45735</v>
      </c>
      <c r="J165" s="1301">
        <v>1113</v>
      </c>
    </row>
    <row r="166" spans="1:10" s="164" customFormat="1" ht="14.45" customHeight="1">
      <c r="A166" s="1197" t="s">
        <v>959</v>
      </c>
      <c r="B166" s="1198" t="s">
        <v>791</v>
      </c>
      <c r="C166" s="1198" t="s">
        <v>799</v>
      </c>
      <c r="D166" s="1198">
        <v>33</v>
      </c>
      <c r="E166" s="1198" t="s">
        <v>45</v>
      </c>
      <c r="F166" s="1198">
        <v>110</v>
      </c>
      <c r="G166" s="1198">
        <v>476</v>
      </c>
      <c r="H166" s="1198" t="s">
        <v>34</v>
      </c>
      <c r="I166" s="1199">
        <v>45750</v>
      </c>
      <c r="J166" s="1301">
        <v>1113</v>
      </c>
    </row>
    <row r="167" spans="1:10">
      <c r="A167" s="165"/>
    </row>
  </sheetData>
  <mergeCells count="5">
    <mergeCell ref="A65:J66"/>
    <mergeCell ref="A1:J1"/>
    <mergeCell ref="A2:J2"/>
    <mergeCell ref="A3:J4"/>
    <mergeCell ref="A6:J7"/>
  </mergeCells>
  <phoneticPr fontId="61" type="noConversion"/>
  <conditionalFormatting sqref="A6 A8:J64 A67:J166">
    <cfRule type="expression" dxfId="11" priority="19">
      <formula>NOT(MOD(ROW(),2))</formula>
    </cfRule>
  </conditionalFormatting>
  <conditionalFormatting sqref="A65">
    <cfRule type="expression" dxfId="10" priority="3">
      <formula>NOT(MOD(ROW(),2))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D9FB4-9673-4D7E-84B8-3F17F9C00E99}">
  <sheetPr>
    <pageSetUpPr fitToPage="1"/>
  </sheetPr>
  <dimension ref="A1:P1280"/>
  <sheetViews>
    <sheetView showGridLines="0" topLeftCell="B1" zoomScale="85" zoomScaleNormal="85" zoomScalePageLayoutView="69" workbookViewId="0">
      <pane ySplit="5" topLeftCell="A540" activePane="bottomLeft" state="frozen"/>
      <selection activeCell="P1" sqref="P1"/>
      <selection pane="bottomLeft" activeCell="D547" sqref="D547"/>
    </sheetView>
  </sheetViews>
  <sheetFormatPr baseColWidth="10" defaultColWidth="9.375" defaultRowHeight="16.5"/>
  <cols>
    <col min="1" max="1" width="9.375" style="1"/>
    <col min="2" max="2" width="11.375" style="65" customWidth="1"/>
    <col min="3" max="3" width="17.125" style="32" customWidth="1"/>
    <col min="4" max="4" width="101.625" style="32" customWidth="1"/>
    <col min="5" max="5" width="6.625" style="32" bestFit="1" customWidth="1"/>
    <col min="6" max="6" width="11" style="32" bestFit="1" customWidth="1"/>
    <col min="7" max="7" width="7.875" style="32" customWidth="1"/>
    <col min="8" max="8" width="14.625" style="32" customWidth="1"/>
    <col min="9" max="9" width="9.125" style="32" customWidth="1"/>
    <col min="10" max="10" width="12.375" style="32" customWidth="1"/>
    <col min="11" max="13" width="5.625" style="32" customWidth="1"/>
    <col min="14" max="14" width="30.875" style="32" customWidth="1"/>
    <col min="15" max="15" width="21.875" style="32" customWidth="1"/>
    <col min="16" max="16384" width="9.375" style="1"/>
  </cols>
  <sheetData>
    <row r="1" spans="1:15">
      <c r="A1" s="1470"/>
      <c r="B1" s="147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</row>
    <row r="2" spans="1:15" ht="25.5" customHeight="1">
      <c r="A2" s="1501" t="s">
        <v>0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</row>
    <row r="3" spans="1:15">
      <c r="B3" s="14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950000000000003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customFormat="1" ht="110.25" customHeight="1" thickBot="1">
      <c r="A5" s="1502" t="s">
        <v>1</v>
      </c>
      <c r="B5" s="1503"/>
      <c r="C5" s="1255" t="s">
        <v>2</v>
      </c>
      <c r="D5" s="1255" t="s">
        <v>3</v>
      </c>
      <c r="E5" s="1255" t="s">
        <v>4</v>
      </c>
      <c r="F5" s="1256" t="s">
        <v>5</v>
      </c>
      <c r="G5" s="1255" t="s">
        <v>6</v>
      </c>
      <c r="H5" s="1255" t="s">
        <v>7</v>
      </c>
      <c r="I5" s="1255" t="s">
        <v>8</v>
      </c>
      <c r="J5" s="1255" t="s">
        <v>9</v>
      </c>
      <c r="K5" s="1255" t="s">
        <v>10</v>
      </c>
      <c r="L5" s="1255" t="s">
        <v>11</v>
      </c>
      <c r="M5" s="1255" t="s">
        <v>12</v>
      </c>
      <c r="N5" s="1257" t="s">
        <v>13</v>
      </c>
      <c r="O5" s="1257" t="s">
        <v>14</v>
      </c>
    </row>
    <row r="6" spans="1:15" s="15" customFormat="1" ht="14.45" customHeight="1">
      <c r="A6" s="1504" t="s">
        <v>960</v>
      </c>
      <c r="B6" s="1475"/>
      <c r="C6" s="11" t="s">
        <v>961</v>
      </c>
      <c r="D6" s="10" t="s">
        <v>962</v>
      </c>
      <c r="E6" s="12">
        <v>12</v>
      </c>
      <c r="F6" s="12">
        <v>10</v>
      </c>
      <c r="G6" s="12" t="s">
        <v>22</v>
      </c>
      <c r="H6" s="12" t="s">
        <v>715</v>
      </c>
      <c r="I6" s="12" t="s">
        <v>27</v>
      </c>
      <c r="J6" s="12" t="s">
        <v>22</v>
      </c>
      <c r="K6" s="12" t="s">
        <v>22</v>
      </c>
      <c r="L6" s="12" t="s">
        <v>22</v>
      </c>
      <c r="M6" s="12" t="s">
        <v>22</v>
      </c>
      <c r="N6" s="13" t="s">
        <v>963</v>
      </c>
      <c r="O6" s="33">
        <v>89</v>
      </c>
    </row>
    <row r="7" spans="1:15" s="15" customFormat="1" ht="14.45" customHeight="1">
      <c r="A7" s="1504"/>
      <c r="B7" s="1475"/>
      <c r="C7" s="11" t="s">
        <v>964</v>
      </c>
      <c r="D7" s="10" t="s">
        <v>962</v>
      </c>
      <c r="E7" s="11">
        <v>25</v>
      </c>
      <c r="F7" s="12">
        <v>10</v>
      </c>
      <c r="G7" s="12" t="s">
        <v>22</v>
      </c>
      <c r="H7" s="12" t="s">
        <v>84</v>
      </c>
      <c r="I7" s="12" t="s">
        <v>20</v>
      </c>
      <c r="J7" s="12" t="s">
        <v>22</v>
      </c>
      <c r="K7" s="10" t="s">
        <v>22</v>
      </c>
      <c r="L7" s="11" t="s">
        <v>22</v>
      </c>
      <c r="M7" s="12" t="s">
        <v>22</v>
      </c>
      <c r="N7" s="13" t="s">
        <v>963</v>
      </c>
      <c r="O7" s="33">
        <v>89</v>
      </c>
    </row>
    <row r="8" spans="1:15" s="15" customFormat="1" ht="14.45" customHeight="1">
      <c r="A8" s="1504"/>
      <c r="B8" s="1475"/>
      <c r="C8" s="11" t="s">
        <v>965</v>
      </c>
      <c r="D8" s="10" t="s">
        <v>962</v>
      </c>
      <c r="E8" s="11">
        <v>8</v>
      </c>
      <c r="F8" s="12">
        <v>10</v>
      </c>
      <c r="G8" s="12" t="s">
        <v>22</v>
      </c>
      <c r="H8" s="12" t="s">
        <v>507</v>
      </c>
      <c r="I8" s="12" t="s">
        <v>20</v>
      </c>
      <c r="J8" s="12" t="s">
        <v>22</v>
      </c>
      <c r="K8" s="10" t="s">
        <v>22</v>
      </c>
      <c r="L8" s="11" t="s">
        <v>22</v>
      </c>
      <c r="M8" s="12" t="s">
        <v>22</v>
      </c>
      <c r="N8" s="13" t="s">
        <v>963</v>
      </c>
      <c r="O8" s="33">
        <v>89</v>
      </c>
    </row>
    <row r="9" spans="1:15" s="15" customFormat="1" ht="14.45" customHeight="1">
      <c r="A9" s="1504"/>
      <c r="B9" s="1475"/>
      <c r="C9" s="11" t="s">
        <v>966</v>
      </c>
      <c r="D9" s="10" t="s">
        <v>962</v>
      </c>
      <c r="E9" s="11">
        <v>1</v>
      </c>
      <c r="F9" s="12">
        <v>10</v>
      </c>
      <c r="G9" s="12" t="s">
        <v>22</v>
      </c>
      <c r="H9" s="12" t="s">
        <v>76</v>
      </c>
      <c r="I9" s="12" t="s">
        <v>27</v>
      </c>
      <c r="J9" s="12" t="s">
        <v>22</v>
      </c>
      <c r="K9" s="10" t="s">
        <v>22</v>
      </c>
      <c r="L9" s="11" t="s">
        <v>22</v>
      </c>
      <c r="M9" s="12" t="s">
        <v>22</v>
      </c>
      <c r="N9" s="13" t="s">
        <v>963</v>
      </c>
      <c r="O9" s="33">
        <v>89</v>
      </c>
    </row>
    <row r="10" spans="1:15" s="15" customFormat="1" ht="14.45" customHeight="1">
      <c r="A10" s="1504"/>
      <c r="B10" s="1475"/>
      <c r="C10" s="11" t="s">
        <v>967</v>
      </c>
      <c r="D10" s="10" t="s">
        <v>962</v>
      </c>
      <c r="E10" s="11">
        <v>10</v>
      </c>
      <c r="F10" s="12">
        <v>10</v>
      </c>
      <c r="G10" s="12" t="s">
        <v>22</v>
      </c>
      <c r="H10" s="12" t="s">
        <v>89</v>
      </c>
      <c r="I10" s="12" t="s">
        <v>27</v>
      </c>
      <c r="J10" s="12" t="s">
        <v>22</v>
      </c>
      <c r="K10" s="10" t="s">
        <v>22</v>
      </c>
      <c r="L10" s="11" t="s">
        <v>22</v>
      </c>
      <c r="M10" s="12" t="s">
        <v>22</v>
      </c>
      <c r="N10" s="13" t="s">
        <v>963</v>
      </c>
      <c r="O10" s="33">
        <v>89</v>
      </c>
    </row>
    <row r="11" spans="1:15" s="15" customFormat="1" ht="14.45" customHeight="1">
      <c r="A11" s="1504"/>
      <c r="B11" s="1475"/>
      <c r="C11" s="11" t="s">
        <v>968</v>
      </c>
      <c r="D11" s="10" t="s">
        <v>962</v>
      </c>
      <c r="E11" s="11">
        <v>8</v>
      </c>
      <c r="F11" s="12">
        <v>10</v>
      </c>
      <c r="G11" s="12" t="s">
        <v>22</v>
      </c>
      <c r="H11" s="12" t="s">
        <v>84</v>
      </c>
      <c r="I11" s="12" t="s">
        <v>27</v>
      </c>
      <c r="J11" s="12" t="s">
        <v>22</v>
      </c>
      <c r="K11" s="10" t="s">
        <v>22</v>
      </c>
      <c r="L11" s="11" t="s">
        <v>22</v>
      </c>
      <c r="M11" s="12" t="s">
        <v>22</v>
      </c>
      <c r="N11" s="13" t="s">
        <v>963</v>
      </c>
      <c r="O11" s="33">
        <v>89</v>
      </c>
    </row>
    <row r="12" spans="1:15" s="15" customFormat="1" ht="14.45" customHeight="1">
      <c r="A12" s="1504"/>
      <c r="B12" s="1475"/>
      <c r="C12" s="11" t="s">
        <v>969</v>
      </c>
      <c r="D12" s="10" t="s">
        <v>962</v>
      </c>
      <c r="E12" s="11">
        <v>13</v>
      </c>
      <c r="F12" s="12">
        <v>10</v>
      </c>
      <c r="G12" s="12" t="s">
        <v>22</v>
      </c>
      <c r="H12" s="12" t="s">
        <v>678</v>
      </c>
      <c r="I12" s="12" t="s">
        <v>27</v>
      </c>
      <c r="J12" s="12" t="s">
        <v>22</v>
      </c>
      <c r="K12" s="10" t="s">
        <v>22</v>
      </c>
      <c r="L12" s="11" t="s">
        <v>22</v>
      </c>
      <c r="M12" s="12" t="s">
        <v>22</v>
      </c>
      <c r="N12" s="13" t="s">
        <v>963</v>
      </c>
      <c r="O12" s="33">
        <v>89</v>
      </c>
    </row>
    <row r="13" spans="1:15" s="15" customFormat="1" ht="14.45" customHeight="1">
      <c r="A13" s="1504"/>
      <c r="B13" s="1475"/>
      <c r="C13" s="11" t="s">
        <v>970</v>
      </c>
      <c r="D13" s="10" t="s">
        <v>962</v>
      </c>
      <c r="E13" s="11">
        <v>14</v>
      </c>
      <c r="F13" s="12">
        <v>10</v>
      </c>
      <c r="G13" s="12" t="s">
        <v>22</v>
      </c>
      <c r="H13" s="12" t="s">
        <v>787</v>
      </c>
      <c r="I13" s="12" t="s">
        <v>27</v>
      </c>
      <c r="J13" s="12" t="s">
        <v>22</v>
      </c>
      <c r="K13" s="10" t="s">
        <v>22</v>
      </c>
      <c r="L13" s="11" t="s">
        <v>22</v>
      </c>
      <c r="M13" s="12" t="s">
        <v>22</v>
      </c>
      <c r="N13" s="13" t="s">
        <v>963</v>
      </c>
      <c r="O13" s="33">
        <v>89</v>
      </c>
    </row>
    <row r="14" spans="1:15" s="15" customFormat="1" ht="14.45" customHeight="1">
      <c r="A14" s="1504"/>
      <c r="B14" s="1475"/>
      <c r="C14" s="11" t="s">
        <v>971</v>
      </c>
      <c r="D14" s="10" t="s">
        <v>972</v>
      </c>
      <c r="E14" s="11">
        <v>26</v>
      </c>
      <c r="F14" s="12">
        <v>10</v>
      </c>
      <c r="G14" s="12" t="s">
        <v>22</v>
      </c>
      <c r="H14" s="12" t="s">
        <v>973</v>
      </c>
      <c r="I14" s="12" t="s">
        <v>973</v>
      </c>
      <c r="J14" s="12" t="s">
        <v>22</v>
      </c>
      <c r="K14" s="10" t="s">
        <v>22</v>
      </c>
      <c r="L14" s="11" t="s">
        <v>22</v>
      </c>
      <c r="M14" s="12" t="s">
        <v>22</v>
      </c>
      <c r="N14" s="13" t="s">
        <v>963</v>
      </c>
      <c r="O14" s="33">
        <v>89</v>
      </c>
    </row>
    <row r="15" spans="1:15" s="15" customFormat="1" ht="14.45" customHeight="1">
      <c r="A15" s="1504"/>
      <c r="B15" s="1475"/>
      <c r="C15" s="11" t="s">
        <v>974</v>
      </c>
      <c r="D15" s="10" t="s">
        <v>962</v>
      </c>
      <c r="E15" s="11">
        <v>4</v>
      </c>
      <c r="F15" s="12">
        <v>10</v>
      </c>
      <c r="G15" s="12" t="s">
        <v>22</v>
      </c>
      <c r="H15" s="12" t="s">
        <v>975</v>
      </c>
      <c r="I15" s="12" t="s">
        <v>27</v>
      </c>
      <c r="J15" s="12" t="s">
        <v>22</v>
      </c>
      <c r="K15" s="10" t="s">
        <v>22</v>
      </c>
      <c r="L15" s="11" t="s">
        <v>22</v>
      </c>
      <c r="M15" s="12" t="s">
        <v>22</v>
      </c>
      <c r="N15" s="13" t="s">
        <v>963</v>
      </c>
      <c r="O15" s="33">
        <v>89</v>
      </c>
    </row>
    <row r="16" spans="1:15" s="15" customFormat="1" ht="14.45" customHeight="1">
      <c r="A16" s="1504"/>
      <c r="B16" s="1475"/>
      <c r="C16" s="11" t="s">
        <v>976</v>
      </c>
      <c r="D16" s="10" t="s">
        <v>962</v>
      </c>
      <c r="E16" s="11">
        <v>14</v>
      </c>
      <c r="F16" s="12">
        <v>10</v>
      </c>
      <c r="G16" s="12" t="s">
        <v>22</v>
      </c>
      <c r="H16" s="12" t="s">
        <v>91</v>
      </c>
      <c r="I16" s="12" t="s">
        <v>27</v>
      </c>
      <c r="J16" s="12" t="s">
        <v>22</v>
      </c>
      <c r="K16" s="10" t="s">
        <v>22</v>
      </c>
      <c r="L16" s="11" t="s">
        <v>22</v>
      </c>
      <c r="M16" s="12" t="s">
        <v>22</v>
      </c>
      <c r="N16" s="13" t="s">
        <v>963</v>
      </c>
      <c r="O16" s="33">
        <v>89</v>
      </c>
    </row>
    <row r="17" spans="1:15" s="15" customFormat="1" ht="14.45" customHeight="1">
      <c r="A17" s="1504"/>
      <c r="B17" s="1475"/>
      <c r="C17" s="12" t="s">
        <v>977</v>
      </c>
      <c r="D17" s="10" t="s">
        <v>962</v>
      </c>
      <c r="E17" s="10">
        <v>13</v>
      </c>
      <c r="F17" s="10">
        <v>10</v>
      </c>
      <c r="G17" s="10" t="s">
        <v>22</v>
      </c>
      <c r="H17" s="10" t="s">
        <v>98</v>
      </c>
      <c r="I17" s="10" t="s">
        <v>27</v>
      </c>
      <c r="J17" s="10" t="s">
        <v>22</v>
      </c>
      <c r="K17" s="10" t="s">
        <v>22</v>
      </c>
      <c r="L17" s="10" t="s">
        <v>22</v>
      </c>
      <c r="M17" s="10" t="s">
        <v>22</v>
      </c>
      <c r="N17" s="13" t="s">
        <v>978</v>
      </c>
      <c r="O17" s="33">
        <v>89</v>
      </c>
    </row>
    <row r="18" spans="1:15" s="15" customFormat="1" ht="14.45" customHeight="1">
      <c r="A18" s="1504"/>
      <c r="B18" s="1475"/>
      <c r="C18" s="10" t="s">
        <v>979</v>
      </c>
      <c r="D18" s="10" t="s">
        <v>962</v>
      </c>
      <c r="E18" s="11">
        <v>48</v>
      </c>
      <c r="F18" s="12">
        <v>10</v>
      </c>
      <c r="G18" s="12" t="s">
        <v>22</v>
      </c>
      <c r="H18" s="12" t="s">
        <v>980</v>
      </c>
      <c r="I18" s="12" t="s">
        <v>20</v>
      </c>
      <c r="J18" s="12" t="s">
        <v>22</v>
      </c>
      <c r="K18" s="10" t="s">
        <v>22</v>
      </c>
      <c r="L18" s="11" t="s">
        <v>22</v>
      </c>
      <c r="M18" s="12" t="s">
        <v>22</v>
      </c>
      <c r="N18" s="13" t="s">
        <v>963</v>
      </c>
      <c r="O18" s="33">
        <v>89</v>
      </c>
    </row>
    <row r="19" spans="1:15" s="15" customFormat="1" ht="14.45" customHeight="1">
      <c r="A19" s="1504"/>
      <c r="B19" s="1475"/>
      <c r="C19" s="11" t="s">
        <v>981</v>
      </c>
      <c r="D19" s="10" t="s">
        <v>962</v>
      </c>
      <c r="E19" s="11">
        <v>31</v>
      </c>
      <c r="F19" s="12">
        <v>10</v>
      </c>
      <c r="G19" s="12" t="s">
        <v>22</v>
      </c>
      <c r="H19" s="12" t="s">
        <v>583</v>
      </c>
      <c r="I19" s="12" t="s">
        <v>27</v>
      </c>
      <c r="J19" s="12" t="s">
        <v>22</v>
      </c>
      <c r="K19" s="10" t="s">
        <v>22</v>
      </c>
      <c r="L19" s="11" t="s">
        <v>22</v>
      </c>
      <c r="M19" s="12" t="s">
        <v>22</v>
      </c>
      <c r="N19" s="13" t="s">
        <v>963</v>
      </c>
      <c r="O19" s="33">
        <v>89</v>
      </c>
    </row>
    <row r="20" spans="1:15" s="15" customFormat="1" ht="14.45" customHeight="1">
      <c r="A20" s="1504"/>
      <c r="B20" s="1475"/>
      <c r="C20" s="11" t="s">
        <v>982</v>
      </c>
      <c r="D20" s="10" t="s">
        <v>962</v>
      </c>
      <c r="E20" s="11">
        <v>32</v>
      </c>
      <c r="F20" s="12">
        <v>10</v>
      </c>
      <c r="G20" s="12" t="s">
        <v>22</v>
      </c>
      <c r="H20" s="12" t="s">
        <v>507</v>
      </c>
      <c r="I20" s="12" t="s">
        <v>27</v>
      </c>
      <c r="J20" s="12" t="s">
        <v>22</v>
      </c>
      <c r="K20" s="10" t="s">
        <v>22</v>
      </c>
      <c r="L20" s="11" t="s">
        <v>22</v>
      </c>
      <c r="M20" s="12" t="s">
        <v>22</v>
      </c>
      <c r="N20" s="13" t="s">
        <v>963</v>
      </c>
      <c r="O20" s="33">
        <v>89</v>
      </c>
    </row>
    <row r="21" spans="1:15" s="15" customFormat="1">
      <c r="A21" s="1504"/>
      <c r="B21" s="1475"/>
      <c r="C21" s="11">
        <v>59194347850</v>
      </c>
      <c r="D21" s="10" t="s">
        <v>983</v>
      </c>
      <c r="E21" s="11">
        <v>80</v>
      </c>
      <c r="F21" s="10">
        <v>10</v>
      </c>
      <c r="G21" s="10" t="s">
        <v>22</v>
      </c>
      <c r="H21" s="10" t="s">
        <v>54</v>
      </c>
      <c r="I21" s="10" t="s">
        <v>20</v>
      </c>
      <c r="J21" s="10" t="s">
        <v>22</v>
      </c>
      <c r="K21" s="10" t="s">
        <v>22</v>
      </c>
      <c r="L21" s="11" t="s">
        <v>22</v>
      </c>
      <c r="M21" s="12" t="s">
        <v>22</v>
      </c>
      <c r="N21" s="13" t="s">
        <v>963</v>
      </c>
      <c r="O21" s="33">
        <v>89</v>
      </c>
    </row>
    <row r="22" spans="1:15" s="15" customFormat="1">
      <c r="A22" s="1504"/>
      <c r="B22" s="1475"/>
      <c r="C22" s="11">
        <v>59213510546</v>
      </c>
      <c r="D22" s="10" t="s">
        <v>984</v>
      </c>
      <c r="E22" s="11">
        <v>4</v>
      </c>
      <c r="F22" s="10">
        <v>10</v>
      </c>
      <c r="G22" s="11" t="s">
        <v>22</v>
      </c>
      <c r="H22" s="12" t="s">
        <v>102</v>
      </c>
      <c r="I22" s="12" t="s">
        <v>27</v>
      </c>
      <c r="J22" s="12" t="s">
        <v>22</v>
      </c>
      <c r="K22" s="12" t="s">
        <v>22</v>
      </c>
      <c r="L22" s="11" t="s">
        <v>22</v>
      </c>
      <c r="M22" s="12" t="s">
        <v>22</v>
      </c>
      <c r="N22" s="13" t="s">
        <v>963</v>
      </c>
      <c r="O22" s="33">
        <v>89</v>
      </c>
    </row>
    <row r="23" spans="1:15" s="15" customFormat="1">
      <c r="A23" s="1504"/>
      <c r="B23" s="1475"/>
      <c r="C23" s="11">
        <v>59213571648</v>
      </c>
      <c r="D23" s="10" t="s">
        <v>984</v>
      </c>
      <c r="E23" s="11">
        <v>4</v>
      </c>
      <c r="F23" s="10">
        <v>10</v>
      </c>
      <c r="G23" s="11" t="s">
        <v>22</v>
      </c>
      <c r="H23" s="12" t="s">
        <v>84</v>
      </c>
      <c r="I23" s="12" t="s">
        <v>20</v>
      </c>
      <c r="J23" s="12" t="s">
        <v>22</v>
      </c>
      <c r="K23" s="12" t="s">
        <v>22</v>
      </c>
      <c r="L23" s="11" t="s">
        <v>22</v>
      </c>
      <c r="M23" s="12" t="s">
        <v>22</v>
      </c>
      <c r="N23" s="13" t="s">
        <v>963</v>
      </c>
      <c r="O23" s="33">
        <v>89</v>
      </c>
    </row>
    <row r="24" spans="1:15" s="15" customFormat="1">
      <c r="A24" s="1504"/>
      <c r="B24" s="1475"/>
      <c r="C24" s="11">
        <v>59213571592</v>
      </c>
      <c r="D24" s="10" t="s">
        <v>984</v>
      </c>
      <c r="E24" s="11">
        <v>4</v>
      </c>
      <c r="F24" s="10">
        <v>10</v>
      </c>
      <c r="G24" s="11" t="s">
        <v>22</v>
      </c>
      <c r="H24" s="12" t="s">
        <v>581</v>
      </c>
      <c r="I24" s="12" t="s">
        <v>20</v>
      </c>
      <c r="J24" s="12" t="s">
        <v>22</v>
      </c>
      <c r="K24" s="12" t="s">
        <v>22</v>
      </c>
      <c r="L24" s="11" t="s">
        <v>22</v>
      </c>
      <c r="M24" s="12" t="s">
        <v>22</v>
      </c>
      <c r="N24" s="13" t="s">
        <v>963</v>
      </c>
      <c r="O24" s="33">
        <v>89</v>
      </c>
    </row>
    <row r="25" spans="1:15" s="15" customFormat="1">
      <c r="A25" s="1504"/>
      <c r="B25" s="1475"/>
      <c r="C25" s="11">
        <v>5921360899</v>
      </c>
      <c r="D25" s="10" t="s">
        <v>984</v>
      </c>
      <c r="E25" s="11">
        <v>4</v>
      </c>
      <c r="F25" s="10">
        <v>10</v>
      </c>
      <c r="G25" s="11" t="s">
        <v>22</v>
      </c>
      <c r="H25" s="12" t="s">
        <v>583</v>
      </c>
      <c r="I25" s="12" t="s">
        <v>20</v>
      </c>
      <c r="J25" s="12" t="s">
        <v>22</v>
      </c>
      <c r="K25" s="12" t="s">
        <v>22</v>
      </c>
      <c r="L25" s="11" t="s">
        <v>22</v>
      </c>
      <c r="M25" s="12" t="s">
        <v>22</v>
      </c>
      <c r="N25" s="13" t="s">
        <v>963</v>
      </c>
      <c r="O25" s="33">
        <v>89</v>
      </c>
    </row>
    <row r="26" spans="1:15" s="15" customFormat="1">
      <c r="A26" s="1504"/>
      <c r="B26" s="1475"/>
      <c r="C26" s="11">
        <v>59213717766</v>
      </c>
      <c r="D26" s="10" t="s">
        <v>962</v>
      </c>
      <c r="E26" s="11">
        <v>4</v>
      </c>
      <c r="F26" s="10">
        <v>10</v>
      </c>
      <c r="G26" s="11" t="s">
        <v>22</v>
      </c>
      <c r="H26" s="12" t="s">
        <v>985</v>
      </c>
      <c r="I26" s="12" t="s">
        <v>27</v>
      </c>
      <c r="J26" s="12" t="s">
        <v>22</v>
      </c>
      <c r="K26" s="12" t="s">
        <v>22</v>
      </c>
      <c r="L26" s="11" t="s">
        <v>22</v>
      </c>
      <c r="M26" s="12" t="s">
        <v>22</v>
      </c>
      <c r="N26" s="13" t="s">
        <v>963</v>
      </c>
      <c r="O26" s="33">
        <v>89</v>
      </c>
    </row>
    <row r="27" spans="1:15" s="15" customFormat="1">
      <c r="A27" s="1504"/>
      <c r="B27" s="1475"/>
      <c r="C27" s="11">
        <v>59213746380</v>
      </c>
      <c r="D27" s="10" t="s">
        <v>984</v>
      </c>
      <c r="E27" s="11">
        <v>5</v>
      </c>
      <c r="F27" s="10">
        <v>10</v>
      </c>
      <c r="G27" s="11" t="s">
        <v>22</v>
      </c>
      <c r="H27" s="12" t="s">
        <v>692</v>
      </c>
      <c r="I27" s="12" t="s">
        <v>27</v>
      </c>
      <c r="J27" s="12" t="s">
        <v>22</v>
      </c>
      <c r="K27" s="12" t="s">
        <v>22</v>
      </c>
      <c r="L27" s="11" t="s">
        <v>22</v>
      </c>
      <c r="M27" s="12" t="s">
        <v>22</v>
      </c>
      <c r="N27" s="13" t="s">
        <v>963</v>
      </c>
      <c r="O27" s="33">
        <v>89</v>
      </c>
    </row>
    <row r="28" spans="1:15" s="15" customFormat="1">
      <c r="A28" s="1504"/>
      <c r="B28" s="1475"/>
      <c r="C28" s="11">
        <v>59213781709</v>
      </c>
      <c r="D28" s="10" t="s">
        <v>984</v>
      </c>
      <c r="E28" s="11">
        <v>4</v>
      </c>
      <c r="F28" s="10">
        <v>10</v>
      </c>
      <c r="G28" s="12" t="s">
        <v>22</v>
      </c>
      <c r="H28" s="12" t="s">
        <v>581</v>
      </c>
      <c r="I28" s="12" t="s">
        <v>20</v>
      </c>
      <c r="J28" s="12" t="s">
        <v>22</v>
      </c>
      <c r="K28" s="12" t="s">
        <v>22</v>
      </c>
      <c r="L28" s="11" t="s">
        <v>22</v>
      </c>
      <c r="M28" s="12" t="s">
        <v>22</v>
      </c>
      <c r="N28" s="13" t="s">
        <v>963</v>
      </c>
      <c r="O28" s="33">
        <v>89</v>
      </c>
    </row>
    <row r="29" spans="1:15" s="15" customFormat="1">
      <c r="A29" s="1504"/>
      <c r="B29" s="1475"/>
      <c r="C29" s="11">
        <v>59213980388</v>
      </c>
      <c r="D29" s="10" t="s">
        <v>984</v>
      </c>
      <c r="E29" s="11">
        <v>4</v>
      </c>
      <c r="F29" s="10">
        <v>10</v>
      </c>
      <c r="G29" s="10" t="s">
        <v>22</v>
      </c>
      <c r="H29" s="10" t="s">
        <v>692</v>
      </c>
      <c r="I29" s="10" t="s">
        <v>27</v>
      </c>
      <c r="J29" s="10" t="s">
        <v>22</v>
      </c>
      <c r="K29" s="10" t="s">
        <v>22</v>
      </c>
      <c r="L29" s="10" t="s">
        <v>22</v>
      </c>
      <c r="M29" s="10" t="s">
        <v>22</v>
      </c>
      <c r="N29" s="24" t="s">
        <v>963</v>
      </c>
      <c r="O29" s="33">
        <v>89</v>
      </c>
    </row>
    <row r="30" spans="1:15" s="15" customFormat="1">
      <c r="A30" s="1504"/>
      <c r="B30" s="1475"/>
      <c r="C30" s="11">
        <v>59214050238</v>
      </c>
      <c r="D30" s="10" t="s">
        <v>984</v>
      </c>
      <c r="E30" s="11">
        <v>3</v>
      </c>
      <c r="F30" s="10">
        <v>10</v>
      </c>
      <c r="G30" s="10" t="s">
        <v>22</v>
      </c>
      <c r="H30" s="10" t="s">
        <v>112</v>
      </c>
      <c r="I30" s="10" t="s">
        <v>27</v>
      </c>
      <c r="J30" s="10" t="s">
        <v>22</v>
      </c>
      <c r="K30" s="10" t="s">
        <v>22</v>
      </c>
      <c r="L30" s="10" t="s">
        <v>22</v>
      </c>
      <c r="M30" s="10" t="s">
        <v>22</v>
      </c>
      <c r="N30" s="24" t="s">
        <v>963</v>
      </c>
      <c r="O30" s="33">
        <v>89</v>
      </c>
    </row>
    <row r="31" spans="1:15" s="15" customFormat="1">
      <c r="A31" s="1504"/>
      <c r="B31" s="1475"/>
      <c r="C31" s="11">
        <v>59214370506</v>
      </c>
      <c r="D31" s="10" t="s">
        <v>984</v>
      </c>
      <c r="E31" s="11">
        <v>5</v>
      </c>
      <c r="F31" s="10">
        <v>10</v>
      </c>
      <c r="G31" s="11" t="s">
        <v>22</v>
      </c>
      <c r="H31" s="12" t="s">
        <v>89</v>
      </c>
      <c r="I31" s="12" t="s">
        <v>27</v>
      </c>
      <c r="J31" s="12" t="s">
        <v>22</v>
      </c>
      <c r="K31" s="12" t="s">
        <v>22</v>
      </c>
      <c r="L31" s="11" t="s">
        <v>22</v>
      </c>
      <c r="M31" s="12" t="s">
        <v>22</v>
      </c>
      <c r="N31" s="13" t="s">
        <v>963</v>
      </c>
      <c r="O31" s="33">
        <v>89</v>
      </c>
    </row>
    <row r="32" spans="1:15" s="15" customFormat="1" ht="17.25" thickBot="1">
      <c r="A32" s="1505"/>
      <c r="B32" s="1477"/>
      <c r="C32" s="11">
        <v>5922063968</v>
      </c>
      <c r="D32" s="10" t="s">
        <v>962</v>
      </c>
      <c r="E32" s="11">
        <v>11</v>
      </c>
      <c r="F32" s="26">
        <v>10</v>
      </c>
      <c r="G32" s="11" t="s">
        <v>22</v>
      </c>
      <c r="H32" s="27" t="s">
        <v>22</v>
      </c>
      <c r="I32" s="27" t="s">
        <v>22</v>
      </c>
      <c r="J32" s="27" t="s">
        <v>22</v>
      </c>
      <c r="K32" s="27" t="s">
        <v>22</v>
      </c>
      <c r="L32" s="27" t="s">
        <v>22</v>
      </c>
      <c r="M32" s="27" t="s">
        <v>22</v>
      </c>
      <c r="N32" s="28" t="s">
        <v>963</v>
      </c>
      <c r="O32" s="33">
        <v>89</v>
      </c>
    </row>
    <row r="33" spans="1:15" s="15" customFormat="1" ht="17.25" thickBot="1">
      <c r="A33" s="1193"/>
      <c r="B33" s="1206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250"/>
    </row>
    <row r="34" spans="1:15" s="15" customFormat="1">
      <c r="A34" s="1504" t="s">
        <v>986</v>
      </c>
      <c r="B34" s="1475"/>
      <c r="C34" s="12" t="s">
        <v>987</v>
      </c>
      <c r="D34" s="10" t="s">
        <v>988</v>
      </c>
      <c r="E34" s="11">
        <v>3</v>
      </c>
      <c r="F34" s="12">
        <v>10</v>
      </c>
      <c r="G34" s="12" t="s">
        <v>22</v>
      </c>
      <c r="H34" s="10" t="s">
        <v>736</v>
      </c>
      <c r="I34" s="11" t="s">
        <v>27</v>
      </c>
      <c r="J34" s="12" t="s">
        <v>22</v>
      </c>
      <c r="K34" s="116" t="s">
        <v>22</v>
      </c>
      <c r="L34" s="11" t="s">
        <v>22</v>
      </c>
      <c r="M34" s="12" t="s">
        <v>22</v>
      </c>
      <c r="N34" s="13" t="s">
        <v>963</v>
      </c>
      <c r="O34" s="30">
        <v>688</v>
      </c>
    </row>
    <row r="35" spans="1:15" s="15" customFormat="1">
      <c r="A35" s="1504"/>
      <c r="B35" s="1475"/>
      <c r="C35" s="10" t="s">
        <v>989</v>
      </c>
      <c r="D35" s="10" t="s">
        <v>988</v>
      </c>
      <c r="E35" s="11">
        <v>23</v>
      </c>
      <c r="F35" s="10">
        <v>10</v>
      </c>
      <c r="G35" s="11" t="s">
        <v>22</v>
      </c>
      <c r="H35" s="10" t="s">
        <v>22</v>
      </c>
      <c r="I35" s="11" t="s">
        <v>20</v>
      </c>
      <c r="J35" s="12" t="s">
        <v>22</v>
      </c>
      <c r="K35" s="10" t="s">
        <v>22</v>
      </c>
      <c r="L35" s="11" t="s">
        <v>22</v>
      </c>
      <c r="M35" s="12" t="s">
        <v>22</v>
      </c>
      <c r="N35" s="13" t="s">
        <v>963</v>
      </c>
      <c r="O35" s="30">
        <v>688</v>
      </c>
    </row>
    <row r="36" spans="1:15" s="15" customFormat="1">
      <c r="A36" s="1504"/>
      <c r="B36" s="1475"/>
      <c r="C36" s="10" t="s">
        <v>990</v>
      </c>
      <c r="D36" s="10" t="s">
        <v>988</v>
      </c>
      <c r="E36" s="11">
        <v>8</v>
      </c>
      <c r="F36" s="10">
        <v>10</v>
      </c>
      <c r="G36" s="11" t="s">
        <v>22</v>
      </c>
      <c r="H36" s="10" t="s">
        <v>678</v>
      </c>
      <c r="I36" s="11" t="s">
        <v>27</v>
      </c>
      <c r="J36" s="12" t="s">
        <v>22</v>
      </c>
      <c r="K36" s="12" t="s">
        <v>22</v>
      </c>
      <c r="L36" s="10" t="s">
        <v>22</v>
      </c>
      <c r="M36" s="12" t="s">
        <v>22</v>
      </c>
      <c r="N36" s="13" t="s">
        <v>963</v>
      </c>
      <c r="O36" s="30">
        <v>688</v>
      </c>
    </row>
    <row r="37" spans="1:15" s="15" customFormat="1">
      <c r="A37" s="1504"/>
      <c r="B37" s="1475"/>
      <c r="C37" s="10" t="s">
        <v>991</v>
      </c>
      <c r="D37" s="10" t="s">
        <v>988</v>
      </c>
      <c r="E37" s="11">
        <v>6</v>
      </c>
      <c r="F37" s="10">
        <v>10</v>
      </c>
      <c r="G37" s="11" t="s">
        <v>22</v>
      </c>
      <c r="H37" s="10" t="s">
        <v>22</v>
      </c>
      <c r="I37" s="11" t="s">
        <v>22</v>
      </c>
      <c r="J37" s="12" t="s">
        <v>22</v>
      </c>
      <c r="K37" s="12" t="s">
        <v>22</v>
      </c>
      <c r="L37" s="12" t="s">
        <v>22</v>
      </c>
      <c r="M37" s="12" t="s">
        <v>22</v>
      </c>
      <c r="N37" s="13" t="s">
        <v>963</v>
      </c>
      <c r="O37" s="30">
        <v>688</v>
      </c>
    </row>
    <row r="38" spans="1:15" s="15" customFormat="1">
      <c r="A38" s="1504"/>
      <c r="B38" s="1475"/>
      <c r="C38" s="10">
        <v>59221808510</v>
      </c>
      <c r="D38" s="10" t="s">
        <v>988</v>
      </c>
      <c r="E38" s="11">
        <v>2</v>
      </c>
      <c r="F38" s="10">
        <v>10</v>
      </c>
      <c r="G38" s="11" t="s">
        <v>22</v>
      </c>
      <c r="H38" s="10" t="s">
        <v>76</v>
      </c>
      <c r="I38" s="11" t="s">
        <v>27</v>
      </c>
      <c r="J38" s="12" t="s">
        <v>22</v>
      </c>
      <c r="K38" s="12" t="s">
        <v>22</v>
      </c>
      <c r="L38" s="12" t="s">
        <v>22</v>
      </c>
      <c r="M38" s="11" t="s">
        <v>22</v>
      </c>
      <c r="N38" s="13" t="s">
        <v>963</v>
      </c>
      <c r="O38" s="30">
        <v>688</v>
      </c>
    </row>
    <row r="39" spans="1:15" s="15" customFormat="1">
      <c r="A39" s="1504"/>
      <c r="B39" s="1475"/>
      <c r="C39" s="10" t="s">
        <v>992</v>
      </c>
      <c r="D39" s="10" t="s">
        <v>993</v>
      </c>
      <c r="E39" s="11">
        <v>4</v>
      </c>
      <c r="F39" s="10">
        <v>10</v>
      </c>
      <c r="G39" s="11" t="s">
        <v>22</v>
      </c>
      <c r="H39" s="10" t="s">
        <v>744</v>
      </c>
      <c r="I39" s="11" t="s">
        <v>20</v>
      </c>
      <c r="J39" s="12" t="s">
        <v>22</v>
      </c>
      <c r="K39" s="12" t="s">
        <v>22</v>
      </c>
      <c r="L39" s="12" t="s">
        <v>22</v>
      </c>
      <c r="M39" s="11" t="s">
        <v>22</v>
      </c>
      <c r="N39" s="13" t="s">
        <v>978</v>
      </c>
      <c r="O39" s="30">
        <v>688</v>
      </c>
    </row>
    <row r="40" spans="1:15" s="15" customFormat="1">
      <c r="A40" s="1504"/>
      <c r="B40" s="1475"/>
      <c r="C40" s="10" t="s">
        <v>994</v>
      </c>
      <c r="D40" s="10" t="s">
        <v>993</v>
      </c>
      <c r="E40" s="11">
        <v>6</v>
      </c>
      <c r="F40" s="10">
        <v>10</v>
      </c>
      <c r="G40" s="11" t="s">
        <v>22</v>
      </c>
      <c r="H40" s="10" t="s">
        <v>501</v>
      </c>
      <c r="I40" s="11" t="s">
        <v>27</v>
      </c>
      <c r="J40" s="12" t="s">
        <v>22</v>
      </c>
      <c r="K40" s="12" t="s">
        <v>22</v>
      </c>
      <c r="L40" s="12" t="s">
        <v>22</v>
      </c>
      <c r="M40" s="11" t="s">
        <v>22</v>
      </c>
      <c r="N40" s="13" t="s">
        <v>978</v>
      </c>
      <c r="O40" s="30">
        <v>688</v>
      </c>
    </row>
    <row r="41" spans="1:15" s="15" customFormat="1">
      <c r="A41" s="1504"/>
      <c r="B41" s="1475"/>
      <c r="C41" s="10" t="s">
        <v>995</v>
      </c>
      <c r="D41" s="10" t="s">
        <v>993</v>
      </c>
      <c r="E41" s="11">
        <v>1</v>
      </c>
      <c r="F41" s="10">
        <v>10</v>
      </c>
      <c r="G41" s="11" t="s">
        <v>22</v>
      </c>
      <c r="H41" s="10" t="s">
        <v>285</v>
      </c>
      <c r="I41" s="11" t="s">
        <v>20</v>
      </c>
      <c r="J41" s="12" t="s">
        <v>22</v>
      </c>
      <c r="K41" s="12" t="s">
        <v>22</v>
      </c>
      <c r="L41" s="12" t="s">
        <v>22</v>
      </c>
      <c r="M41" s="11" t="s">
        <v>22</v>
      </c>
      <c r="N41" s="13" t="s">
        <v>978</v>
      </c>
      <c r="O41" s="30">
        <v>688</v>
      </c>
    </row>
    <row r="42" spans="1:15" s="15" customFormat="1">
      <c r="A42" s="1504"/>
      <c r="B42" s="1475"/>
      <c r="C42" s="10" t="s">
        <v>996</v>
      </c>
      <c r="D42" s="10" t="s">
        <v>993</v>
      </c>
      <c r="E42" s="11">
        <v>8</v>
      </c>
      <c r="F42" s="10">
        <v>10</v>
      </c>
      <c r="G42" s="11" t="s">
        <v>22</v>
      </c>
      <c r="H42" s="10" t="s">
        <v>22</v>
      </c>
      <c r="I42" s="11" t="s">
        <v>27</v>
      </c>
      <c r="J42" s="12" t="s">
        <v>22</v>
      </c>
      <c r="K42" s="12" t="s">
        <v>22</v>
      </c>
      <c r="L42" s="12" t="s">
        <v>22</v>
      </c>
      <c r="M42" s="11" t="s">
        <v>22</v>
      </c>
      <c r="N42" s="13" t="s">
        <v>978</v>
      </c>
      <c r="O42" s="30">
        <v>688</v>
      </c>
    </row>
    <row r="43" spans="1:15" s="15" customFormat="1">
      <c r="A43" s="1504"/>
      <c r="B43" s="1475"/>
      <c r="C43" s="10" t="s">
        <v>977</v>
      </c>
      <c r="D43" s="10" t="s">
        <v>993</v>
      </c>
      <c r="E43" s="11">
        <v>1</v>
      </c>
      <c r="F43" s="10">
        <v>10</v>
      </c>
      <c r="G43" s="11" t="s">
        <v>22</v>
      </c>
      <c r="H43" s="10" t="s">
        <v>98</v>
      </c>
      <c r="I43" s="11" t="s">
        <v>27</v>
      </c>
      <c r="J43" s="12" t="s">
        <v>22</v>
      </c>
      <c r="K43" s="12" t="s">
        <v>22</v>
      </c>
      <c r="L43" s="12" t="s">
        <v>22</v>
      </c>
      <c r="M43" s="11" t="s">
        <v>22</v>
      </c>
      <c r="N43" s="13" t="s">
        <v>978</v>
      </c>
      <c r="O43" s="30">
        <v>688</v>
      </c>
    </row>
    <row r="44" spans="1:15" s="15" customFormat="1">
      <c r="A44" s="1504"/>
      <c r="B44" s="1475"/>
      <c r="C44" s="10" t="s">
        <v>979</v>
      </c>
      <c r="D44" s="10" t="s">
        <v>993</v>
      </c>
      <c r="E44" s="11">
        <v>12</v>
      </c>
      <c r="F44" s="10">
        <v>10</v>
      </c>
      <c r="G44" s="11" t="s">
        <v>22</v>
      </c>
      <c r="H44" s="10" t="s">
        <v>980</v>
      </c>
      <c r="I44" s="11" t="s">
        <v>20</v>
      </c>
      <c r="J44" s="12" t="s">
        <v>22</v>
      </c>
      <c r="K44" s="12" t="s">
        <v>22</v>
      </c>
      <c r="L44" s="12" t="s">
        <v>22</v>
      </c>
      <c r="M44" s="11" t="s">
        <v>22</v>
      </c>
      <c r="N44" s="13" t="s">
        <v>978</v>
      </c>
      <c r="O44" s="30">
        <v>688</v>
      </c>
    </row>
    <row r="45" spans="1:15" s="15" customFormat="1" ht="17.25" thickBot="1">
      <c r="A45" s="1505"/>
      <c r="B45" s="1477"/>
      <c r="C45" s="26" t="s">
        <v>981</v>
      </c>
      <c r="D45" s="26" t="s">
        <v>993</v>
      </c>
      <c r="E45" s="70">
        <v>4</v>
      </c>
      <c r="F45" s="26">
        <v>10</v>
      </c>
      <c r="G45" s="70" t="s">
        <v>22</v>
      </c>
      <c r="H45" s="26" t="s">
        <v>583</v>
      </c>
      <c r="I45" s="70" t="s">
        <v>27</v>
      </c>
      <c r="J45" s="27" t="s">
        <v>22</v>
      </c>
      <c r="K45" s="27" t="s">
        <v>22</v>
      </c>
      <c r="L45" s="26" t="s">
        <v>22</v>
      </c>
      <c r="M45" s="70" t="s">
        <v>22</v>
      </c>
      <c r="N45" s="28" t="s">
        <v>978</v>
      </c>
      <c r="O45" s="30">
        <v>688</v>
      </c>
    </row>
    <row r="46" spans="1:15" s="15" customFormat="1" ht="17.25" thickBot="1">
      <c r="A46" s="1193"/>
      <c r="B46" s="1206"/>
      <c r="C46" s="1207"/>
      <c r="D46" s="1207"/>
      <c r="E46" s="1207"/>
      <c r="F46" s="1207"/>
      <c r="G46" s="1207"/>
      <c r="H46" s="1207"/>
      <c r="I46" s="1207"/>
      <c r="J46" s="1207"/>
      <c r="K46" s="1207"/>
      <c r="L46" s="1207"/>
      <c r="M46" s="1207"/>
      <c r="N46" s="1207"/>
      <c r="O46" s="1246"/>
    </row>
    <row r="47" spans="1:15" s="15" customFormat="1" ht="17.25" thickBot="1">
      <c r="A47" s="1505" t="s">
        <v>997</v>
      </c>
      <c r="B47" s="1477"/>
      <c r="C47" s="26">
        <v>59214050238</v>
      </c>
      <c r="D47" s="26" t="s">
        <v>998</v>
      </c>
      <c r="E47" s="26">
        <v>12</v>
      </c>
      <c r="F47" s="26">
        <v>10</v>
      </c>
      <c r="G47" s="26" t="s">
        <v>22</v>
      </c>
      <c r="H47" s="26" t="s">
        <v>112</v>
      </c>
      <c r="I47" s="26" t="s">
        <v>27</v>
      </c>
      <c r="J47" s="26" t="s">
        <v>22</v>
      </c>
      <c r="K47" s="26" t="s">
        <v>22</v>
      </c>
      <c r="L47" s="26" t="s">
        <v>22</v>
      </c>
      <c r="M47" s="26" t="s">
        <v>22</v>
      </c>
      <c r="N47" s="166" t="s">
        <v>963</v>
      </c>
      <c r="O47" s="1302">
        <v>1540</v>
      </c>
    </row>
    <row r="48" spans="1:15" s="15" customFormat="1" ht="17.25" thickBot="1">
      <c r="A48" s="1193"/>
      <c r="B48" s="1206"/>
      <c r="C48" s="1207"/>
      <c r="D48" s="1207"/>
      <c r="E48" s="1207"/>
      <c r="F48" s="1207"/>
      <c r="G48" s="1207"/>
      <c r="H48" s="1207"/>
      <c r="I48" s="1207"/>
      <c r="J48" s="1207"/>
      <c r="K48" s="1207"/>
      <c r="L48" s="1207"/>
      <c r="M48" s="1207"/>
      <c r="N48" s="1207"/>
      <c r="O48" s="1246"/>
    </row>
    <row r="49" spans="1:15" s="15" customFormat="1" ht="17.25" customHeight="1">
      <c r="A49" s="1549" t="s">
        <v>999</v>
      </c>
      <c r="B49" s="1550"/>
      <c r="C49" s="66" t="s">
        <v>1000</v>
      </c>
      <c r="D49" s="66" t="s">
        <v>1001</v>
      </c>
      <c r="E49" s="66">
        <v>1</v>
      </c>
      <c r="F49" s="66">
        <v>10</v>
      </c>
      <c r="G49" s="66" t="s">
        <v>22</v>
      </c>
      <c r="H49" s="66" t="s">
        <v>1002</v>
      </c>
      <c r="I49" s="66" t="s">
        <v>20</v>
      </c>
      <c r="J49" s="66" t="s">
        <v>22</v>
      </c>
      <c r="K49" s="66" t="s">
        <v>22</v>
      </c>
      <c r="L49" s="66" t="s">
        <v>22</v>
      </c>
      <c r="M49" s="67" t="s">
        <v>22</v>
      </c>
      <c r="N49" s="69" t="s">
        <v>1003</v>
      </c>
      <c r="O49" s="1307">
        <v>450</v>
      </c>
    </row>
    <row r="50" spans="1:15" s="15" customFormat="1" ht="17.25" customHeight="1">
      <c r="A50" s="1549"/>
      <c r="B50" s="1550"/>
      <c r="C50" s="66" t="s">
        <v>1004</v>
      </c>
      <c r="D50" s="66" t="s">
        <v>1001</v>
      </c>
      <c r="E50" s="66">
        <v>2</v>
      </c>
      <c r="F50" s="66">
        <v>10</v>
      </c>
      <c r="G50" s="66" t="s">
        <v>22</v>
      </c>
      <c r="H50" s="66" t="s">
        <v>1002</v>
      </c>
      <c r="I50" s="66" t="s">
        <v>20</v>
      </c>
      <c r="J50" s="66" t="s">
        <v>22</v>
      </c>
      <c r="K50" s="66" t="s">
        <v>22</v>
      </c>
      <c r="L50" s="66" t="s">
        <v>22</v>
      </c>
      <c r="M50" s="67" t="s">
        <v>22</v>
      </c>
      <c r="N50" s="13" t="s">
        <v>1003</v>
      </c>
      <c r="O50" s="1308">
        <v>450</v>
      </c>
    </row>
    <row r="51" spans="1:15" s="15" customFormat="1" ht="17.25" customHeight="1">
      <c r="A51" s="1549"/>
      <c r="B51" s="1550"/>
      <c r="C51" s="66" t="s">
        <v>1005</v>
      </c>
      <c r="D51" s="66" t="s">
        <v>1001</v>
      </c>
      <c r="E51" s="66">
        <v>2</v>
      </c>
      <c r="F51" s="66">
        <v>10</v>
      </c>
      <c r="G51" s="66" t="s">
        <v>22</v>
      </c>
      <c r="H51" s="66" t="s">
        <v>1002</v>
      </c>
      <c r="I51" s="66" t="s">
        <v>20</v>
      </c>
      <c r="J51" s="66" t="s">
        <v>22</v>
      </c>
      <c r="K51" s="66" t="s">
        <v>22</v>
      </c>
      <c r="L51" s="66" t="s">
        <v>22</v>
      </c>
      <c r="M51" s="67" t="s">
        <v>22</v>
      </c>
      <c r="N51" s="69" t="s">
        <v>1003</v>
      </c>
      <c r="O51" s="1308">
        <v>450</v>
      </c>
    </row>
    <row r="52" spans="1:15" s="15" customFormat="1" ht="17.25" customHeight="1">
      <c r="A52" s="1549"/>
      <c r="B52" s="1550"/>
      <c r="C52" s="66" t="s">
        <v>1006</v>
      </c>
      <c r="D52" s="66" t="s">
        <v>1001</v>
      </c>
      <c r="E52" s="66">
        <v>3</v>
      </c>
      <c r="F52" s="68">
        <v>10</v>
      </c>
      <c r="G52" s="148" t="s">
        <v>22</v>
      </c>
      <c r="H52" s="66" t="s">
        <v>1002</v>
      </c>
      <c r="I52" s="66" t="s">
        <v>27</v>
      </c>
      <c r="J52" s="66" t="s">
        <v>22</v>
      </c>
      <c r="K52" s="66" t="s">
        <v>22</v>
      </c>
      <c r="L52" s="66" t="s">
        <v>22</v>
      </c>
      <c r="M52" s="67" t="s">
        <v>22</v>
      </c>
      <c r="N52" s="13" t="s">
        <v>1003</v>
      </c>
      <c r="O52" s="1308">
        <v>450</v>
      </c>
    </row>
    <row r="53" spans="1:15" s="15" customFormat="1" ht="17.25" customHeight="1">
      <c r="A53" s="1549"/>
      <c r="B53" s="1550"/>
      <c r="C53" s="66" t="s">
        <v>1007</v>
      </c>
      <c r="D53" s="148" t="s">
        <v>1001</v>
      </c>
      <c r="E53" s="66">
        <v>2</v>
      </c>
      <c r="F53" s="68">
        <v>10</v>
      </c>
      <c r="G53" s="148" t="s">
        <v>22</v>
      </c>
      <c r="H53" s="148" t="s">
        <v>1002</v>
      </c>
      <c r="I53" s="66" t="s">
        <v>27</v>
      </c>
      <c r="J53" s="68" t="s">
        <v>22</v>
      </c>
      <c r="K53" s="148" t="s">
        <v>22</v>
      </c>
      <c r="L53" s="148" t="s">
        <v>22</v>
      </c>
      <c r="M53" s="67" t="s">
        <v>22</v>
      </c>
      <c r="N53" s="69" t="s">
        <v>1003</v>
      </c>
      <c r="O53" s="1308">
        <v>450</v>
      </c>
    </row>
    <row r="54" spans="1:15" s="15" customFormat="1" ht="17.25" customHeight="1">
      <c r="A54" s="1549"/>
      <c r="B54" s="1550"/>
      <c r="C54" s="66" t="s">
        <v>1008</v>
      </c>
      <c r="D54" s="148" t="s">
        <v>1001</v>
      </c>
      <c r="E54" s="66">
        <v>4</v>
      </c>
      <c r="F54" s="68">
        <v>10</v>
      </c>
      <c r="G54" s="148" t="s">
        <v>22</v>
      </c>
      <c r="H54" s="148" t="s">
        <v>1002</v>
      </c>
      <c r="I54" s="66" t="s">
        <v>20</v>
      </c>
      <c r="J54" s="68" t="s">
        <v>22</v>
      </c>
      <c r="K54" s="148" t="s">
        <v>22</v>
      </c>
      <c r="L54" s="148" t="s">
        <v>22</v>
      </c>
      <c r="M54" s="66" t="s">
        <v>22</v>
      </c>
      <c r="N54" s="13" t="s">
        <v>1003</v>
      </c>
      <c r="O54" s="1308">
        <v>450</v>
      </c>
    </row>
    <row r="55" spans="1:15" s="15" customFormat="1" ht="17.25" customHeight="1">
      <c r="A55" s="1549"/>
      <c r="B55" s="1550"/>
      <c r="C55" s="66" t="s">
        <v>1009</v>
      </c>
      <c r="D55" s="148" t="s">
        <v>1001</v>
      </c>
      <c r="E55" s="66">
        <v>4</v>
      </c>
      <c r="F55" s="68">
        <v>10</v>
      </c>
      <c r="G55" s="148" t="s">
        <v>22</v>
      </c>
      <c r="H55" s="148" t="s">
        <v>1002</v>
      </c>
      <c r="I55" s="66" t="s">
        <v>20</v>
      </c>
      <c r="J55" s="68" t="s">
        <v>22</v>
      </c>
      <c r="K55" s="148" t="s">
        <v>22</v>
      </c>
      <c r="L55" s="148" t="s">
        <v>22</v>
      </c>
      <c r="M55" s="66" t="s">
        <v>22</v>
      </c>
      <c r="N55" s="13" t="s">
        <v>1003</v>
      </c>
      <c r="O55" s="1308">
        <v>450</v>
      </c>
    </row>
    <row r="56" spans="1:15" s="15" customFormat="1" ht="17.25" customHeight="1">
      <c r="A56" s="1549"/>
      <c r="B56" s="1550"/>
      <c r="C56" s="66" t="s">
        <v>1010</v>
      </c>
      <c r="D56" s="148" t="s">
        <v>1001</v>
      </c>
      <c r="E56" s="66">
        <v>8</v>
      </c>
      <c r="F56" s="68">
        <v>10</v>
      </c>
      <c r="G56" s="148" t="s">
        <v>22</v>
      </c>
      <c r="H56" s="148" t="s">
        <v>1002</v>
      </c>
      <c r="I56" s="66" t="s">
        <v>27</v>
      </c>
      <c r="J56" s="68" t="s">
        <v>22</v>
      </c>
      <c r="K56" s="148" t="s">
        <v>22</v>
      </c>
      <c r="L56" s="148" t="s">
        <v>22</v>
      </c>
      <c r="M56" s="66" t="s">
        <v>22</v>
      </c>
      <c r="N56" s="13" t="s">
        <v>1003</v>
      </c>
      <c r="O56" s="1308">
        <v>450</v>
      </c>
    </row>
    <row r="57" spans="1:15" s="15" customFormat="1" ht="17.25" customHeight="1">
      <c r="A57" s="1549"/>
      <c r="B57" s="1550"/>
      <c r="C57" s="66" t="s">
        <v>757</v>
      </c>
      <c r="D57" s="148" t="s">
        <v>1001</v>
      </c>
      <c r="E57" s="66">
        <v>6</v>
      </c>
      <c r="F57" s="68">
        <v>10</v>
      </c>
      <c r="G57" s="148" t="s">
        <v>22</v>
      </c>
      <c r="H57" s="148" t="s">
        <v>1002</v>
      </c>
      <c r="I57" s="66" t="s">
        <v>27</v>
      </c>
      <c r="J57" s="68" t="s">
        <v>22</v>
      </c>
      <c r="K57" s="148" t="s">
        <v>22</v>
      </c>
      <c r="L57" s="148" t="s">
        <v>22</v>
      </c>
      <c r="M57" s="66" t="s">
        <v>22</v>
      </c>
      <c r="N57" s="13" t="s">
        <v>1003</v>
      </c>
      <c r="O57" s="1308">
        <v>450</v>
      </c>
    </row>
    <row r="58" spans="1:15" s="15" customFormat="1" ht="17.25" customHeight="1">
      <c r="A58" s="1549"/>
      <c r="B58" s="1550"/>
      <c r="C58" s="66" t="s">
        <v>759</v>
      </c>
      <c r="D58" s="148" t="s">
        <v>1001</v>
      </c>
      <c r="E58" s="66">
        <v>4</v>
      </c>
      <c r="F58" s="68">
        <v>10</v>
      </c>
      <c r="G58" s="148" t="s">
        <v>22</v>
      </c>
      <c r="H58" s="148" t="s">
        <v>1002</v>
      </c>
      <c r="I58" s="66" t="s">
        <v>27</v>
      </c>
      <c r="J58" s="68" t="s">
        <v>22</v>
      </c>
      <c r="K58" s="148" t="s">
        <v>22</v>
      </c>
      <c r="L58" s="148" t="s">
        <v>22</v>
      </c>
      <c r="M58" s="66" t="s">
        <v>22</v>
      </c>
      <c r="N58" s="13" t="s">
        <v>1003</v>
      </c>
      <c r="O58" s="1308">
        <v>450</v>
      </c>
    </row>
    <row r="59" spans="1:15" s="15" customFormat="1" ht="17.25" customHeight="1">
      <c r="A59" s="1549"/>
      <c r="B59" s="1550"/>
      <c r="C59" s="66" t="s">
        <v>1011</v>
      </c>
      <c r="D59" s="148" t="s">
        <v>1001</v>
      </c>
      <c r="E59" s="66">
        <v>6</v>
      </c>
      <c r="F59" s="68">
        <v>10</v>
      </c>
      <c r="G59" s="148" t="s">
        <v>22</v>
      </c>
      <c r="H59" s="148" t="s">
        <v>1002</v>
      </c>
      <c r="I59" s="66" t="s">
        <v>20</v>
      </c>
      <c r="J59" s="68" t="s">
        <v>22</v>
      </c>
      <c r="K59" s="148" t="s">
        <v>22</v>
      </c>
      <c r="L59" s="148" t="s">
        <v>22</v>
      </c>
      <c r="M59" s="66" t="s">
        <v>22</v>
      </c>
      <c r="N59" s="13" t="s">
        <v>1003</v>
      </c>
      <c r="O59" s="1308">
        <v>450</v>
      </c>
    </row>
    <row r="60" spans="1:15" s="15" customFormat="1" ht="17.25" customHeight="1">
      <c r="A60" s="1549"/>
      <c r="B60" s="1550"/>
      <c r="C60" s="66" t="s">
        <v>1012</v>
      </c>
      <c r="D60" s="148" t="s">
        <v>1001</v>
      </c>
      <c r="E60" s="66">
        <v>4</v>
      </c>
      <c r="F60" s="68">
        <v>10</v>
      </c>
      <c r="G60" s="148" t="s">
        <v>22</v>
      </c>
      <c r="H60" s="148" t="s">
        <v>1002</v>
      </c>
      <c r="I60" s="66" t="s">
        <v>20</v>
      </c>
      <c r="J60" s="68" t="s">
        <v>22</v>
      </c>
      <c r="K60" s="148" t="s">
        <v>22</v>
      </c>
      <c r="L60" s="148" t="s">
        <v>22</v>
      </c>
      <c r="M60" s="66" t="s">
        <v>22</v>
      </c>
      <c r="N60" s="13" t="s">
        <v>1003</v>
      </c>
      <c r="O60" s="1308">
        <v>450</v>
      </c>
    </row>
    <row r="61" spans="1:15" s="15" customFormat="1" ht="17.25" customHeight="1">
      <c r="A61" s="1549"/>
      <c r="B61" s="1550"/>
      <c r="C61" s="66" t="s">
        <v>1013</v>
      </c>
      <c r="D61" s="148" t="s">
        <v>1001</v>
      </c>
      <c r="E61" s="66">
        <v>6</v>
      </c>
      <c r="F61" s="68">
        <v>10</v>
      </c>
      <c r="G61" s="148" t="s">
        <v>22</v>
      </c>
      <c r="H61" s="148" t="s">
        <v>1002</v>
      </c>
      <c r="I61" s="66" t="s">
        <v>20</v>
      </c>
      <c r="J61" s="68" t="s">
        <v>22</v>
      </c>
      <c r="K61" s="148" t="s">
        <v>22</v>
      </c>
      <c r="L61" s="148" t="s">
        <v>22</v>
      </c>
      <c r="M61" s="66" t="s">
        <v>22</v>
      </c>
      <c r="N61" s="13" t="s">
        <v>1003</v>
      </c>
      <c r="O61" s="1308">
        <v>450</v>
      </c>
    </row>
    <row r="62" spans="1:15" s="15" customFormat="1" ht="17.25" customHeight="1" thickBot="1">
      <c r="A62" s="1549"/>
      <c r="B62" s="1550"/>
      <c r="C62" s="66" t="s">
        <v>1014</v>
      </c>
      <c r="D62" s="148" t="s">
        <v>1001</v>
      </c>
      <c r="E62" s="66">
        <v>4</v>
      </c>
      <c r="F62" s="68">
        <v>10</v>
      </c>
      <c r="G62" s="148" t="s">
        <v>22</v>
      </c>
      <c r="H62" s="148" t="s">
        <v>1002</v>
      </c>
      <c r="I62" s="66" t="s">
        <v>20</v>
      </c>
      <c r="J62" s="68" t="s">
        <v>22</v>
      </c>
      <c r="K62" s="148" t="s">
        <v>22</v>
      </c>
      <c r="L62" s="148" t="s">
        <v>22</v>
      </c>
      <c r="M62" s="66" t="s">
        <v>22</v>
      </c>
      <c r="N62" s="13" t="s">
        <v>1003</v>
      </c>
      <c r="O62" s="1308">
        <v>450</v>
      </c>
    </row>
    <row r="63" spans="1:15" s="15" customFormat="1" ht="17.25" thickBot="1">
      <c r="A63" s="1193"/>
      <c r="B63" s="1206"/>
      <c r="C63" s="1207"/>
      <c r="D63" s="1207"/>
      <c r="E63" s="1207"/>
      <c r="F63" s="1207"/>
      <c r="G63" s="1207"/>
      <c r="H63" s="1207"/>
      <c r="I63" s="1207"/>
      <c r="J63" s="1207"/>
      <c r="K63" s="1207"/>
      <c r="L63" s="1207"/>
      <c r="M63" s="1207"/>
      <c r="N63" s="1207"/>
      <c r="O63" s="1246"/>
    </row>
    <row r="64" spans="1:15" s="159" customFormat="1">
      <c r="A64" s="1564" t="s">
        <v>1015</v>
      </c>
      <c r="B64" s="1565"/>
      <c r="C64" s="1415" t="s">
        <v>1016</v>
      </c>
      <c r="D64" s="10" t="s">
        <v>1017</v>
      </c>
      <c r="E64" s="1415">
        <v>3</v>
      </c>
      <c r="F64" s="1415">
        <v>1</v>
      </c>
      <c r="G64" s="1415" t="s">
        <v>22</v>
      </c>
      <c r="H64" s="1415" t="s">
        <v>775</v>
      </c>
      <c r="I64" s="1415" t="s">
        <v>20</v>
      </c>
      <c r="J64" s="1415" t="s">
        <v>22</v>
      </c>
      <c r="K64" s="1415" t="s">
        <v>22</v>
      </c>
      <c r="L64" s="1415" t="s">
        <v>22</v>
      </c>
      <c r="M64" s="1415" t="s">
        <v>22</v>
      </c>
      <c r="N64" s="1416" t="s">
        <v>1018</v>
      </c>
      <c r="O64" s="1417">
        <v>250</v>
      </c>
    </row>
    <row r="65" spans="1:16" s="159" customFormat="1">
      <c r="A65" s="1564"/>
      <c r="B65" s="1565"/>
      <c r="C65" s="1415" t="s">
        <v>1019</v>
      </c>
      <c r="D65" s="10" t="s">
        <v>1017</v>
      </c>
      <c r="E65" s="1415">
        <v>22</v>
      </c>
      <c r="F65" s="1415">
        <v>1</v>
      </c>
      <c r="G65" s="1415" t="s">
        <v>22</v>
      </c>
      <c r="H65" s="1415" t="s">
        <v>775</v>
      </c>
      <c r="I65" s="1415" t="s">
        <v>27</v>
      </c>
      <c r="J65" s="1415" t="s">
        <v>22</v>
      </c>
      <c r="K65" s="1415" t="s">
        <v>22</v>
      </c>
      <c r="L65" s="1415" t="s">
        <v>22</v>
      </c>
      <c r="M65" s="1415" t="s">
        <v>22</v>
      </c>
      <c r="N65" s="1416" t="s">
        <v>1018</v>
      </c>
      <c r="O65" s="1417">
        <v>250</v>
      </c>
    </row>
    <row r="66" spans="1:16" s="159" customFormat="1" ht="17.25" thickBot="1">
      <c r="A66" s="1566"/>
      <c r="B66" s="1567"/>
      <c r="C66" s="1418" t="s">
        <v>1020</v>
      </c>
      <c r="D66" s="26" t="s">
        <v>1017</v>
      </c>
      <c r="E66" s="1418">
        <v>4</v>
      </c>
      <c r="F66" s="1418">
        <v>1</v>
      </c>
      <c r="G66" s="1418" t="s">
        <v>22</v>
      </c>
      <c r="H66" s="1418" t="s">
        <v>775</v>
      </c>
      <c r="I66" s="1418" t="s">
        <v>27</v>
      </c>
      <c r="J66" s="1418" t="s">
        <v>22</v>
      </c>
      <c r="K66" s="1418" t="s">
        <v>22</v>
      </c>
      <c r="L66" s="1418" t="s">
        <v>22</v>
      </c>
      <c r="M66" s="1418" t="s">
        <v>22</v>
      </c>
      <c r="N66" s="1419" t="s">
        <v>1018</v>
      </c>
      <c r="O66" s="1420">
        <v>250</v>
      </c>
    </row>
    <row r="67" spans="1:16" s="159" customFormat="1" ht="17.25" thickBot="1">
      <c r="B67" s="1443"/>
      <c r="C67" s="1421"/>
      <c r="D67" s="1421"/>
      <c r="E67" s="1421"/>
      <c r="F67" s="1421"/>
      <c r="G67" s="1421"/>
      <c r="H67" s="1421"/>
      <c r="I67" s="1421"/>
      <c r="J67" s="1421"/>
      <c r="K67" s="1421"/>
      <c r="L67" s="1421"/>
      <c r="M67" s="1421"/>
      <c r="N67" s="1421"/>
      <c r="O67" s="1421"/>
      <c r="P67" s="1421"/>
    </row>
    <row r="68" spans="1:16" s="15" customFormat="1" ht="17.25" customHeight="1">
      <c r="A68" s="1551" t="s">
        <v>1003</v>
      </c>
      <c r="B68" s="1561" t="s">
        <v>1021</v>
      </c>
      <c r="C68" s="169" t="s">
        <v>1022</v>
      </c>
      <c r="D68" s="169" t="s">
        <v>1001</v>
      </c>
      <c r="E68" s="169">
        <v>53</v>
      </c>
      <c r="F68" s="169">
        <v>5</v>
      </c>
      <c r="G68" s="169" t="s">
        <v>22</v>
      </c>
      <c r="H68" s="169" t="s">
        <v>598</v>
      </c>
      <c r="I68" s="169" t="s">
        <v>20</v>
      </c>
      <c r="J68" s="169" t="s">
        <v>22</v>
      </c>
      <c r="K68" s="169" t="s">
        <v>22</v>
      </c>
      <c r="L68" s="169" t="s">
        <v>22</v>
      </c>
      <c r="M68" s="169" t="s">
        <v>22</v>
      </c>
      <c r="N68" s="116" t="s">
        <v>1003</v>
      </c>
      <c r="O68" s="1306">
        <f>450/2</f>
        <v>225</v>
      </c>
    </row>
    <row r="69" spans="1:16" s="15" customFormat="1">
      <c r="A69" s="1552"/>
      <c r="B69" s="1562"/>
      <c r="C69" s="66" t="s">
        <v>1023</v>
      </c>
      <c r="D69" s="66" t="s">
        <v>1001</v>
      </c>
      <c r="E69" s="66">
        <v>10</v>
      </c>
      <c r="F69" s="66">
        <v>5</v>
      </c>
      <c r="G69" s="66" t="s">
        <v>22</v>
      </c>
      <c r="H69" s="66" t="s">
        <v>598</v>
      </c>
      <c r="I69" s="66" t="s">
        <v>27</v>
      </c>
      <c r="J69" s="66" t="s">
        <v>22</v>
      </c>
      <c r="K69" s="66" t="s">
        <v>22</v>
      </c>
      <c r="L69" s="66" t="s">
        <v>22</v>
      </c>
      <c r="M69" s="66" t="s">
        <v>22</v>
      </c>
      <c r="N69" s="66" t="s">
        <v>1003</v>
      </c>
      <c r="O69" s="1304">
        <f t="shared" ref="O69:O70" si="0">450/2</f>
        <v>225</v>
      </c>
    </row>
    <row r="70" spans="1:16" s="15" customFormat="1">
      <c r="A70" s="1552"/>
      <c r="B70" s="1563"/>
      <c r="C70" s="39" t="s">
        <v>1024</v>
      </c>
      <c r="D70" s="39" t="s">
        <v>1001</v>
      </c>
      <c r="E70" s="39">
        <v>35</v>
      </c>
      <c r="F70" s="39">
        <v>5</v>
      </c>
      <c r="G70" s="39" t="s">
        <v>22</v>
      </c>
      <c r="H70" s="39" t="s">
        <v>598</v>
      </c>
      <c r="I70" s="39" t="s">
        <v>20</v>
      </c>
      <c r="J70" s="39" t="s">
        <v>22</v>
      </c>
      <c r="K70" s="39" t="s">
        <v>22</v>
      </c>
      <c r="L70" s="39" t="s">
        <v>22</v>
      </c>
      <c r="M70" s="39" t="s">
        <v>22</v>
      </c>
      <c r="N70" s="39" t="s">
        <v>1003</v>
      </c>
      <c r="O70" s="1305">
        <f t="shared" si="0"/>
        <v>225</v>
      </c>
    </row>
    <row r="71" spans="1:16" s="15" customFormat="1" ht="17.25" customHeight="1">
      <c r="A71" s="1552"/>
      <c r="B71" s="1553" t="s">
        <v>1025</v>
      </c>
      <c r="C71" s="50" t="s">
        <v>1026</v>
      </c>
      <c r="D71" s="148" t="s">
        <v>1027</v>
      </c>
      <c r="E71" s="66">
        <v>1</v>
      </c>
      <c r="F71" s="68">
        <v>0.3</v>
      </c>
      <c r="G71" s="148" t="s">
        <v>22</v>
      </c>
      <c r="H71" s="148" t="s">
        <v>598</v>
      </c>
      <c r="I71" s="66" t="s">
        <v>20</v>
      </c>
      <c r="J71" s="68" t="s">
        <v>22</v>
      </c>
      <c r="K71" s="148" t="s">
        <v>22</v>
      </c>
      <c r="L71" s="148" t="s">
        <v>22</v>
      </c>
      <c r="M71" s="66" t="s">
        <v>22</v>
      </c>
      <c r="N71" s="10" t="s">
        <v>1003</v>
      </c>
      <c r="O71" s="1314">
        <f>1559*F71</f>
        <v>467.7</v>
      </c>
    </row>
    <row r="72" spans="1:16" s="15" customFormat="1" ht="17.25" customHeight="1">
      <c r="A72" s="1552"/>
      <c r="B72" s="1554"/>
      <c r="C72" s="66" t="s">
        <v>1028</v>
      </c>
      <c r="D72" s="148" t="s">
        <v>1027</v>
      </c>
      <c r="E72" s="148">
        <v>1</v>
      </c>
      <c r="F72" s="148">
        <v>0.2</v>
      </c>
      <c r="G72" s="148" t="s">
        <v>22</v>
      </c>
      <c r="H72" s="148" t="s">
        <v>598</v>
      </c>
      <c r="I72" s="66" t="s">
        <v>27</v>
      </c>
      <c r="J72" s="68" t="s">
        <v>22</v>
      </c>
      <c r="K72" s="148" t="s">
        <v>22</v>
      </c>
      <c r="L72" s="148" t="s">
        <v>22</v>
      </c>
      <c r="M72" s="66" t="s">
        <v>22</v>
      </c>
      <c r="N72" s="10" t="s">
        <v>1003</v>
      </c>
      <c r="O72" s="1293">
        <f t="shared" ref="O72:O135" si="1">1559*F72</f>
        <v>311.8</v>
      </c>
    </row>
    <row r="73" spans="1:16" s="15" customFormat="1" ht="17.25" customHeight="1">
      <c r="A73" s="1552"/>
      <c r="B73" s="1554"/>
      <c r="C73" s="66" t="s">
        <v>1029</v>
      </c>
      <c r="D73" s="148" t="s">
        <v>1027</v>
      </c>
      <c r="E73" s="148">
        <v>1</v>
      </c>
      <c r="F73" s="148">
        <v>0.2</v>
      </c>
      <c r="G73" s="148" t="s">
        <v>22</v>
      </c>
      <c r="H73" s="148" t="s">
        <v>598</v>
      </c>
      <c r="I73" s="66" t="s">
        <v>20</v>
      </c>
      <c r="J73" s="68" t="s">
        <v>22</v>
      </c>
      <c r="K73" s="148" t="s">
        <v>22</v>
      </c>
      <c r="L73" s="148" t="s">
        <v>22</v>
      </c>
      <c r="M73" s="66" t="s">
        <v>22</v>
      </c>
      <c r="N73" s="10" t="s">
        <v>1003</v>
      </c>
      <c r="O73" s="1293">
        <f t="shared" si="1"/>
        <v>311.8</v>
      </c>
    </row>
    <row r="74" spans="1:16" s="15" customFormat="1" ht="17.25" customHeight="1">
      <c r="A74" s="1552"/>
      <c r="B74" s="1554"/>
      <c r="C74" s="66" t="s">
        <v>1030</v>
      </c>
      <c r="D74" s="148" t="s">
        <v>1027</v>
      </c>
      <c r="E74" s="148">
        <v>1</v>
      </c>
      <c r="F74" s="148">
        <v>0.3</v>
      </c>
      <c r="G74" s="148" t="s">
        <v>22</v>
      </c>
      <c r="H74" s="148" t="s">
        <v>598</v>
      </c>
      <c r="I74" s="66" t="s">
        <v>27</v>
      </c>
      <c r="J74" s="68" t="s">
        <v>22</v>
      </c>
      <c r="K74" s="148" t="s">
        <v>22</v>
      </c>
      <c r="L74" s="148" t="s">
        <v>22</v>
      </c>
      <c r="M74" s="66" t="s">
        <v>22</v>
      </c>
      <c r="N74" s="10" t="s">
        <v>1003</v>
      </c>
      <c r="O74" s="1293">
        <f t="shared" si="1"/>
        <v>467.7</v>
      </c>
    </row>
    <row r="75" spans="1:16" s="15" customFormat="1" ht="17.25" customHeight="1">
      <c r="A75" s="1552"/>
      <c r="B75" s="1554"/>
      <c r="C75" s="66" t="s">
        <v>1031</v>
      </c>
      <c r="D75" s="148" t="s">
        <v>1027</v>
      </c>
      <c r="E75" s="148">
        <v>1</v>
      </c>
      <c r="F75" s="148">
        <v>0.5</v>
      </c>
      <c r="G75" s="148" t="s">
        <v>22</v>
      </c>
      <c r="H75" s="148" t="s">
        <v>598</v>
      </c>
      <c r="I75" s="66" t="s">
        <v>27</v>
      </c>
      <c r="J75" s="68" t="s">
        <v>22</v>
      </c>
      <c r="K75" s="148" t="s">
        <v>22</v>
      </c>
      <c r="L75" s="148" t="s">
        <v>22</v>
      </c>
      <c r="M75" s="66" t="s">
        <v>22</v>
      </c>
      <c r="N75" s="10" t="s">
        <v>1003</v>
      </c>
      <c r="O75" s="1293">
        <f t="shared" si="1"/>
        <v>779.5</v>
      </c>
    </row>
    <row r="76" spans="1:16" s="15" customFormat="1" ht="17.25" customHeight="1">
      <c r="A76" s="1552"/>
      <c r="B76" s="1554"/>
      <c r="C76" s="66" t="s">
        <v>1032</v>
      </c>
      <c r="D76" s="148" t="s">
        <v>1027</v>
      </c>
      <c r="E76" s="148">
        <v>1</v>
      </c>
      <c r="F76" s="148">
        <v>0.3</v>
      </c>
      <c r="G76" s="148" t="s">
        <v>22</v>
      </c>
      <c r="H76" s="148" t="s">
        <v>598</v>
      </c>
      <c r="I76" s="66" t="s">
        <v>20</v>
      </c>
      <c r="J76" s="68" t="s">
        <v>22</v>
      </c>
      <c r="K76" s="148" t="s">
        <v>22</v>
      </c>
      <c r="L76" s="148" t="s">
        <v>22</v>
      </c>
      <c r="M76" s="66" t="s">
        <v>22</v>
      </c>
      <c r="N76" s="10" t="s">
        <v>1003</v>
      </c>
      <c r="O76" s="1293">
        <f t="shared" si="1"/>
        <v>467.7</v>
      </c>
    </row>
    <row r="77" spans="1:16" s="15" customFormat="1" ht="17.25" customHeight="1">
      <c r="A77" s="1552"/>
      <c r="B77" s="1554"/>
      <c r="C77" s="66" t="s">
        <v>1033</v>
      </c>
      <c r="D77" s="148" t="s">
        <v>1027</v>
      </c>
      <c r="E77" s="148">
        <v>1</v>
      </c>
      <c r="F77" s="148">
        <v>0.5</v>
      </c>
      <c r="G77" s="148" t="s">
        <v>22</v>
      </c>
      <c r="H77" s="148" t="s">
        <v>598</v>
      </c>
      <c r="I77" s="66" t="s">
        <v>22</v>
      </c>
      <c r="J77" s="68" t="s">
        <v>22</v>
      </c>
      <c r="K77" s="148" t="s">
        <v>22</v>
      </c>
      <c r="L77" s="148" t="s">
        <v>22</v>
      </c>
      <c r="M77" s="66" t="s">
        <v>22</v>
      </c>
      <c r="N77" s="10" t="s">
        <v>1003</v>
      </c>
      <c r="O77" s="1293">
        <f t="shared" si="1"/>
        <v>779.5</v>
      </c>
    </row>
    <row r="78" spans="1:16" s="15" customFormat="1" ht="17.25" customHeight="1">
      <c r="A78" s="1552"/>
      <c r="B78" s="1554"/>
      <c r="C78" s="10" t="s">
        <v>1034</v>
      </c>
      <c r="D78" s="10" t="s">
        <v>1035</v>
      </c>
      <c r="E78" s="11">
        <v>1</v>
      </c>
      <c r="F78" s="12">
        <v>0.1</v>
      </c>
      <c r="G78" s="10" t="s">
        <v>22</v>
      </c>
      <c r="H78" s="10" t="s">
        <v>598</v>
      </c>
      <c r="I78" s="11" t="s">
        <v>22</v>
      </c>
      <c r="J78" s="12" t="s">
        <v>22</v>
      </c>
      <c r="K78" s="12" t="s">
        <v>22</v>
      </c>
      <c r="L78" s="10" t="s">
        <v>22</v>
      </c>
      <c r="M78" s="11" t="s">
        <v>22</v>
      </c>
      <c r="N78" s="10" t="s">
        <v>1003</v>
      </c>
      <c r="O78" s="1293">
        <f t="shared" si="1"/>
        <v>155.9</v>
      </c>
    </row>
    <row r="79" spans="1:16" s="15" customFormat="1" ht="17.25" customHeight="1">
      <c r="A79" s="1552"/>
      <c r="B79" s="1554"/>
      <c r="C79" s="66" t="s">
        <v>1036</v>
      </c>
      <c r="D79" s="148" t="s">
        <v>1027</v>
      </c>
      <c r="E79" s="148">
        <v>1</v>
      </c>
      <c r="F79" s="148">
        <v>0.2</v>
      </c>
      <c r="G79" s="148" t="s">
        <v>22</v>
      </c>
      <c r="H79" s="148" t="s">
        <v>598</v>
      </c>
      <c r="I79" s="66" t="s">
        <v>27</v>
      </c>
      <c r="J79" s="68" t="s">
        <v>22</v>
      </c>
      <c r="K79" s="148" t="s">
        <v>22</v>
      </c>
      <c r="L79" s="148" t="s">
        <v>22</v>
      </c>
      <c r="M79" s="66" t="s">
        <v>22</v>
      </c>
      <c r="N79" s="10" t="s">
        <v>1003</v>
      </c>
      <c r="O79" s="1293">
        <f t="shared" si="1"/>
        <v>311.8</v>
      </c>
    </row>
    <row r="80" spans="1:16" s="15" customFormat="1" ht="17.25" customHeight="1">
      <c r="A80" s="1552"/>
      <c r="B80" s="1554"/>
      <c r="C80" s="66" t="s">
        <v>1037</v>
      </c>
      <c r="D80" s="148" t="s">
        <v>1027</v>
      </c>
      <c r="E80" s="148">
        <v>1</v>
      </c>
      <c r="F80" s="148">
        <v>0.3</v>
      </c>
      <c r="G80" s="148" t="s">
        <v>22</v>
      </c>
      <c r="H80" s="148" t="s">
        <v>598</v>
      </c>
      <c r="I80" s="66" t="s">
        <v>20</v>
      </c>
      <c r="J80" s="68" t="s">
        <v>22</v>
      </c>
      <c r="K80" s="148" t="s">
        <v>22</v>
      </c>
      <c r="L80" s="148" t="s">
        <v>22</v>
      </c>
      <c r="M80" s="66" t="s">
        <v>22</v>
      </c>
      <c r="N80" s="10" t="s">
        <v>1003</v>
      </c>
      <c r="O80" s="1293">
        <f t="shared" si="1"/>
        <v>467.7</v>
      </c>
    </row>
    <row r="81" spans="1:15" s="15" customFormat="1" ht="17.25" customHeight="1">
      <c r="A81" s="1552"/>
      <c r="B81" s="1554"/>
      <c r="C81" s="66" t="s">
        <v>1038</v>
      </c>
      <c r="D81" s="148" t="s">
        <v>1027</v>
      </c>
      <c r="E81" s="148">
        <v>1</v>
      </c>
      <c r="F81" s="148">
        <v>0.3</v>
      </c>
      <c r="G81" s="148" t="s">
        <v>22</v>
      </c>
      <c r="H81" s="148" t="s">
        <v>598</v>
      </c>
      <c r="I81" s="66" t="s">
        <v>20</v>
      </c>
      <c r="J81" s="68" t="s">
        <v>22</v>
      </c>
      <c r="K81" s="148" t="s">
        <v>22</v>
      </c>
      <c r="L81" s="148" t="s">
        <v>22</v>
      </c>
      <c r="M81" s="66" t="s">
        <v>22</v>
      </c>
      <c r="N81" s="10" t="s">
        <v>1003</v>
      </c>
      <c r="O81" s="1293">
        <f t="shared" si="1"/>
        <v>467.7</v>
      </c>
    </row>
    <row r="82" spans="1:15" s="15" customFormat="1" ht="17.25" customHeight="1">
      <c r="A82" s="1552"/>
      <c r="B82" s="1554"/>
      <c r="C82" s="66" t="s">
        <v>1039</v>
      </c>
      <c r="D82" s="148" t="s">
        <v>1027</v>
      </c>
      <c r="E82" s="148">
        <v>1</v>
      </c>
      <c r="F82" s="148">
        <v>0.2</v>
      </c>
      <c r="G82" s="148" t="s">
        <v>22</v>
      </c>
      <c r="H82" s="148" t="s">
        <v>598</v>
      </c>
      <c r="I82" s="66" t="s">
        <v>27</v>
      </c>
      <c r="J82" s="68" t="s">
        <v>22</v>
      </c>
      <c r="K82" s="148" t="s">
        <v>22</v>
      </c>
      <c r="L82" s="148" t="s">
        <v>22</v>
      </c>
      <c r="M82" s="66" t="s">
        <v>22</v>
      </c>
      <c r="N82" s="10" t="s">
        <v>1003</v>
      </c>
      <c r="O82" s="1293">
        <f t="shared" si="1"/>
        <v>311.8</v>
      </c>
    </row>
    <row r="83" spans="1:15" s="15" customFormat="1" ht="17.25" customHeight="1">
      <c r="A83" s="1552"/>
      <c r="B83" s="1554"/>
      <c r="C83" s="66" t="s">
        <v>1040</v>
      </c>
      <c r="D83" s="148" t="s">
        <v>1027</v>
      </c>
      <c r="E83" s="148">
        <v>1</v>
      </c>
      <c r="F83" s="148">
        <v>0.1</v>
      </c>
      <c r="G83" s="148" t="s">
        <v>22</v>
      </c>
      <c r="H83" s="148" t="s">
        <v>598</v>
      </c>
      <c r="I83" s="66" t="s">
        <v>20</v>
      </c>
      <c r="J83" s="68" t="s">
        <v>22</v>
      </c>
      <c r="K83" s="148" t="s">
        <v>22</v>
      </c>
      <c r="L83" s="148" t="s">
        <v>22</v>
      </c>
      <c r="M83" s="66" t="s">
        <v>22</v>
      </c>
      <c r="N83" s="10" t="s">
        <v>1003</v>
      </c>
      <c r="O83" s="1293">
        <f t="shared" si="1"/>
        <v>155.9</v>
      </c>
    </row>
    <row r="84" spans="1:15" s="15" customFormat="1" ht="17.25" customHeight="1">
      <c r="A84" s="1552"/>
      <c r="B84" s="1554"/>
      <c r="C84" s="66" t="s">
        <v>1041</v>
      </c>
      <c r="D84" s="148" t="s">
        <v>1027</v>
      </c>
      <c r="E84" s="148">
        <v>1</v>
      </c>
      <c r="F84" s="148">
        <v>0.2</v>
      </c>
      <c r="G84" s="148" t="s">
        <v>22</v>
      </c>
      <c r="H84" s="148" t="s">
        <v>598</v>
      </c>
      <c r="I84" s="66" t="s">
        <v>20</v>
      </c>
      <c r="J84" s="68" t="s">
        <v>22</v>
      </c>
      <c r="K84" s="148" t="s">
        <v>22</v>
      </c>
      <c r="L84" s="148" t="s">
        <v>22</v>
      </c>
      <c r="M84" s="66" t="s">
        <v>22</v>
      </c>
      <c r="N84" s="10" t="s">
        <v>1003</v>
      </c>
      <c r="O84" s="1293">
        <f t="shared" si="1"/>
        <v>311.8</v>
      </c>
    </row>
    <row r="85" spans="1:15" s="15" customFormat="1" ht="17.25" customHeight="1">
      <c r="A85" s="1552"/>
      <c r="B85" s="1554"/>
      <c r="C85" s="66" t="s">
        <v>1042</v>
      </c>
      <c r="D85" s="148" t="s">
        <v>1027</v>
      </c>
      <c r="E85" s="148">
        <v>1</v>
      </c>
      <c r="F85" s="148">
        <v>0.2</v>
      </c>
      <c r="G85" s="148" t="s">
        <v>22</v>
      </c>
      <c r="H85" s="148" t="s">
        <v>598</v>
      </c>
      <c r="I85" s="66" t="s">
        <v>27</v>
      </c>
      <c r="J85" s="68" t="s">
        <v>22</v>
      </c>
      <c r="K85" s="148" t="s">
        <v>22</v>
      </c>
      <c r="L85" s="148" t="s">
        <v>22</v>
      </c>
      <c r="M85" s="66" t="s">
        <v>22</v>
      </c>
      <c r="N85" s="10" t="s">
        <v>1003</v>
      </c>
      <c r="O85" s="1293">
        <f t="shared" si="1"/>
        <v>311.8</v>
      </c>
    </row>
    <row r="86" spans="1:15" s="15" customFormat="1" ht="17.25" customHeight="1">
      <c r="A86" s="1552"/>
      <c r="B86" s="1554"/>
      <c r="C86" s="66" t="s">
        <v>1043</v>
      </c>
      <c r="D86" s="148" t="s">
        <v>1027</v>
      </c>
      <c r="E86" s="148">
        <v>1</v>
      </c>
      <c r="F86" s="148">
        <v>0.2</v>
      </c>
      <c r="G86" s="148" t="s">
        <v>22</v>
      </c>
      <c r="H86" s="148" t="s">
        <v>598</v>
      </c>
      <c r="I86" s="66" t="s">
        <v>27</v>
      </c>
      <c r="J86" s="68" t="s">
        <v>22</v>
      </c>
      <c r="K86" s="148" t="s">
        <v>22</v>
      </c>
      <c r="L86" s="148" t="s">
        <v>22</v>
      </c>
      <c r="M86" s="66" t="s">
        <v>22</v>
      </c>
      <c r="N86" s="10" t="s">
        <v>1003</v>
      </c>
      <c r="O86" s="1293">
        <f t="shared" si="1"/>
        <v>311.8</v>
      </c>
    </row>
    <row r="87" spans="1:15" s="15" customFormat="1" ht="17.25" customHeight="1">
      <c r="A87" s="1552"/>
      <c r="B87" s="1554"/>
      <c r="C87" s="66" t="s">
        <v>1044</v>
      </c>
      <c r="D87" s="148" t="s">
        <v>1027</v>
      </c>
      <c r="E87" s="148">
        <v>1</v>
      </c>
      <c r="F87" s="148">
        <v>0.3</v>
      </c>
      <c r="G87" s="148" t="s">
        <v>22</v>
      </c>
      <c r="H87" s="148" t="s">
        <v>598</v>
      </c>
      <c r="I87" s="66" t="s">
        <v>27</v>
      </c>
      <c r="J87" s="68" t="s">
        <v>22</v>
      </c>
      <c r="K87" s="148" t="s">
        <v>22</v>
      </c>
      <c r="L87" s="148" t="s">
        <v>22</v>
      </c>
      <c r="M87" s="66" t="s">
        <v>22</v>
      </c>
      <c r="N87" s="10" t="s">
        <v>1003</v>
      </c>
      <c r="O87" s="1293">
        <f t="shared" si="1"/>
        <v>467.7</v>
      </c>
    </row>
    <row r="88" spans="1:15" s="15" customFormat="1" ht="17.25" customHeight="1">
      <c r="A88" s="1552"/>
      <c r="B88" s="1554"/>
      <c r="C88" s="66" t="s">
        <v>1045</v>
      </c>
      <c r="D88" s="148" t="s">
        <v>1027</v>
      </c>
      <c r="E88" s="148">
        <v>1</v>
      </c>
      <c r="F88" s="148">
        <v>0.3</v>
      </c>
      <c r="G88" s="148" t="s">
        <v>22</v>
      </c>
      <c r="H88" s="148" t="s">
        <v>598</v>
      </c>
      <c r="I88" s="66" t="s">
        <v>20</v>
      </c>
      <c r="J88" s="68" t="s">
        <v>22</v>
      </c>
      <c r="K88" s="148" t="s">
        <v>22</v>
      </c>
      <c r="L88" s="148" t="s">
        <v>22</v>
      </c>
      <c r="M88" s="66" t="s">
        <v>22</v>
      </c>
      <c r="N88" s="10" t="s">
        <v>1003</v>
      </c>
      <c r="O88" s="1293">
        <f t="shared" si="1"/>
        <v>467.7</v>
      </c>
    </row>
    <row r="89" spans="1:15" s="15" customFormat="1" ht="17.25" customHeight="1">
      <c r="A89" s="1552"/>
      <c r="B89" s="1554"/>
      <c r="C89" s="66" t="s">
        <v>1046</v>
      </c>
      <c r="D89" s="148" t="s">
        <v>1027</v>
      </c>
      <c r="E89" s="148">
        <v>1</v>
      </c>
      <c r="F89" s="148">
        <v>0.3</v>
      </c>
      <c r="G89" s="148" t="s">
        <v>22</v>
      </c>
      <c r="H89" s="148" t="s">
        <v>598</v>
      </c>
      <c r="I89" s="66" t="s">
        <v>27</v>
      </c>
      <c r="J89" s="68" t="s">
        <v>22</v>
      </c>
      <c r="K89" s="148" t="s">
        <v>22</v>
      </c>
      <c r="L89" s="148" t="s">
        <v>22</v>
      </c>
      <c r="M89" s="66" t="s">
        <v>22</v>
      </c>
      <c r="N89" s="10" t="s">
        <v>1003</v>
      </c>
      <c r="O89" s="1293">
        <f t="shared" si="1"/>
        <v>467.7</v>
      </c>
    </row>
    <row r="90" spans="1:15" s="15" customFormat="1" ht="17.25" customHeight="1">
      <c r="A90" s="1552"/>
      <c r="B90" s="1554"/>
      <c r="C90" s="66" t="s">
        <v>1047</v>
      </c>
      <c r="D90" s="148" t="s">
        <v>1027</v>
      </c>
      <c r="E90" s="148">
        <v>1</v>
      </c>
      <c r="F90" s="148">
        <v>0.2</v>
      </c>
      <c r="G90" s="148" t="s">
        <v>22</v>
      </c>
      <c r="H90" s="148" t="s">
        <v>598</v>
      </c>
      <c r="I90" s="66" t="s">
        <v>20</v>
      </c>
      <c r="J90" s="68" t="s">
        <v>22</v>
      </c>
      <c r="K90" s="148" t="s">
        <v>22</v>
      </c>
      <c r="L90" s="148" t="s">
        <v>22</v>
      </c>
      <c r="M90" s="66" t="s">
        <v>22</v>
      </c>
      <c r="N90" s="10" t="s">
        <v>1003</v>
      </c>
      <c r="O90" s="1293">
        <f t="shared" si="1"/>
        <v>311.8</v>
      </c>
    </row>
    <row r="91" spans="1:15" s="15" customFormat="1" ht="17.25" customHeight="1">
      <c r="A91" s="1552"/>
      <c r="B91" s="1554"/>
      <c r="C91" s="66" t="s">
        <v>1048</v>
      </c>
      <c r="D91" s="148" t="s">
        <v>1027</v>
      </c>
      <c r="E91" s="148">
        <v>1</v>
      </c>
      <c r="F91" s="148">
        <v>0.2</v>
      </c>
      <c r="G91" s="148" t="s">
        <v>22</v>
      </c>
      <c r="H91" s="148" t="s">
        <v>598</v>
      </c>
      <c r="I91" s="66" t="s">
        <v>20</v>
      </c>
      <c r="J91" s="68" t="s">
        <v>22</v>
      </c>
      <c r="K91" s="148" t="s">
        <v>22</v>
      </c>
      <c r="L91" s="148" t="s">
        <v>22</v>
      </c>
      <c r="M91" s="66" t="s">
        <v>22</v>
      </c>
      <c r="N91" s="10" t="s">
        <v>1003</v>
      </c>
      <c r="O91" s="1293">
        <f t="shared" si="1"/>
        <v>311.8</v>
      </c>
    </row>
    <row r="92" spans="1:15" s="15" customFormat="1" ht="17.25" customHeight="1">
      <c r="A92" s="1552"/>
      <c r="B92" s="1554"/>
      <c r="C92" s="66" t="s">
        <v>1049</v>
      </c>
      <c r="D92" s="148" t="s">
        <v>1027</v>
      </c>
      <c r="E92" s="148">
        <v>1</v>
      </c>
      <c r="F92" s="148">
        <v>0.2</v>
      </c>
      <c r="G92" s="148" t="s">
        <v>22</v>
      </c>
      <c r="H92" s="148" t="s">
        <v>598</v>
      </c>
      <c r="I92" s="66" t="s">
        <v>20</v>
      </c>
      <c r="J92" s="68" t="s">
        <v>22</v>
      </c>
      <c r="K92" s="148" t="s">
        <v>22</v>
      </c>
      <c r="L92" s="148" t="s">
        <v>22</v>
      </c>
      <c r="M92" s="66" t="s">
        <v>22</v>
      </c>
      <c r="N92" s="10" t="s">
        <v>1003</v>
      </c>
      <c r="O92" s="1293">
        <f t="shared" si="1"/>
        <v>311.8</v>
      </c>
    </row>
    <row r="93" spans="1:15" s="15" customFormat="1" ht="17.25" customHeight="1">
      <c r="A93" s="1552"/>
      <c r="B93" s="1554"/>
      <c r="C93" s="66" t="s">
        <v>1050</v>
      </c>
      <c r="D93" s="148" t="s">
        <v>1027</v>
      </c>
      <c r="E93" s="148">
        <v>1</v>
      </c>
      <c r="F93" s="148">
        <v>0.3</v>
      </c>
      <c r="G93" s="148" t="s">
        <v>22</v>
      </c>
      <c r="H93" s="148" t="s">
        <v>598</v>
      </c>
      <c r="I93" s="66" t="s">
        <v>20</v>
      </c>
      <c r="J93" s="68" t="s">
        <v>22</v>
      </c>
      <c r="K93" s="148" t="s">
        <v>22</v>
      </c>
      <c r="L93" s="148" t="s">
        <v>22</v>
      </c>
      <c r="M93" s="66" t="s">
        <v>22</v>
      </c>
      <c r="N93" s="10" t="s">
        <v>1003</v>
      </c>
      <c r="O93" s="1293">
        <f t="shared" si="1"/>
        <v>467.7</v>
      </c>
    </row>
    <row r="94" spans="1:15" s="15" customFormat="1" ht="17.25" customHeight="1">
      <c r="A94" s="1552"/>
      <c r="B94" s="1554"/>
      <c r="C94" s="66" t="s">
        <v>1051</v>
      </c>
      <c r="D94" s="148" t="s">
        <v>1027</v>
      </c>
      <c r="E94" s="148">
        <v>1</v>
      </c>
      <c r="F94" s="148">
        <v>0.3</v>
      </c>
      <c r="G94" s="148" t="s">
        <v>22</v>
      </c>
      <c r="H94" s="148" t="s">
        <v>598</v>
      </c>
      <c r="I94" s="66" t="s">
        <v>20</v>
      </c>
      <c r="J94" s="68" t="s">
        <v>22</v>
      </c>
      <c r="K94" s="148" t="s">
        <v>22</v>
      </c>
      <c r="L94" s="148" t="s">
        <v>22</v>
      </c>
      <c r="M94" s="66" t="s">
        <v>22</v>
      </c>
      <c r="N94" s="10" t="s">
        <v>1003</v>
      </c>
      <c r="O94" s="1293">
        <f t="shared" si="1"/>
        <v>467.7</v>
      </c>
    </row>
    <row r="95" spans="1:15" s="15" customFormat="1" ht="17.25" customHeight="1">
      <c r="A95" s="1552"/>
      <c r="B95" s="1554"/>
      <c r="C95" s="66" t="s">
        <v>1052</v>
      </c>
      <c r="D95" s="148" t="s">
        <v>1027</v>
      </c>
      <c r="E95" s="148">
        <v>1</v>
      </c>
      <c r="F95" s="148">
        <v>0.1</v>
      </c>
      <c r="G95" s="148" t="s">
        <v>22</v>
      </c>
      <c r="H95" s="148" t="s">
        <v>598</v>
      </c>
      <c r="I95" s="66" t="s">
        <v>27</v>
      </c>
      <c r="J95" s="68" t="s">
        <v>22</v>
      </c>
      <c r="K95" s="148" t="s">
        <v>22</v>
      </c>
      <c r="L95" s="148" t="s">
        <v>22</v>
      </c>
      <c r="M95" s="66" t="s">
        <v>22</v>
      </c>
      <c r="N95" s="10" t="s">
        <v>1003</v>
      </c>
      <c r="O95" s="1293">
        <f t="shared" si="1"/>
        <v>155.9</v>
      </c>
    </row>
    <row r="96" spans="1:15" s="15" customFormat="1" ht="17.25" customHeight="1">
      <c r="A96" s="1552"/>
      <c r="B96" s="1554"/>
      <c r="C96" s="66" t="s">
        <v>1053</v>
      </c>
      <c r="D96" s="148" t="s">
        <v>1027</v>
      </c>
      <c r="E96" s="148">
        <v>1</v>
      </c>
      <c r="F96" s="148" t="s">
        <v>1054</v>
      </c>
      <c r="G96" s="148" t="s">
        <v>22</v>
      </c>
      <c r="H96" s="148" t="s">
        <v>598</v>
      </c>
      <c r="I96" s="66" t="s">
        <v>27</v>
      </c>
      <c r="J96" s="68" t="s">
        <v>22</v>
      </c>
      <c r="K96" s="148" t="s">
        <v>22</v>
      </c>
      <c r="L96" s="148" t="s">
        <v>22</v>
      </c>
      <c r="M96" s="66" t="s">
        <v>22</v>
      </c>
      <c r="N96" s="10" t="s">
        <v>1003</v>
      </c>
      <c r="O96" s="1293">
        <f>1559*0.049</f>
        <v>76.391000000000005</v>
      </c>
    </row>
    <row r="97" spans="1:15" s="15" customFormat="1" ht="17.25" customHeight="1">
      <c r="A97" s="1552"/>
      <c r="B97" s="1554"/>
      <c r="C97" s="66" t="s">
        <v>1055</v>
      </c>
      <c r="D97" s="148" t="s">
        <v>1027</v>
      </c>
      <c r="E97" s="148">
        <v>1</v>
      </c>
      <c r="F97" s="148" t="s">
        <v>1056</v>
      </c>
      <c r="G97" s="148" t="s">
        <v>22</v>
      </c>
      <c r="H97" s="148" t="s">
        <v>598</v>
      </c>
      <c r="I97" s="66" t="s">
        <v>20</v>
      </c>
      <c r="J97" s="68" t="s">
        <v>22</v>
      </c>
      <c r="K97" s="148" t="s">
        <v>22</v>
      </c>
      <c r="L97" s="148" t="s">
        <v>22</v>
      </c>
      <c r="M97" s="66" t="s">
        <v>22</v>
      </c>
      <c r="N97" s="10" t="s">
        <v>1003</v>
      </c>
      <c r="O97" s="1293">
        <f>1559*0.1</f>
        <v>155.9</v>
      </c>
    </row>
    <row r="98" spans="1:15" s="15" customFormat="1" ht="17.25" customHeight="1">
      <c r="A98" s="1552"/>
      <c r="B98" s="1554"/>
      <c r="C98" s="66" t="s">
        <v>1057</v>
      </c>
      <c r="D98" s="148" t="s">
        <v>1027</v>
      </c>
      <c r="E98" s="148">
        <v>1</v>
      </c>
      <c r="F98" s="148">
        <v>0.2</v>
      </c>
      <c r="G98" s="148" t="s">
        <v>22</v>
      </c>
      <c r="H98" s="148" t="s">
        <v>598</v>
      </c>
      <c r="I98" s="66" t="s">
        <v>20</v>
      </c>
      <c r="J98" s="68" t="s">
        <v>22</v>
      </c>
      <c r="K98" s="148" t="s">
        <v>22</v>
      </c>
      <c r="L98" s="148" t="s">
        <v>22</v>
      </c>
      <c r="M98" s="66" t="s">
        <v>22</v>
      </c>
      <c r="N98" s="10" t="s">
        <v>1003</v>
      </c>
      <c r="O98" s="1293">
        <f t="shared" si="1"/>
        <v>311.8</v>
      </c>
    </row>
    <row r="99" spans="1:15" s="15" customFormat="1" ht="17.25" customHeight="1">
      <c r="A99" s="1552"/>
      <c r="B99" s="1554"/>
      <c r="C99" s="66" t="s">
        <v>1058</v>
      </c>
      <c r="D99" s="148" t="s">
        <v>1027</v>
      </c>
      <c r="E99" s="148">
        <v>1</v>
      </c>
      <c r="F99" s="148">
        <v>0.2</v>
      </c>
      <c r="G99" s="148" t="s">
        <v>22</v>
      </c>
      <c r="H99" s="148" t="s">
        <v>598</v>
      </c>
      <c r="I99" s="66" t="s">
        <v>27</v>
      </c>
      <c r="J99" s="68" t="s">
        <v>22</v>
      </c>
      <c r="K99" s="148" t="s">
        <v>22</v>
      </c>
      <c r="L99" s="148" t="s">
        <v>22</v>
      </c>
      <c r="M99" s="66" t="s">
        <v>22</v>
      </c>
      <c r="N99" s="10" t="s">
        <v>1003</v>
      </c>
      <c r="O99" s="1293">
        <f t="shared" si="1"/>
        <v>311.8</v>
      </c>
    </row>
    <row r="100" spans="1:15" s="15" customFormat="1" ht="17.25" customHeight="1">
      <c r="A100" s="1552"/>
      <c r="B100" s="1554"/>
      <c r="C100" s="66" t="s">
        <v>1059</v>
      </c>
      <c r="D100" s="148" t="s">
        <v>1027</v>
      </c>
      <c r="E100" s="148">
        <v>1</v>
      </c>
      <c r="F100" s="148">
        <v>0.3</v>
      </c>
      <c r="G100" s="148" t="s">
        <v>22</v>
      </c>
      <c r="H100" s="148" t="s">
        <v>598</v>
      </c>
      <c r="I100" s="66" t="s">
        <v>27</v>
      </c>
      <c r="J100" s="68" t="s">
        <v>22</v>
      </c>
      <c r="K100" s="148" t="s">
        <v>22</v>
      </c>
      <c r="L100" s="148" t="s">
        <v>22</v>
      </c>
      <c r="M100" s="66" t="s">
        <v>22</v>
      </c>
      <c r="N100" s="10" t="s">
        <v>1003</v>
      </c>
      <c r="O100" s="1293">
        <f t="shared" si="1"/>
        <v>467.7</v>
      </c>
    </row>
    <row r="101" spans="1:15" s="15" customFormat="1" ht="17.25" customHeight="1">
      <c r="A101" s="1552"/>
      <c r="B101" s="1554"/>
      <c r="C101" s="66" t="s">
        <v>1060</v>
      </c>
      <c r="D101" s="148" t="s">
        <v>1027</v>
      </c>
      <c r="E101" s="148">
        <v>1</v>
      </c>
      <c r="F101" s="148">
        <v>0.2</v>
      </c>
      <c r="G101" s="148" t="s">
        <v>22</v>
      </c>
      <c r="H101" s="148" t="s">
        <v>598</v>
      </c>
      <c r="I101" s="66" t="s">
        <v>20</v>
      </c>
      <c r="J101" s="68" t="s">
        <v>22</v>
      </c>
      <c r="K101" s="148" t="s">
        <v>22</v>
      </c>
      <c r="L101" s="148" t="s">
        <v>22</v>
      </c>
      <c r="M101" s="66" t="s">
        <v>22</v>
      </c>
      <c r="N101" s="10" t="s">
        <v>1003</v>
      </c>
      <c r="O101" s="1293">
        <f t="shared" si="1"/>
        <v>311.8</v>
      </c>
    </row>
    <row r="102" spans="1:15" s="15" customFormat="1" ht="17.25" customHeight="1">
      <c r="A102" s="1552"/>
      <c r="B102" s="1554"/>
      <c r="C102" s="66" t="s">
        <v>1061</v>
      </c>
      <c r="D102" s="148" t="s">
        <v>1027</v>
      </c>
      <c r="E102" s="148">
        <v>1</v>
      </c>
      <c r="F102" s="148">
        <v>0.1</v>
      </c>
      <c r="G102" s="148" t="s">
        <v>22</v>
      </c>
      <c r="H102" s="148" t="s">
        <v>598</v>
      </c>
      <c r="I102" s="66" t="s">
        <v>20</v>
      </c>
      <c r="J102" s="68" t="s">
        <v>22</v>
      </c>
      <c r="K102" s="148" t="s">
        <v>22</v>
      </c>
      <c r="L102" s="148" t="s">
        <v>22</v>
      </c>
      <c r="M102" s="66" t="s">
        <v>22</v>
      </c>
      <c r="N102" s="10" t="s">
        <v>1003</v>
      </c>
      <c r="O102" s="1293">
        <f t="shared" si="1"/>
        <v>155.9</v>
      </c>
    </row>
    <row r="103" spans="1:15" s="15" customFormat="1" ht="17.25" customHeight="1">
      <c r="A103" s="1552"/>
      <c r="B103" s="1554"/>
      <c r="C103" s="66" t="s">
        <v>1062</v>
      </c>
      <c r="D103" s="148" t="s">
        <v>1027</v>
      </c>
      <c r="E103" s="148">
        <v>1</v>
      </c>
      <c r="F103" s="148">
        <v>0.4</v>
      </c>
      <c r="G103" s="148" t="s">
        <v>22</v>
      </c>
      <c r="H103" s="148" t="s">
        <v>598</v>
      </c>
      <c r="I103" s="66" t="s">
        <v>27</v>
      </c>
      <c r="J103" s="68" t="s">
        <v>22</v>
      </c>
      <c r="K103" s="148" t="s">
        <v>22</v>
      </c>
      <c r="L103" s="148" t="s">
        <v>22</v>
      </c>
      <c r="M103" s="66" t="s">
        <v>22</v>
      </c>
      <c r="N103" s="10" t="s">
        <v>1003</v>
      </c>
      <c r="O103" s="1293">
        <f t="shared" si="1"/>
        <v>623.6</v>
      </c>
    </row>
    <row r="104" spans="1:15" s="15" customFormat="1" ht="17.25" customHeight="1">
      <c r="A104" s="1552"/>
      <c r="B104" s="1554"/>
      <c r="C104" s="66" t="s">
        <v>1063</v>
      </c>
      <c r="D104" s="148" t="s">
        <v>1027</v>
      </c>
      <c r="E104" s="148">
        <v>1</v>
      </c>
      <c r="F104" s="148">
        <v>0.3</v>
      </c>
      <c r="G104" s="148" t="s">
        <v>22</v>
      </c>
      <c r="H104" s="148" t="s">
        <v>598</v>
      </c>
      <c r="I104" s="66" t="s">
        <v>27</v>
      </c>
      <c r="J104" s="68" t="s">
        <v>22</v>
      </c>
      <c r="K104" s="148" t="s">
        <v>22</v>
      </c>
      <c r="L104" s="148" t="s">
        <v>22</v>
      </c>
      <c r="M104" s="66" t="s">
        <v>22</v>
      </c>
      <c r="N104" s="10" t="s">
        <v>1003</v>
      </c>
      <c r="O104" s="1293">
        <f t="shared" si="1"/>
        <v>467.7</v>
      </c>
    </row>
    <row r="105" spans="1:15" s="15" customFormat="1" ht="17.25" customHeight="1">
      <c r="A105" s="1552"/>
      <c r="B105" s="1554"/>
      <c r="C105" s="66" t="s">
        <v>1064</v>
      </c>
      <c r="D105" s="148" t="s">
        <v>1027</v>
      </c>
      <c r="E105" s="148">
        <v>1</v>
      </c>
      <c r="F105" s="148">
        <v>0.1</v>
      </c>
      <c r="G105" s="148" t="s">
        <v>22</v>
      </c>
      <c r="H105" s="148" t="s">
        <v>598</v>
      </c>
      <c r="I105" s="66" t="s">
        <v>20</v>
      </c>
      <c r="J105" s="68" t="s">
        <v>22</v>
      </c>
      <c r="K105" s="148" t="s">
        <v>22</v>
      </c>
      <c r="L105" s="148" t="s">
        <v>22</v>
      </c>
      <c r="M105" s="66" t="s">
        <v>22</v>
      </c>
      <c r="N105" s="10" t="s">
        <v>1003</v>
      </c>
      <c r="O105" s="1293">
        <f t="shared" si="1"/>
        <v>155.9</v>
      </c>
    </row>
    <row r="106" spans="1:15" s="15" customFormat="1" ht="17.25" customHeight="1">
      <c r="A106" s="1552"/>
      <c r="B106" s="1554"/>
      <c r="C106" s="66" t="s">
        <v>1065</v>
      </c>
      <c r="D106" s="148" t="s">
        <v>1027</v>
      </c>
      <c r="E106" s="148">
        <v>1</v>
      </c>
      <c r="F106" s="148">
        <v>0.2</v>
      </c>
      <c r="G106" s="148" t="s">
        <v>22</v>
      </c>
      <c r="H106" s="148" t="s">
        <v>598</v>
      </c>
      <c r="I106" s="66" t="s">
        <v>27</v>
      </c>
      <c r="J106" s="68" t="s">
        <v>22</v>
      </c>
      <c r="K106" s="148" t="s">
        <v>22</v>
      </c>
      <c r="L106" s="148" t="s">
        <v>22</v>
      </c>
      <c r="M106" s="66" t="s">
        <v>22</v>
      </c>
      <c r="N106" s="10" t="s">
        <v>1003</v>
      </c>
      <c r="O106" s="1293">
        <f t="shared" si="1"/>
        <v>311.8</v>
      </c>
    </row>
    <row r="107" spans="1:15" s="15" customFormat="1" ht="17.25" customHeight="1">
      <c r="A107" s="1552"/>
      <c r="B107" s="1554"/>
      <c r="C107" s="66" t="s">
        <v>1066</v>
      </c>
      <c r="D107" s="148" t="s">
        <v>1027</v>
      </c>
      <c r="E107" s="148">
        <v>1</v>
      </c>
      <c r="F107" s="148">
        <v>0.5</v>
      </c>
      <c r="G107" s="148" t="s">
        <v>22</v>
      </c>
      <c r="H107" s="148" t="s">
        <v>598</v>
      </c>
      <c r="I107" s="66" t="s">
        <v>27</v>
      </c>
      <c r="J107" s="68" t="s">
        <v>22</v>
      </c>
      <c r="K107" s="148" t="s">
        <v>22</v>
      </c>
      <c r="L107" s="148" t="s">
        <v>22</v>
      </c>
      <c r="M107" s="66" t="s">
        <v>22</v>
      </c>
      <c r="N107" s="10" t="s">
        <v>1003</v>
      </c>
      <c r="O107" s="1293">
        <f t="shared" si="1"/>
        <v>779.5</v>
      </c>
    </row>
    <row r="108" spans="1:15" s="15" customFormat="1" ht="17.25" customHeight="1">
      <c r="A108" s="1552"/>
      <c r="B108" s="1554"/>
      <c r="C108" s="66" t="s">
        <v>1067</v>
      </c>
      <c r="D108" s="148" t="s">
        <v>1027</v>
      </c>
      <c r="E108" s="148">
        <v>1</v>
      </c>
      <c r="F108" s="148">
        <v>0.3</v>
      </c>
      <c r="G108" s="148" t="s">
        <v>22</v>
      </c>
      <c r="H108" s="148" t="s">
        <v>598</v>
      </c>
      <c r="I108" s="66" t="s">
        <v>20</v>
      </c>
      <c r="J108" s="68" t="s">
        <v>22</v>
      </c>
      <c r="K108" s="148" t="s">
        <v>22</v>
      </c>
      <c r="L108" s="148" t="s">
        <v>22</v>
      </c>
      <c r="M108" s="66" t="s">
        <v>22</v>
      </c>
      <c r="N108" s="10" t="s">
        <v>1003</v>
      </c>
      <c r="O108" s="1293">
        <f t="shared" si="1"/>
        <v>467.7</v>
      </c>
    </row>
    <row r="109" spans="1:15" s="15" customFormat="1" ht="17.25" customHeight="1">
      <c r="A109" s="1552"/>
      <c r="B109" s="1554"/>
      <c r="C109" s="66" t="s">
        <v>1068</v>
      </c>
      <c r="D109" s="148" t="s">
        <v>1027</v>
      </c>
      <c r="E109" s="148">
        <v>1</v>
      </c>
      <c r="F109" s="148">
        <v>0.1</v>
      </c>
      <c r="G109" s="148" t="s">
        <v>22</v>
      </c>
      <c r="H109" s="148" t="s">
        <v>598</v>
      </c>
      <c r="I109" s="66" t="s">
        <v>20</v>
      </c>
      <c r="J109" s="68" t="s">
        <v>22</v>
      </c>
      <c r="K109" s="148" t="s">
        <v>22</v>
      </c>
      <c r="L109" s="148" t="s">
        <v>22</v>
      </c>
      <c r="M109" s="66" t="s">
        <v>22</v>
      </c>
      <c r="N109" s="10" t="s">
        <v>1003</v>
      </c>
      <c r="O109" s="1293">
        <f t="shared" si="1"/>
        <v>155.9</v>
      </c>
    </row>
    <row r="110" spans="1:15" s="15" customFormat="1" ht="17.25" customHeight="1">
      <c r="A110" s="1552"/>
      <c r="B110" s="1554"/>
      <c r="C110" s="66" t="s">
        <v>1069</v>
      </c>
      <c r="D110" s="148" t="s">
        <v>1027</v>
      </c>
      <c r="E110" s="148">
        <v>1</v>
      </c>
      <c r="F110" s="148">
        <v>0.3</v>
      </c>
      <c r="G110" s="148" t="s">
        <v>22</v>
      </c>
      <c r="H110" s="148" t="s">
        <v>598</v>
      </c>
      <c r="I110" s="66" t="s">
        <v>20</v>
      </c>
      <c r="J110" s="68" t="s">
        <v>22</v>
      </c>
      <c r="K110" s="148" t="s">
        <v>22</v>
      </c>
      <c r="L110" s="148" t="s">
        <v>22</v>
      </c>
      <c r="M110" s="66" t="s">
        <v>22</v>
      </c>
      <c r="N110" s="10" t="s">
        <v>1003</v>
      </c>
      <c r="O110" s="1293">
        <f t="shared" si="1"/>
        <v>467.7</v>
      </c>
    </row>
    <row r="111" spans="1:15" s="15" customFormat="1" ht="17.25" customHeight="1">
      <c r="A111" s="1552"/>
      <c r="B111" s="1554"/>
      <c r="C111" s="66" t="s">
        <v>1070</v>
      </c>
      <c r="D111" s="148" t="s">
        <v>1027</v>
      </c>
      <c r="E111" s="148">
        <v>1</v>
      </c>
      <c r="F111" s="148">
        <v>0.4</v>
      </c>
      <c r="G111" s="148" t="s">
        <v>22</v>
      </c>
      <c r="H111" s="148" t="s">
        <v>598</v>
      </c>
      <c r="I111" s="66" t="s">
        <v>20</v>
      </c>
      <c r="J111" s="68" t="s">
        <v>22</v>
      </c>
      <c r="K111" s="148" t="s">
        <v>22</v>
      </c>
      <c r="L111" s="148" t="s">
        <v>22</v>
      </c>
      <c r="M111" s="66" t="s">
        <v>22</v>
      </c>
      <c r="N111" s="10" t="s">
        <v>1003</v>
      </c>
      <c r="O111" s="1293">
        <f t="shared" si="1"/>
        <v>623.6</v>
      </c>
    </row>
    <row r="112" spans="1:15" s="15" customFormat="1" ht="17.25" customHeight="1">
      <c r="A112" s="1552"/>
      <c r="B112" s="1554"/>
      <c r="C112" s="66" t="s">
        <v>1071</v>
      </c>
      <c r="D112" s="148" t="s">
        <v>1027</v>
      </c>
      <c r="E112" s="148">
        <v>1</v>
      </c>
      <c r="F112" s="148">
        <v>0.3</v>
      </c>
      <c r="G112" s="148" t="s">
        <v>22</v>
      </c>
      <c r="H112" s="148" t="s">
        <v>598</v>
      </c>
      <c r="I112" s="66" t="s">
        <v>20</v>
      </c>
      <c r="J112" s="68" t="s">
        <v>22</v>
      </c>
      <c r="K112" s="148" t="s">
        <v>22</v>
      </c>
      <c r="L112" s="148" t="s">
        <v>22</v>
      </c>
      <c r="M112" s="66" t="s">
        <v>22</v>
      </c>
      <c r="N112" s="10" t="s">
        <v>1003</v>
      </c>
      <c r="O112" s="1293">
        <f t="shared" si="1"/>
        <v>467.7</v>
      </c>
    </row>
    <row r="113" spans="1:15" s="15" customFormat="1" ht="17.25" customHeight="1">
      <c r="A113" s="1552"/>
      <c r="B113" s="1554"/>
      <c r="C113" s="66" t="s">
        <v>1072</v>
      </c>
      <c r="D113" s="148" t="s">
        <v>1027</v>
      </c>
      <c r="E113" s="148">
        <v>1</v>
      </c>
      <c r="F113" s="148">
        <v>0.3</v>
      </c>
      <c r="G113" s="148" t="s">
        <v>22</v>
      </c>
      <c r="H113" s="148" t="s">
        <v>598</v>
      </c>
      <c r="I113" s="66" t="s">
        <v>20</v>
      </c>
      <c r="J113" s="68" t="s">
        <v>22</v>
      </c>
      <c r="K113" s="148" t="s">
        <v>22</v>
      </c>
      <c r="L113" s="148" t="s">
        <v>22</v>
      </c>
      <c r="M113" s="66" t="s">
        <v>22</v>
      </c>
      <c r="N113" s="10" t="s">
        <v>1003</v>
      </c>
      <c r="O113" s="1293">
        <f t="shared" si="1"/>
        <v>467.7</v>
      </c>
    </row>
    <row r="114" spans="1:15" s="15" customFormat="1" ht="17.25" customHeight="1">
      <c r="A114" s="1552"/>
      <c r="B114" s="1554"/>
      <c r="C114" s="66" t="s">
        <v>1073</v>
      </c>
      <c r="D114" s="148" t="s">
        <v>1027</v>
      </c>
      <c r="E114" s="148">
        <v>1</v>
      </c>
      <c r="F114" s="148">
        <v>0.3</v>
      </c>
      <c r="G114" s="148" t="s">
        <v>22</v>
      </c>
      <c r="H114" s="148" t="s">
        <v>598</v>
      </c>
      <c r="I114" s="66" t="s">
        <v>27</v>
      </c>
      <c r="J114" s="68" t="s">
        <v>22</v>
      </c>
      <c r="K114" s="148" t="s">
        <v>22</v>
      </c>
      <c r="L114" s="148" t="s">
        <v>22</v>
      </c>
      <c r="M114" s="66" t="s">
        <v>22</v>
      </c>
      <c r="N114" s="10" t="s">
        <v>1003</v>
      </c>
      <c r="O114" s="1293">
        <f t="shared" si="1"/>
        <v>467.7</v>
      </c>
    </row>
    <row r="115" spans="1:15" s="15" customFormat="1" ht="17.25" customHeight="1">
      <c r="A115" s="1552"/>
      <c r="B115" s="1554"/>
      <c r="C115" s="66" t="s">
        <v>1074</v>
      </c>
      <c r="D115" s="148" t="s">
        <v>1027</v>
      </c>
      <c r="E115" s="148">
        <v>1</v>
      </c>
      <c r="F115" s="148">
        <v>0.1</v>
      </c>
      <c r="G115" s="148" t="s">
        <v>22</v>
      </c>
      <c r="H115" s="148" t="s">
        <v>598</v>
      </c>
      <c r="I115" s="66" t="s">
        <v>27</v>
      </c>
      <c r="J115" s="68" t="s">
        <v>22</v>
      </c>
      <c r="K115" s="148" t="s">
        <v>22</v>
      </c>
      <c r="L115" s="148" t="s">
        <v>22</v>
      </c>
      <c r="M115" s="66" t="s">
        <v>22</v>
      </c>
      <c r="N115" s="10" t="s">
        <v>1003</v>
      </c>
      <c r="O115" s="1293">
        <f t="shared" si="1"/>
        <v>155.9</v>
      </c>
    </row>
    <row r="116" spans="1:15" s="15" customFormat="1" ht="17.25" customHeight="1">
      <c r="A116" s="1552"/>
      <c r="B116" s="1554"/>
      <c r="C116" s="66" t="s">
        <v>1075</v>
      </c>
      <c r="D116" s="148" t="s">
        <v>1027</v>
      </c>
      <c r="E116" s="148">
        <v>1</v>
      </c>
      <c r="F116" s="148">
        <v>0.1</v>
      </c>
      <c r="G116" s="148" t="s">
        <v>22</v>
      </c>
      <c r="H116" s="148" t="s">
        <v>598</v>
      </c>
      <c r="I116" s="66" t="s">
        <v>27</v>
      </c>
      <c r="J116" s="68" t="s">
        <v>22</v>
      </c>
      <c r="K116" s="148" t="s">
        <v>22</v>
      </c>
      <c r="L116" s="148" t="s">
        <v>22</v>
      </c>
      <c r="M116" s="66" t="s">
        <v>22</v>
      </c>
      <c r="N116" s="10" t="s">
        <v>1003</v>
      </c>
      <c r="O116" s="1293">
        <f t="shared" si="1"/>
        <v>155.9</v>
      </c>
    </row>
    <row r="117" spans="1:15" s="15" customFormat="1" ht="17.25" customHeight="1">
      <c r="A117" s="1552"/>
      <c r="B117" s="1554"/>
      <c r="C117" s="66" t="s">
        <v>1076</v>
      </c>
      <c r="D117" s="148" t="s">
        <v>1027</v>
      </c>
      <c r="E117" s="148">
        <v>1</v>
      </c>
      <c r="F117" s="148">
        <v>0.3</v>
      </c>
      <c r="G117" s="148" t="s">
        <v>22</v>
      </c>
      <c r="H117" s="148" t="s">
        <v>598</v>
      </c>
      <c r="I117" s="66" t="s">
        <v>27</v>
      </c>
      <c r="J117" s="68" t="s">
        <v>22</v>
      </c>
      <c r="K117" s="148" t="s">
        <v>22</v>
      </c>
      <c r="L117" s="148" t="s">
        <v>22</v>
      </c>
      <c r="M117" s="66" t="s">
        <v>22</v>
      </c>
      <c r="N117" s="10" t="s">
        <v>1003</v>
      </c>
      <c r="O117" s="1293">
        <f t="shared" si="1"/>
        <v>467.7</v>
      </c>
    </row>
    <row r="118" spans="1:15" s="15" customFormat="1" ht="17.25" customHeight="1">
      <c r="A118" s="1552"/>
      <c r="B118" s="1554"/>
      <c r="C118" s="66" t="s">
        <v>1077</v>
      </c>
      <c r="D118" s="148" t="s">
        <v>1027</v>
      </c>
      <c r="E118" s="148">
        <v>1</v>
      </c>
      <c r="F118" s="148">
        <v>0.1</v>
      </c>
      <c r="G118" s="148" t="s">
        <v>22</v>
      </c>
      <c r="H118" s="148" t="s">
        <v>598</v>
      </c>
      <c r="I118" s="66" t="s">
        <v>20</v>
      </c>
      <c r="J118" s="68" t="s">
        <v>22</v>
      </c>
      <c r="K118" s="148" t="s">
        <v>22</v>
      </c>
      <c r="L118" s="148" t="s">
        <v>22</v>
      </c>
      <c r="M118" s="66" t="s">
        <v>22</v>
      </c>
      <c r="N118" s="10" t="s">
        <v>1003</v>
      </c>
      <c r="O118" s="1293">
        <f t="shared" si="1"/>
        <v>155.9</v>
      </c>
    </row>
    <row r="119" spans="1:15" s="15" customFormat="1" ht="17.25" customHeight="1">
      <c r="A119" s="1552"/>
      <c r="B119" s="1554"/>
      <c r="C119" s="66" t="s">
        <v>1078</v>
      </c>
      <c r="D119" s="148" t="s">
        <v>1027</v>
      </c>
      <c r="E119" s="148">
        <v>1</v>
      </c>
      <c r="F119" s="148">
        <v>0.2</v>
      </c>
      <c r="G119" s="148" t="s">
        <v>22</v>
      </c>
      <c r="H119" s="148" t="s">
        <v>598</v>
      </c>
      <c r="I119" s="66" t="s">
        <v>20</v>
      </c>
      <c r="J119" s="68" t="s">
        <v>22</v>
      </c>
      <c r="K119" s="148" t="s">
        <v>22</v>
      </c>
      <c r="L119" s="148" t="s">
        <v>22</v>
      </c>
      <c r="M119" s="66" t="s">
        <v>22</v>
      </c>
      <c r="N119" s="10" t="s">
        <v>1003</v>
      </c>
      <c r="O119" s="1293">
        <f t="shared" si="1"/>
        <v>311.8</v>
      </c>
    </row>
    <row r="120" spans="1:15" s="15" customFormat="1" ht="17.25" customHeight="1">
      <c r="A120" s="1552"/>
      <c r="B120" s="1554"/>
      <c r="C120" s="66" t="s">
        <v>1079</v>
      </c>
      <c r="D120" s="148" t="s">
        <v>1027</v>
      </c>
      <c r="E120" s="148">
        <v>1</v>
      </c>
      <c r="F120" s="148">
        <v>0.2</v>
      </c>
      <c r="G120" s="148" t="s">
        <v>22</v>
      </c>
      <c r="H120" s="148" t="s">
        <v>598</v>
      </c>
      <c r="I120" s="66" t="s">
        <v>27</v>
      </c>
      <c r="J120" s="68" t="s">
        <v>22</v>
      </c>
      <c r="K120" s="148" t="s">
        <v>22</v>
      </c>
      <c r="L120" s="148" t="s">
        <v>22</v>
      </c>
      <c r="M120" s="66" t="s">
        <v>22</v>
      </c>
      <c r="N120" s="10" t="s">
        <v>1003</v>
      </c>
      <c r="O120" s="1293">
        <f t="shared" si="1"/>
        <v>311.8</v>
      </c>
    </row>
    <row r="121" spans="1:15" s="15" customFormat="1" ht="17.25" customHeight="1">
      <c r="A121" s="1552"/>
      <c r="B121" s="1554"/>
      <c r="C121" s="66" t="s">
        <v>1080</v>
      </c>
      <c r="D121" s="148" t="s">
        <v>1027</v>
      </c>
      <c r="E121" s="148">
        <v>1</v>
      </c>
      <c r="F121" s="148" t="s">
        <v>1081</v>
      </c>
      <c r="G121" s="148" t="s">
        <v>22</v>
      </c>
      <c r="H121" s="148" t="s">
        <v>598</v>
      </c>
      <c r="I121" s="66" t="s">
        <v>27</v>
      </c>
      <c r="J121" s="68" t="s">
        <v>22</v>
      </c>
      <c r="K121" s="148" t="s">
        <v>22</v>
      </c>
      <c r="L121" s="148" t="s">
        <v>22</v>
      </c>
      <c r="M121" s="66" t="s">
        <v>22</v>
      </c>
      <c r="N121" s="10" t="s">
        <v>1003</v>
      </c>
      <c r="O121" s="1293">
        <f>1559*0.08</f>
        <v>124.72</v>
      </c>
    </row>
    <row r="122" spans="1:15" s="15" customFormat="1" ht="17.25" customHeight="1">
      <c r="A122" s="1552"/>
      <c r="B122" s="1554"/>
      <c r="C122" s="66" t="s">
        <v>1082</v>
      </c>
      <c r="D122" s="148" t="s">
        <v>1027</v>
      </c>
      <c r="E122" s="148">
        <v>1</v>
      </c>
      <c r="F122" s="148">
        <v>0.3</v>
      </c>
      <c r="G122" s="148" t="s">
        <v>22</v>
      </c>
      <c r="H122" s="148" t="s">
        <v>598</v>
      </c>
      <c r="I122" s="66" t="s">
        <v>27</v>
      </c>
      <c r="J122" s="68" t="s">
        <v>22</v>
      </c>
      <c r="K122" s="148" t="s">
        <v>22</v>
      </c>
      <c r="L122" s="148" t="s">
        <v>22</v>
      </c>
      <c r="M122" s="66" t="s">
        <v>22</v>
      </c>
      <c r="N122" s="10" t="s">
        <v>1003</v>
      </c>
      <c r="O122" s="1293">
        <f t="shared" si="1"/>
        <v>467.7</v>
      </c>
    </row>
    <row r="123" spans="1:15" s="15" customFormat="1" ht="17.25" customHeight="1">
      <c r="A123" s="1552"/>
      <c r="B123" s="1554"/>
      <c r="C123" s="66" t="s">
        <v>1083</v>
      </c>
      <c r="D123" s="148" t="s">
        <v>1027</v>
      </c>
      <c r="E123" s="148">
        <v>1</v>
      </c>
      <c r="F123" s="148" t="s">
        <v>1084</v>
      </c>
      <c r="G123" s="148" t="s">
        <v>22</v>
      </c>
      <c r="H123" s="148" t="s">
        <v>598</v>
      </c>
      <c r="I123" s="66" t="s">
        <v>20</v>
      </c>
      <c r="J123" s="68" t="s">
        <v>22</v>
      </c>
      <c r="K123" s="148" t="s">
        <v>22</v>
      </c>
      <c r="L123" s="148" t="s">
        <v>22</v>
      </c>
      <c r="M123" s="66" t="s">
        <v>22</v>
      </c>
      <c r="N123" s="10" t="s">
        <v>1003</v>
      </c>
      <c r="O123" s="1293">
        <f>1559*0.1</f>
        <v>155.9</v>
      </c>
    </row>
    <row r="124" spans="1:15" s="15" customFormat="1">
      <c r="A124" s="1552"/>
      <c r="B124" s="1554"/>
      <c r="C124" s="66" t="s">
        <v>1085</v>
      </c>
      <c r="D124" s="148" t="s">
        <v>1027</v>
      </c>
      <c r="E124" s="148">
        <v>1</v>
      </c>
      <c r="F124" s="148">
        <v>0.2</v>
      </c>
      <c r="G124" s="148" t="s">
        <v>22</v>
      </c>
      <c r="H124" s="148" t="s">
        <v>598</v>
      </c>
      <c r="I124" s="66" t="s">
        <v>27</v>
      </c>
      <c r="J124" s="68" t="s">
        <v>22</v>
      </c>
      <c r="K124" s="148" t="s">
        <v>22</v>
      </c>
      <c r="L124" s="148" t="s">
        <v>22</v>
      </c>
      <c r="M124" s="66" t="s">
        <v>22</v>
      </c>
      <c r="N124" s="10" t="s">
        <v>1003</v>
      </c>
      <c r="O124" s="1293">
        <f t="shared" si="1"/>
        <v>311.8</v>
      </c>
    </row>
    <row r="125" spans="1:15" s="15" customFormat="1">
      <c r="A125" s="1552"/>
      <c r="B125" s="1554"/>
      <c r="C125" s="66" t="s">
        <v>1086</v>
      </c>
      <c r="D125" s="148" t="s">
        <v>1027</v>
      </c>
      <c r="E125" s="148">
        <v>1</v>
      </c>
      <c r="F125" s="148">
        <v>0.1</v>
      </c>
      <c r="G125" s="148" t="s">
        <v>22</v>
      </c>
      <c r="H125" s="148" t="s">
        <v>598</v>
      </c>
      <c r="I125" s="66" t="s">
        <v>20</v>
      </c>
      <c r="J125" s="68" t="s">
        <v>22</v>
      </c>
      <c r="K125" s="148" t="s">
        <v>22</v>
      </c>
      <c r="L125" s="148" t="s">
        <v>22</v>
      </c>
      <c r="M125" s="66" t="s">
        <v>22</v>
      </c>
      <c r="N125" s="10" t="s">
        <v>1003</v>
      </c>
      <c r="O125" s="1293">
        <f t="shared" si="1"/>
        <v>155.9</v>
      </c>
    </row>
    <row r="126" spans="1:15" s="15" customFormat="1">
      <c r="A126" s="1552"/>
      <c r="B126" s="1554"/>
      <c r="C126" s="66" t="s">
        <v>1087</v>
      </c>
      <c r="D126" s="148" t="s">
        <v>1027</v>
      </c>
      <c r="E126" s="148">
        <v>1</v>
      </c>
      <c r="F126" s="148">
        <v>0.4</v>
      </c>
      <c r="G126" s="148" t="s">
        <v>22</v>
      </c>
      <c r="H126" s="148" t="s">
        <v>598</v>
      </c>
      <c r="I126" s="66" t="s">
        <v>27</v>
      </c>
      <c r="J126" s="68" t="s">
        <v>22</v>
      </c>
      <c r="K126" s="148" t="s">
        <v>22</v>
      </c>
      <c r="L126" s="148" t="s">
        <v>22</v>
      </c>
      <c r="M126" s="66" t="s">
        <v>22</v>
      </c>
      <c r="N126" s="10" t="s">
        <v>1003</v>
      </c>
      <c r="O126" s="1293">
        <f t="shared" si="1"/>
        <v>623.6</v>
      </c>
    </row>
    <row r="127" spans="1:15" s="15" customFormat="1">
      <c r="A127" s="1552"/>
      <c r="B127" s="1554"/>
      <c r="C127" s="66" t="s">
        <v>1088</v>
      </c>
      <c r="D127" s="148" t="s">
        <v>1027</v>
      </c>
      <c r="E127" s="148">
        <v>1</v>
      </c>
      <c r="F127" s="148">
        <v>0.5</v>
      </c>
      <c r="G127" s="148" t="s">
        <v>22</v>
      </c>
      <c r="H127" s="148" t="s">
        <v>598</v>
      </c>
      <c r="I127" s="66" t="s">
        <v>20</v>
      </c>
      <c r="J127" s="68" t="s">
        <v>22</v>
      </c>
      <c r="K127" s="148" t="s">
        <v>22</v>
      </c>
      <c r="L127" s="148" t="s">
        <v>22</v>
      </c>
      <c r="M127" s="66" t="s">
        <v>22</v>
      </c>
      <c r="N127" s="10" t="s">
        <v>1003</v>
      </c>
      <c r="O127" s="1293">
        <f t="shared" si="1"/>
        <v>779.5</v>
      </c>
    </row>
    <row r="128" spans="1:15" s="15" customFormat="1">
      <c r="A128" s="1552"/>
      <c r="B128" s="1554"/>
      <c r="C128" s="66" t="s">
        <v>1089</v>
      </c>
      <c r="D128" s="148" t="s">
        <v>1027</v>
      </c>
      <c r="E128" s="148">
        <v>1</v>
      </c>
      <c r="F128" s="148">
        <v>0.2</v>
      </c>
      <c r="G128" s="148" t="s">
        <v>22</v>
      </c>
      <c r="H128" s="148" t="s">
        <v>598</v>
      </c>
      <c r="I128" s="66" t="s">
        <v>20</v>
      </c>
      <c r="J128" s="68" t="s">
        <v>22</v>
      </c>
      <c r="K128" s="148" t="s">
        <v>22</v>
      </c>
      <c r="L128" s="148" t="s">
        <v>22</v>
      </c>
      <c r="M128" s="66" t="s">
        <v>22</v>
      </c>
      <c r="N128" s="10" t="s">
        <v>1003</v>
      </c>
      <c r="O128" s="1293">
        <f t="shared" si="1"/>
        <v>311.8</v>
      </c>
    </row>
    <row r="129" spans="1:15" s="15" customFormat="1">
      <c r="A129" s="1552"/>
      <c r="B129" s="1554"/>
      <c r="C129" s="66" t="s">
        <v>1090</v>
      </c>
      <c r="D129" s="148" t="s">
        <v>1027</v>
      </c>
      <c r="E129" s="148">
        <v>1</v>
      </c>
      <c r="F129" s="148">
        <v>0.5</v>
      </c>
      <c r="G129" s="148" t="s">
        <v>22</v>
      </c>
      <c r="H129" s="148" t="s">
        <v>598</v>
      </c>
      <c r="I129" s="66" t="s">
        <v>27</v>
      </c>
      <c r="J129" s="68" t="s">
        <v>22</v>
      </c>
      <c r="K129" s="148" t="s">
        <v>22</v>
      </c>
      <c r="L129" s="148" t="s">
        <v>22</v>
      </c>
      <c r="M129" s="66" t="s">
        <v>22</v>
      </c>
      <c r="N129" s="10" t="s">
        <v>1003</v>
      </c>
      <c r="O129" s="1293">
        <f t="shared" si="1"/>
        <v>779.5</v>
      </c>
    </row>
    <row r="130" spans="1:15" s="15" customFormat="1">
      <c r="A130" s="1552"/>
      <c r="B130" s="1554"/>
      <c r="C130" s="66" t="s">
        <v>1091</v>
      </c>
      <c r="D130" s="148" t="s">
        <v>1027</v>
      </c>
      <c r="E130" s="148">
        <v>1</v>
      </c>
      <c r="F130" s="148">
        <v>0.1</v>
      </c>
      <c r="G130" s="148" t="s">
        <v>22</v>
      </c>
      <c r="H130" s="148" t="s">
        <v>598</v>
      </c>
      <c r="I130" s="66" t="s">
        <v>20</v>
      </c>
      <c r="J130" s="68" t="s">
        <v>22</v>
      </c>
      <c r="K130" s="148" t="s">
        <v>22</v>
      </c>
      <c r="L130" s="148" t="s">
        <v>22</v>
      </c>
      <c r="M130" s="66" t="s">
        <v>22</v>
      </c>
      <c r="N130" s="10" t="s">
        <v>1003</v>
      </c>
      <c r="O130" s="1293">
        <f t="shared" si="1"/>
        <v>155.9</v>
      </c>
    </row>
    <row r="131" spans="1:15" s="15" customFormat="1">
      <c r="A131" s="1552"/>
      <c r="B131" s="1554"/>
      <c r="C131" s="66" t="s">
        <v>1092</v>
      </c>
      <c r="D131" s="148" t="s">
        <v>1027</v>
      </c>
      <c r="E131" s="148">
        <v>1</v>
      </c>
      <c r="F131" s="148">
        <v>0.1</v>
      </c>
      <c r="G131" s="148" t="s">
        <v>22</v>
      </c>
      <c r="H131" s="148" t="s">
        <v>598</v>
      </c>
      <c r="I131" s="66" t="s">
        <v>27</v>
      </c>
      <c r="J131" s="68" t="s">
        <v>22</v>
      </c>
      <c r="K131" s="148" t="s">
        <v>22</v>
      </c>
      <c r="L131" s="148" t="s">
        <v>22</v>
      </c>
      <c r="M131" s="66" t="s">
        <v>22</v>
      </c>
      <c r="N131" s="10" t="s">
        <v>1003</v>
      </c>
      <c r="O131" s="1293">
        <f t="shared" si="1"/>
        <v>155.9</v>
      </c>
    </row>
    <row r="132" spans="1:15" s="15" customFormat="1">
      <c r="A132" s="1552"/>
      <c r="B132" s="1554"/>
      <c r="C132" s="66" t="s">
        <v>1093</v>
      </c>
      <c r="D132" s="148" t="s">
        <v>1027</v>
      </c>
      <c r="E132" s="148">
        <v>1</v>
      </c>
      <c r="F132" s="148">
        <v>0.3</v>
      </c>
      <c r="G132" s="148" t="s">
        <v>22</v>
      </c>
      <c r="H132" s="148" t="s">
        <v>598</v>
      </c>
      <c r="I132" s="66" t="s">
        <v>20</v>
      </c>
      <c r="J132" s="68" t="s">
        <v>22</v>
      </c>
      <c r="K132" s="148" t="s">
        <v>22</v>
      </c>
      <c r="L132" s="148" t="s">
        <v>22</v>
      </c>
      <c r="M132" s="66" t="s">
        <v>22</v>
      </c>
      <c r="N132" s="10" t="s">
        <v>1003</v>
      </c>
      <c r="O132" s="1293">
        <f t="shared" si="1"/>
        <v>467.7</v>
      </c>
    </row>
    <row r="133" spans="1:15" s="15" customFormat="1">
      <c r="A133" s="1552"/>
      <c r="B133" s="1554"/>
      <c r="C133" s="66" t="s">
        <v>1094</v>
      </c>
      <c r="D133" s="148" t="s">
        <v>1027</v>
      </c>
      <c r="E133" s="148">
        <v>1</v>
      </c>
      <c r="F133" s="148">
        <v>0.3</v>
      </c>
      <c r="G133" s="148" t="s">
        <v>22</v>
      </c>
      <c r="H133" s="148" t="s">
        <v>598</v>
      </c>
      <c r="I133" s="66" t="s">
        <v>27</v>
      </c>
      <c r="J133" s="68" t="s">
        <v>22</v>
      </c>
      <c r="K133" s="148" t="s">
        <v>22</v>
      </c>
      <c r="L133" s="148" t="s">
        <v>22</v>
      </c>
      <c r="M133" s="66" t="s">
        <v>22</v>
      </c>
      <c r="N133" s="10" t="s">
        <v>1003</v>
      </c>
      <c r="O133" s="1293">
        <f t="shared" si="1"/>
        <v>467.7</v>
      </c>
    </row>
    <row r="134" spans="1:15" s="15" customFormat="1">
      <c r="A134" s="1552"/>
      <c r="B134" s="1554"/>
      <c r="C134" s="66" t="s">
        <v>1095</v>
      </c>
      <c r="D134" s="148" t="s">
        <v>1027</v>
      </c>
      <c r="E134" s="148">
        <v>1</v>
      </c>
      <c r="F134" s="148">
        <v>0.5</v>
      </c>
      <c r="G134" s="148" t="s">
        <v>22</v>
      </c>
      <c r="H134" s="148" t="s">
        <v>598</v>
      </c>
      <c r="I134" s="66" t="s">
        <v>20</v>
      </c>
      <c r="J134" s="68" t="s">
        <v>22</v>
      </c>
      <c r="K134" s="148" t="s">
        <v>22</v>
      </c>
      <c r="L134" s="148" t="s">
        <v>22</v>
      </c>
      <c r="M134" s="66" t="s">
        <v>22</v>
      </c>
      <c r="N134" s="10" t="s">
        <v>1003</v>
      </c>
      <c r="O134" s="1293">
        <f t="shared" si="1"/>
        <v>779.5</v>
      </c>
    </row>
    <row r="135" spans="1:15" s="15" customFormat="1">
      <c r="A135" s="1552"/>
      <c r="B135" s="1554"/>
      <c r="C135" s="66" t="s">
        <v>1096</v>
      </c>
      <c r="D135" s="148" t="s">
        <v>1027</v>
      </c>
      <c r="E135" s="148">
        <v>1</v>
      </c>
      <c r="F135" s="148">
        <v>0.4</v>
      </c>
      <c r="G135" s="148" t="s">
        <v>22</v>
      </c>
      <c r="H135" s="148" t="s">
        <v>598</v>
      </c>
      <c r="I135" s="66" t="s">
        <v>27</v>
      </c>
      <c r="J135" s="68" t="s">
        <v>22</v>
      </c>
      <c r="K135" s="148" t="s">
        <v>22</v>
      </c>
      <c r="L135" s="148" t="s">
        <v>22</v>
      </c>
      <c r="M135" s="66" t="s">
        <v>22</v>
      </c>
      <c r="N135" s="10" t="s">
        <v>1003</v>
      </c>
      <c r="O135" s="1293">
        <f t="shared" si="1"/>
        <v>623.6</v>
      </c>
    </row>
    <row r="136" spans="1:15" s="15" customFormat="1">
      <c r="A136" s="1552"/>
      <c r="B136" s="1554"/>
      <c r="C136" s="66" t="s">
        <v>1097</v>
      </c>
      <c r="D136" s="148" t="s">
        <v>1027</v>
      </c>
      <c r="E136" s="148">
        <v>1</v>
      </c>
      <c r="F136" s="148">
        <v>0.5</v>
      </c>
      <c r="G136" s="148" t="s">
        <v>22</v>
      </c>
      <c r="H136" s="148" t="s">
        <v>598</v>
      </c>
      <c r="I136" s="66" t="s">
        <v>27</v>
      </c>
      <c r="J136" s="68" t="s">
        <v>22</v>
      </c>
      <c r="K136" s="148" t="s">
        <v>22</v>
      </c>
      <c r="L136" s="148" t="s">
        <v>22</v>
      </c>
      <c r="M136" s="66" t="s">
        <v>22</v>
      </c>
      <c r="N136" s="10" t="s">
        <v>1003</v>
      </c>
      <c r="O136" s="1293">
        <f t="shared" ref="O136:O199" si="2">1559*F136</f>
        <v>779.5</v>
      </c>
    </row>
    <row r="137" spans="1:15" s="15" customFormat="1">
      <c r="A137" s="1552"/>
      <c r="B137" s="1554"/>
      <c r="C137" s="66" t="s">
        <v>1098</v>
      </c>
      <c r="D137" s="148" t="s">
        <v>1027</v>
      </c>
      <c r="E137" s="148">
        <v>1</v>
      </c>
      <c r="F137" s="148">
        <v>0.4</v>
      </c>
      <c r="G137" s="148" t="s">
        <v>22</v>
      </c>
      <c r="H137" s="148" t="s">
        <v>598</v>
      </c>
      <c r="I137" s="66" t="s">
        <v>27</v>
      </c>
      <c r="J137" s="68" t="s">
        <v>22</v>
      </c>
      <c r="K137" s="148" t="s">
        <v>22</v>
      </c>
      <c r="L137" s="148" t="s">
        <v>22</v>
      </c>
      <c r="M137" s="66" t="s">
        <v>22</v>
      </c>
      <c r="N137" s="10" t="s">
        <v>1003</v>
      </c>
      <c r="O137" s="1293">
        <f t="shared" si="2"/>
        <v>623.6</v>
      </c>
    </row>
    <row r="138" spans="1:15" s="15" customFormat="1">
      <c r="A138" s="1552"/>
      <c r="B138" s="1554"/>
      <c r="C138" s="66" t="s">
        <v>1099</v>
      </c>
      <c r="D138" s="148" t="s">
        <v>1027</v>
      </c>
      <c r="E138" s="148">
        <v>1</v>
      </c>
      <c r="F138" s="148">
        <v>0.2</v>
      </c>
      <c r="G138" s="148" t="s">
        <v>22</v>
      </c>
      <c r="H138" s="148" t="s">
        <v>598</v>
      </c>
      <c r="I138" s="66" t="s">
        <v>27</v>
      </c>
      <c r="J138" s="68" t="s">
        <v>22</v>
      </c>
      <c r="K138" s="148" t="s">
        <v>22</v>
      </c>
      <c r="L138" s="148" t="s">
        <v>22</v>
      </c>
      <c r="M138" s="66" t="s">
        <v>22</v>
      </c>
      <c r="N138" s="10" t="s">
        <v>1003</v>
      </c>
      <c r="O138" s="1293">
        <f t="shared" si="2"/>
        <v>311.8</v>
      </c>
    </row>
    <row r="139" spans="1:15" s="15" customFormat="1">
      <c r="A139" s="1552"/>
      <c r="B139" s="1554"/>
      <c r="C139" s="66" t="s">
        <v>1100</v>
      </c>
      <c r="D139" s="148" t="s">
        <v>1027</v>
      </c>
      <c r="E139" s="148">
        <v>1</v>
      </c>
      <c r="F139" s="148">
        <v>0.4</v>
      </c>
      <c r="G139" s="148" t="s">
        <v>22</v>
      </c>
      <c r="H139" s="148" t="s">
        <v>598</v>
      </c>
      <c r="I139" s="66" t="s">
        <v>20</v>
      </c>
      <c r="J139" s="68" t="s">
        <v>22</v>
      </c>
      <c r="K139" s="148" t="s">
        <v>22</v>
      </c>
      <c r="L139" s="148" t="s">
        <v>22</v>
      </c>
      <c r="M139" s="66" t="s">
        <v>22</v>
      </c>
      <c r="N139" s="10" t="s">
        <v>1003</v>
      </c>
      <c r="O139" s="1293">
        <f t="shared" si="2"/>
        <v>623.6</v>
      </c>
    </row>
    <row r="140" spans="1:15" s="15" customFormat="1">
      <c r="A140" s="1552"/>
      <c r="B140" s="1554"/>
      <c r="C140" s="66" t="s">
        <v>1101</v>
      </c>
      <c r="D140" s="148" t="s">
        <v>1027</v>
      </c>
      <c r="E140" s="148">
        <v>1</v>
      </c>
      <c r="F140" s="148">
        <v>0.5</v>
      </c>
      <c r="G140" s="148" t="s">
        <v>22</v>
      </c>
      <c r="H140" s="148" t="s">
        <v>598</v>
      </c>
      <c r="I140" s="66" t="s">
        <v>20</v>
      </c>
      <c r="J140" s="68" t="s">
        <v>22</v>
      </c>
      <c r="K140" s="148" t="s">
        <v>22</v>
      </c>
      <c r="L140" s="148" t="s">
        <v>22</v>
      </c>
      <c r="M140" s="66" t="s">
        <v>22</v>
      </c>
      <c r="N140" s="10" t="s">
        <v>1003</v>
      </c>
      <c r="O140" s="1293">
        <f t="shared" si="2"/>
        <v>779.5</v>
      </c>
    </row>
    <row r="141" spans="1:15" s="15" customFormat="1" ht="17.25" customHeight="1">
      <c r="A141" s="1552"/>
      <c r="B141" s="1554"/>
      <c r="C141" s="66" t="s">
        <v>1102</v>
      </c>
      <c r="D141" s="148" t="s">
        <v>1027</v>
      </c>
      <c r="E141" s="148">
        <v>1</v>
      </c>
      <c r="F141" s="148">
        <v>0.2</v>
      </c>
      <c r="G141" s="148" t="s">
        <v>22</v>
      </c>
      <c r="H141" s="148" t="s">
        <v>598</v>
      </c>
      <c r="I141" s="66" t="s">
        <v>27</v>
      </c>
      <c r="J141" s="68" t="s">
        <v>22</v>
      </c>
      <c r="K141" s="148" t="s">
        <v>22</v>
      </c>
      <c r="L141" s="148" t="s">
        <v>22</v>
      </c>
      <c r="M141" s="66" t="s">
        <v>22</v>
      </c>
      <c r="N141" s="10" t="s">
        <v>1003</v>
      </c>
      <c r="O141" s="1293">
        <f t="shared" si="2"/>
        <v>311.8</v>
      </c>
    </row>
    <row r="142" spans="1:15" s="15" customFormat="1" ht="17.25" customHeight="1">
      <c r="A142" s="1552"/>
      <c r="B142" s="1554"/>
      <c r="C142" s="66" t="s">
        <v>1103</v>
      </c>
      <c r="D142" s="148" t="s">
        <v>1027</v>
      </c>
      <c r="E142" s="148">
        <v>1</v>
      </c>
      <c r="F142" s="148">
        <v>0.2</v>
      </c>
      <c r="G142" s="148" t="s">
        <v>22</v>
      </c>
      <c r="H142" s="148" t="s">
        <v>598</v>
      </c>
      <c r="I142" s="66" t="s">
        <v>27</v>
      </c>
      <c r="J142" s="68" t="s">
        <v>22</v>
      </c>
      <c r="K142" s="148" t="s">
        <v>22</v>
      </c>
      <c r="L142" s="148" t="s">
        <v>22</v>
      </c>
      <c r="M142" s="66" t="s">
        <v>22</v>
      </c>
      <c r="N142" s="10" t="s">
        <v>1003</v>
      </c>
      <c r="O142" s="1293">
        <f t="shared" si="2"/>
        <v>311.8</v>
      </c>
    </row>
    <row r="143" spans="1:15" s="15" customFormat="1" ht="17.25" customHeight="1">
      <c r="A143" s="1552"/>
      <c r="B143" s="1554"/>
      <c r="C143" s="66" t="s">
        <v>1104</v>
      </c>
      <c r="D143" s="148" t="s">
        <v>1027</v>
      </c>
      <c r="E143" s="148">
        <v>1</v>
      </c>
      <c r="F143" s="148">
        <v>0.5</v>
      </c>
      <c r="G143" s="148" t="s">
        <v>22</v>
      </c>
      <c r="H143" s="148" t="s">
        <v>598</v>
      </c>
      <c r="I143" s="66" t="s">
        <v>27</v>
      </c>
      <c r="J143" s="68" t="s">
        <v>22</v>
      </c>
      <c r="K143" s="148" t="s">
        <v>22</v>
      </c>
      <c r="L143" s="148" t="s">
        <v>22</v>
      </c>
      <c r="M143" s="66" t="s">
        <v>22</v>
      </c>
      <c r="N143" s="10" t="s">
        <v>1003</v>
      </c>
      <c r="O143" s="1293">
        <f t="shared" si="2"/>
        <v>779.5</v>
      </c>
    </row>
    <row r="144" spans="1:15" s="15" customFormat="1" ht="17.25" customHeight="1">
      <c r="A144" s="1552"/>
      <c r="B144" s="1554"/>
      <c r="C144" s="66" t="s">
        <v>1105</v>
      </c>
      <c r="D144" s="148" t="s">
        <v>1027</v>
      </c>
      <c r="E144" s="148">
        <v>1</v>
      </c>
      <c r="F144" s="148">
        <v>0.3</v>
      </c>
      <c r="G144" s="148" t="s">
        <v>22</v>
      </c>
      <c r="H144" s="148" t="s">
        <v>598</v>
      </c>
      <c r="I144" s="66" t="s">
        <v>20</v>
      </c>
      <c r="J144" s="68" t="s">
        <v>22</v>
      </c>
      <c r="K144" s="148" t="s">
        <v>22</v>
      </c>
      <c r="L144" s="148" t="s">
        <v>22</v>
      </c>
      <c r="M144" s="66" t="s">
        <v>22</v>
      </c>
      <c r="N144" s="10" t="s">
        <v>1003</v>
      </c>
      <c r="O144" s="1293">
        <f t="shared" si="2"/>
        <v>467.7</v>
      </c>
    </row>
    <row r="145" spans="1:15" s="15" customFormat="1" ht="17.25" customHeight="1">
      <c r="A145" s="1552"/>
      <c r="B145" s="1554"/>
      <c r="C145" s="66" t="s">
        <v>1106</v>
      </c>
      <c r="D145" s="148" t="s">
        <v>1027</v>
      </c>
      <c r="E145" s="148">
        <v>1</v>
      </c>
      <c r="F145" s="148">
        <v>0.1</v>
      </c>
      <c r="G145" s="148" t="s">
        <v>22</v>
      </c>
      <c r="H145" s="148" t="s">
        <v>598</v>
      </c>
      <c r="I145" s="66" t="s">
        <v>27</v>
      </c>
      <c r="J145" s="68" t="s">
        <v>22</v>
      </c>
      <c r="K145" s="148" t="s">
        <v>22</v>
      </c>
      <c r="L145" s="148" t="s">
        <v>22</v>
      </c>
      <c r="M145" s="66" t="s">
        <v>22</v>
      </c>
      <c r="N145" s="10" t="s">
        <v>1003</v>
      </c>
      <c r="O145" s="1293">
        <f t="shared" si="2"/>
        <v>155.9</v>
      </c>
    </row>
    <row r="146" spans="1:15" s="15" customFormat="1" ht="17.25" customHeight="1">
      <c r="A146" s="1552"/>
      <c r="B146" s="1554"/>
      <c r="C146" s="66" t="s">
        <v>1107</v>
      </c>
      <c r="D146" s="148" t="s">
        <v>1027</v>
      </c>
      <c r="E146" s="148">
        <v>1</v>
      </c>
      <c r="F146" s="148">
        <v>0.4</v>
      </c>
      <c r="G146" s="148" t="s">
        <v>22</v>
      </c>
      <c r="H146" s="148" t="s">
        <v>598</v>
      </c>
      <c r="I146" s="66" t="s">
        <v>20</v>
      </c>
      <c r="J146" s="68" t="s">
        <v>22</v>
      </c>
      <c r="K146" s="148" t="s">
        <v>22</v>
      </c>
      <c r="L146" s="148" t="s">
        <v>22</v>
      </c>
      <c r="M146" s="66" t="s">
        <v>22</v>
      </c>
      <c r="N146" s="10" t="s">
        <v>1003</v>
      </c>
      <c r="O146" s="1293">
        <f t="shared" si="2"/>
        <v>623.6</v>
      </c>
    </row>
    <row r="147" spans="1:15" s="15" customFormat="1" ht="17.25" customHeight="1">
      <c r="A147" s="1552"/>
      <c r="B147" s="1554"/>
      <c r="C147" s="66" t="s">
        <v>1108</v>
      </c>
      <c r="D147" s="148" t="s">
        <v>1027</v>
      </c>
      <c r="E147" s="148">
        <v>1</v>
      </c>
      <c r="F147" s="148">
        <v>0.4</v>
      </c>
      <c r="G147" s="148" t="s">
        <v>22</v>
      </c>
      <c r="H147" s="148" t="s">
        <v>598</v>
      </c>
      <c r="I147" s="66" t="s">
        <v>20</v>
      </c>
      <c r="J147" s="68" t="s">
        <v>22</v>
      </c>
      <c r="K147" s="148" t="s">
        <v>22</v>
      </c>
      <c r="L147" s="148" t="s">
        <v>22</v>
      </c>
      <c r="M147" s="66" t="s">
        <v>22</v>
      </c>
      <c r="N147" s="10" t="s">
        <v>1003</v>
      </c>
      <c r="O147" s="1293">
        <f t="shared" si="2"/>
        <v>623.6</v>
      </c>
    </row>
    <row r="148" spans="1:15" s="15" customFormat="1" ht="17.25" customHeight="1">
      <c r="A148" s="1552"/>
      <c r="B148" s="1554"/>
      <c r="C148" s="66" t="s">
        <v>1109</v>
      </c>
      <c r="D148" s="148" t="s">
        <v>1027</v>
      </c>
      <c r="E148" s="148">
        <v>1</v>
      </c>
      <c r="F148" s="148">
        <v>0.3</v>
      </c>
      <c r="G148" s="148" t="s">
        <v>22</v>
      </c>
      <c r="H148" s="148" t="s">
        <v>598</v>
      </c>
      <c r="I148" s="66" t="s">
        <v>20</v>
      </c>
      <c r="J148" s="68" t="s">
        <v>22</v>
      </c>
      <c r="K148" s="148" t="s">
        <v>22</v>
      </c>
      <c r="L148" s="148" t="s">
        <v>22</v>
      </c>
      <c r="M148" s="66" t="s">
        <v>22</v>
      </c>
      <c r="N148" s="10" t="s">
        <v>1003</v>
      </c>
      <c r="O148" s="1293">
        <f t="shared" si="2"/>
        <v>467.7</v>
      </c>
    </row>
    <row r="149" spans="1:15" s="15" customFormat="1" ht="17.25" customHeight="1">
      <c r="A149" s="1552"/>
      <c r="B149" s="1554"/>
      <c r="C149" s="66" t="s">
        <v>1110</v>
      </c>
      <c r="D149" s="148" t="s">
        <v>1027</v>
      </c>
      <c r="E149" s="148">
        <v>1</v>
      </c>
      <c r="F149" s="148">
        <v>0.5</v>
      </c>
      <c r="G149" s="148" t="s">
        <v>22</v>
      </c>
      <c r="H149" s="148" t="s">
        <v>598</v>
      </c>
      <c r="I149" s="66" t="s">
        <v>20</v>
      </c>
      <c r="J149" s="68" t="s">
        <v>22</v>
      </c>
      <c r="K149" s="148" t="s">
        <v>22</v>
      </c>
      <c r="L149" s="148" t="s">
        <v>22</v>
      </c>
      <c r="M149" s="66" t="s">
        <v>22</v>
      </c>
      <c r="N149" s="10" t="s">
        <v>1003</v>
      </c>
      <c r="O149" s="1293">
        <f t="shared" si="2"/>
        <v>779.5</v>
      </c>
    </row>
    <row r="150" spans="1:15" s="15" customFormat="1" ht="17.25" customHeight="1">
      <c r="A150" s="1552"/>
      <c r="B150" s="1554"/>
      <c r="C150" s="66" t="s">
        <v>1111</v>
      </c>
      <c r="D150" s="148" t="s">
        <v>1027</v>
      </c>
      <c r="E150" s="148">
        <v>1</v>
      </c>
      <c r="F150" s="148">
        <v>0.4</v>
      </c>
      <c r="G150" s="148" t="s">
        <v>22</v>
      </c>
      <c r="H150" s="148" t="s">
        <v>598</v>
      </c>
      <c r="I150" s="66" t="s">
        <v>20</v>
      </c>
      <c r="J150" s="68" t="s">
        <v>22</v>
      </c>
      <c r="K150" s="148" t="s">
        <v>22</v>
      </c>
      <c r="L150" s="148" t="s">
        <v>22</v>
      </c>
      <c r="M150" s="66" t="s">
        <v>22</v>
      </c>
      <c r="N150" s="10" t="s">
        <v>1003</v>
      </c>
      <c r="O150" s="1293">
        <f t="shared" si="2"/>
        <v>623.6</v>
      </c>
    </row>
    <row r="151" spans="1:15" s="15" customFormat="1" ht="17.25" customHeight="1">
      <c r="A151" s="1552"/>
      <c r="B151" s="1554"/>
      <c r="C151" s="66" t="s">
        <v>1112</v>
      </c>
      <c r="D151" s="148" t="s">
        <v>1027</v>
      </c>
      <c r="E151" s="148">
        <v>1</v>
      </c>
      <c r="F151" s="148">
        <v>0.3</v>
      </c>
      <c r="G151" s="148" t="s">
        <v>22</v>
      </c>
      <c r="H151" s="148" t="s">
        <v>598</v>
      </c>
      <c r="I151" s="66" t="s">
        <v>20</v>
      </c>
      <c r="J151" s="68" t="s">
        <v>22</v>
      </c>
      <c r="K151" s="148" t="s">
        <v>22</v>
      </c>
      <c r="L151" s="148" t="s">
        <v>22</v>
      </c>
      <c r="M151" s="66" t="s">
        <v>22</v>
      </c>
      <c r="N151" s="10" t="s">
        <v>1003</v>
      </c>
      <c r="O151" s="1293">
        <f t="shared" si="2"/>
        <v>467.7</v>
      </c>
    </row>
    <row r="152" spans="1:15" s="15" customFormat="1" ht="17.25" customHeight="1">
      <c r="A152" s="1552"/>
      <c r="B152" s="1554"/>
      <c r="C152" s="66" t="s">
        <v>1113</v>
      </c>
      <c r="D152" s="148" t="s">
        <v>1027</v>
      </c>
      <c r="E152" s="148">
        <v>1</v>
      </c>
      <c r="F152" s="148">
        <v>0.3</v>
      </c>
      <c r="G152" s="148" t="s">
        <v>22</v>
      </c>
      <c r="H152" s="148" t="s">
        <v>598</v>
      </c>
      <c r="I152" s="66" t="s">
        <v>20</v>
      </c>
      <c r="J152" s="68" t="s">
        <v>22</v>
      </c>
      <c r="K152" s="148" t="s">
        <v>22</v>
      </c>
      <c r="L152" s="148" t="s">
        <v>22</v>
      </c>
      <c r="M152" s="66" t="s">
        <v>22</v>
      </c>
      <c r="N152" s="10" t="s">
        <v>1003</v>
      </c>
      <c r="O152" s="1293">
        <f t="shared" si="2"/>
        <v>467.7</v>
      </c>
    </row>
    <row r="153" spans="1:15" s="15" customFormat="1" ht="17.25" customHeight="1">
      <c r="A153" s="1552"/>
      <c r="B153" s="1554"/>
      <c r="C153" s="66" t="s">
        <v>1114</v>
      </c>
      <c r="D153" s="148" t="s">
        <v>1027</v>
      </c>
      <c r="E153" s="148">
        <v>1</v>
      </c>
      <c r="F153" s="148">
        <v>0.3</v>
      </c>
      <c r="G153" s="148" t="s">
        <v>22</v>
      </c>
      <c r="H153" s="148" t="s">
        <v>598</v>
      </c>
      <c r="I153" s="66" t="s">
        <v>27</v>
      </c>
      <c r="J153" s="68" t="s">
        <v>22</v>
      </c>
      <c r="K153" s="148" t="s">
        <v>22</v>
      </c>
      <c r="L153" s="148" t="s">
        <v>22</v>
      </c>
      <c r="M153" s="66" t="s">
        <v>22</v>
      </c>
      <c r="N153" s="10" t="s">
        <v>1003</v>
      </c>
      <c r="O153" s="1293">
        <f t="shared" si="2"/>
        <v>467.7</v>
      </c>
    </row>
    <row r="154" spans="1:15" s="15" customFormat="1" ht="17.25" customHeight="1">
      <c r="A154" s="1552"/>
      <c r="B154" s="1554"/>
      <c r="C154" s="66" t="s">
        <v>1115</v>
      </c>
      <c r="D154" s="148" t="s">
        <v>1027</v>
      </c>
      <c r="E154" s="148">
        <v>1</v>
      </c>
      <c r="F154" s="148">
        <v>0.5</v>
      </c>
      <c r="G154" s="148" t="s">
        <v>22</v>
      </c>
      <c r="H154" s="148" t="s">
        <v>598</v>
      </c>
      <c r="I154" s="66" t="s">
        <v>27</v>
      </c>
      <c r="J154" s="68" t="s">
        <v>22</v>
      </c>
      <c r="K154" s="148" t="s">
        <v>22</v>
      </c>
      <c r="L154" s="148" t="s">
        <v>22</v>
      </c>
      <c r="M154" s="66" t="s">
        <v>22</v>
      </c>
      <c r="N154" s="10" t="s">
        <v>1003</v>
      </c>
      <c r="O154" s="1293">
        <f t="shared" si="2"/>
        <v>779.5</v>
      </c>
    </row>
    <row r="155" spans="1:15" s="15" customFormat="1" ht="17.25" customHeight="1">
      <c r="A155" s="1552"/>
      <c r="B155" s="1554"/>
      <c r="C155" s="66" t="s">
        <v>1116</v>
      </c>
      <c r="D155" s="148" t="s">
        <v>1027</v>
      </c>
      <c r="E155" s="148">
        <v>1</v>
      </c>
      <c r="F155" s="148">
        <v>0.3</v>
      </c>
      <c r="G155" s="148" t="s">
        <v>22</v>
      </c>
      <c r="H155" s="148" t="s">
        <v>598</v>
      </c>
      <c r="I155" s="66" t="s">
        <v>27</v>
      </c>
      <c r="J155" s="68" t="s">
        <v>22</v>
      </c>
      <c r="K155" s="148" t="s">
        <v>22</v>
      </c>
      <c r="L155" s="148" t="s">
        <v>22</v>
      </c>
      <c r="M155" s="66" t="s">
        <v>22</v>
      </c>
      <c r="N155" s="10" t="s">
        <v>1003</v>
      </c>
      <c r="O155" s="1293">
        <f t="shared" si="2"/>
        <v>467.7</v>
      </c>
    </row>
    <row r="156" spans="1:15" s="15" customFormat="1" ht="17.25" customHeight="1">
      <c r="A156" s="1552"/>
      <c r="B156" s="1554"/>
      <c r="C156" s="66" t="s">
        <v>1117</v>
      </c>
      <c r="D156" s="148" t="s">
        <v>1027</v>
      </c>
      <c r="E156" s="148">
        <v>1</v>
      </c>
      <c r="F156" s="148">
        <v>0.2</v>
      </c>
      <c r="G156" s="148" t="s">
        <v>22</v>
      </c>
      <c r="H156" s="148" t="s">
        <v>598</v>
      </c>
      <c r="I156" s="66" t="s">
        <v>27</v>
      </c>
      <c r="J156" s="68" t="s">
        <v>22</v>
      </c>
      <c r="K156" s="148" t="s">
        <v>22</v>
      </c>
      <c r="L156" s="148" t="s">
        <v>22</v>
      </c>
      <c r="M156" s="66" t="s">
        <v>22</v>
      </c>
      <c r="N156" s="10" t="s">
        <v>1003</v>
      </c>
      <c r="O156" s="1293">
        <f t="shared" si="2"/>
        <v>311.8</v>
      </c>
    </row>
    <row r="157" spans="1:15" s="15" customFormat="1" ht="17.25" customHeight="1">
      <c r="A157" s="1552"/>
      <c r="B157" s="1554"/>
      <c r="C157" s="66" t="s">
        <v>1118</v>
      </c>
      <c r="D157" s="148" t="s">
        <v>1027</v>
      </c>
      <c r="E157" s="148">
        <v>1</v>
      </c>
      <c r="F157" s="148">
        <v>0.1</v>
      </c>
      <c r="G157" s="148" t="s">
        <v>22</v>
      </c>
      <c r="H157" s="148" t="s">
        <v>598</v>
      </c>
      <c r="I157" s="66" t="s">
        <v>20</v>
      </c>
      <c r="J157" s="68" t="s">
        <v>22</v>
      </c>
      <c r="K157" s="148" t="s">
        <v>22</v>
      </c>
      <c r="L157" s="148" t="s">
        <v>22</v>
      </c>
      <c r="M157" s="66" t="s">
        <v>22</v>
      </c>
      <c r="N157" s="10" t="s">
        <v>1003</v>
      </c>
      <c r="O157" s="1293">
        <f t="shared" si="2"/>
        <v>155.9</v>
      </c>
    </row>
    <row r="158" spans="1:15" s="15" customFormat="1" ht="17.25" customHeight="1">
      <c r="A158" s="1552"/>
      <c r="B158" s="1554"/>
      <c r="C158" s="66" t="s">
        <v>1119</v>
      </c>
      <c r="D158" s="148" t="s">
        <v>1027</v>
      </c>
      <c r="E158" s="148">
        <v>1</v>
      </c>
      <c r="F158" s="148">
        <v>0.1</v>
      </c>
      <c r="G158" s="148" t="s">
        <v>22</v>
      </c>
      <c r="H158" s="148" t="s">
        <v>598</v>
      </c>
      <c r="I158" s="66" t="s">
        <v>27</v>
      </c>
      <c r="J158" s="68" t="s">
        <v>22</v>
      </c>
      <c r="K158" s="148" t="s">
        <v>22</v>
      </c>
      <c r="L158" s="148" t="s">
        <v>22</v>
      </c>
      <c r="M158" s="66" t="s">
        <v>22</v>
      </c>
      <c r="N158" s="10" t="s">
        <v>1003</v>
      </c>
      <c r="O158" s="1293">
        <f t="shared" si="2"/>
        <v>155.9</v>
      </c>
    </row>
    <row r="159" spans="1:15" s="15" customFormat="1" ht="17.25" customHeight="1">
      <c r="A159" s="1552"/>
      <c r="B159" s="1554"/>
      <c r="C159" s="66" t="s">
        <v>1120</v>
      </c>
      <c r="D159" s="148" t="s">
        <v>1027</v>
      </c>
      <c r="E159" s="148">
        <v>1</v>
      </c>
      <c r="F159" s="148">
        <v>0.4</v>
      </c>
      <c r="G159" s="148" t="s">
        <v>22</v>
      </c>
      <c r="H159" s="148" t="s">
        <v>598</v>
      </c>
      <c r="I159" s="66" t="s">
        <v>27</v>
      </c>
      <c r="J159" s="68" t="s">
        <v>22</v>
      </c>
      <c r="K159" s="148" t="s">
        <v>22</v>
      </c>
      <c r="L159" s="148" t="s">
        <v>22</v>
      </c>
      <c r="M159" s="66" t="s">
        <v>22</v>
      </c>
      <c r="N159" s="10" t="s">
        <v>1003</v>
      </c>
      <c r="O159" s="1293">
        <f t="shared" si="2"/>
        <v>623.6</v>
      </c>
    </row>
    <row r="160" spans="1:15" s="15" customFormat="1" ht="17.25" customHeight="1">
      <c r="A160" s="1552"/>
      <c r="B160" s="1554"/>
      <c r="C160" s="66" t="s">
        <v>1121</v>
      </c>
      <c r="D160" s="148" t="s">
        <v>1027</v>
      </c>
      <c r="E160" s="148">
        <v>1</v>
      </c>
      <c r="F160" s="148">
        <v>0.1</v>
      </c>
      <c r="G160" s="148" t="s">
        <v>22</v>
      </c>
      <c r="H160" s="148" t="s">
        <v>598</v>
      </c>
      <c r="I160" s="66" t="s">
        <v>20</v>
      </c>
      <c r="J160" s="68" t="s">
        <v>22</v>
      </c>
      <c r="K160" s="148" t="s">
        <v>22</v>
      </c>
      <c r="L160" s="148" t="s">
        <v>22</v>
      </c>
      <c r="M160" s="66" t="s">
        <v>22</v>
      </c>
      <c r="N160" s="10" t="s">
        <v>1003</v>
      </c>
      <c r="O160" s="1293">
        <f t="shared" si="2"/>
        <v>155.9</v>
      </c>
    </row>
    <row r="161" spans="1:15" s="15" customFormat="1" ht="17.25" customHeight="1">
      <c r="A161" s="1552"/>
      <c r="B161" s="1554"/>
      <c r="C161" s="66" t="s">
        <v>1122</v>
      </c>
      <c r="D161" s="148" t="s">
        <v>1027</v>
      </c>
      <c r="E161" s="148">
        <v>1</v>
      </c>
      <c r="F161" s="148">
        <v>0.4</v>
      </c>
      <c r="G161" s="148" t="s">
        <v>22</v>
      </c>
      <c r="H161" s="148" t="s">
        <v>598</v>
      </c>
      <c r="I161" s="66" t="s">
        <v>20</v>
      </c>
      <c r="J161" s="68" t="s">
        <v>22</v>
      </c>
      <c r="K161" s="148" t="s">
        <v>22</v>
      </c>
      <c r="L161" s="148" t="s">
        <v>22</v>
      </c>
      <c r="M161" s="66" t="s">
        <v>22</v>
      </c>
      <c r="N161" s="10" t="s">
        <v>1003</v>
      </c>
      <c r="O161" s="1293">
        <f t="shared" si="2"/>
        <v>623.6</v>
      </c>
    </row>
    <row r="162" spans="1:15" s="15" customFormat="1" ht="17.25" customHeight="1">
      <c r="A162" s="1552"/>
      <c r="B162" s="1554"/>
      <c r="C162" s="66" t="s">
        <v>1123</v>
      </c>
      <c r="D162" s="148" t="s">
        <v>1027</v>
      </c>
      <c r="E162" s="148">
        <v>1</v>
      </c>
      <c r="F162" s="148">
        <v>0.5</v>
      </c>
      <c r="G162" s="148" t="s">
        <v>22</v>
      </c>
      <c r="H162" s="148" t="s">
        <v>598</v>
      </c>
      <c r="I162" s="66" t="s">
        <v>27</v>
      </c>
      <c r="J162" s="68" t="s">
        <v>22</v>
      </c>
      <c r="K162" s="148" t="s">
        <v>22</v>
      </c>
      <c r="L162" s="148" t="s">
        <v>22</v>
      </c>
      <c r="M162" s="66" t="s">
        <v>22</v>
      </c>
      <c r="N162" s="10" t="s">
        <v>1003</v>
      </c>
      <c r="O162" s="1293">
        <f t="shared" si="2"/>
        <v>779.5</v>
      </c>
    </row>
    <row r="163" spans="1:15" s="15" customFormat="1" ht="17.25" customHeight="1">
      <c r="A163" s="1552"/>
      <c r="B163" s="1554"/>
      <c r="C163" s="66" t="s">
        <v>1124</v>
      </c>
      <c r="D163" s="148" t="s">
        <v>1027</v>
      </c>
      <c r="E163" s="148">
        <v>1</v>
      </c>
      <c r="F163" s="148">
        <v>0.4</v>
      </c>
      <c r="G163" s="148" t="s">
        <v>22</v>
      </c>
      <c r="H163" s="148" t="s">
        <v>598</v>
      </c>
      <c r="I163" s="66" t="s">
        <v>27</v>
      </c>
      <c r="J163" s="68" t="s">
        <v>22</v>
      </c>
      <c r="K163" s="148" t="s">
        <v>22</v>
      </c>
      <c r="L163" s="148" t="s">
        <v>22</v>
      </c>
      <c r="M163" s="66" t="s">
        <v>22</v>
      </c>
      <c r="N163" s="10" t="s">
        <v>1003</v>
      </c>
      <c r="O163" s="1293">
        <f t="shared" si="2"/>
        <v>623.6</v>
      </c>
    </row>
    <row r="164" spans="1:15" s="15" customFormat="1" ht="17.25" customHeight="1">
      <c r="A164" s="1552"/>
      <c r="B164" s="1554"/>
      <c r="C164" s="66" t="s">
        <v>1125</v>
      </c>
      <c r="D164" s="148" t="s">
        <v>1027</v>
      </c>
      <c r="E164" s="148">
        <v>1</v>
      </c>
      <c r="F164" s="148">
        <v>0.3</v>
      </c>
      <c r="G164" s="148" t="s">
        <v>22</v>
      </c>
      <c r="H164" s="148" t="s">
        <v>598</v>
      </c>
      <c r="I164" s="66" t="s">
        <v>20</v>
      </c>
      <c r="J164" s="68" t="s">
        <v>22</v>
      </c>
      <c r="K164" s="148" t="s">
        <v>22</v>
      </c>
      <c r="L164" s="148" t="s">
        <v>22</v>
      </c>
      <c r="M164" s="66" t="s">
        <v>22</v>
      </c>
      <c r="N164" s="10" t="s">
        <v>1003</v>
      </c>
      <c r="O164" s="1293">
        <f t="shared" si="2"/>
        <v>467.7</v>
      </c>
    </row>
    <row r="165" spans="1:15" s="15" customFormat="1" ht="17.25" customHeight="1">
      <c r="A165" s="1552"/>
      <c r="B165" s="1554"/>
      <c r="C165" s="66" t="s">
        <v>1126</v>
      </c>
      <c r="D165" s="148" t="s">
        <v>1027</v>
      </c>
      <c r="E165" s="148">
        <v>1</v>
      </c>
      <c r="F165" s="148">
        <v>0.1</v>
      </c>
      <c r="G165" s="148" t="s">
        <v>22</v>
      </c>
      <c r="H165" s="148" t="s">
        <v>598</v>
      </c>
      <c r="I165" s="66" t="s">
        <v>20</v>
      </c>
      <c r="J165" s="68" t="s">
        <v>22</v>
      </c>
      <c r="K165" s="148" t="s">
        <v>22</v>
      </c>
      <c r="L165" s="148" t="s">
        <v>22</v>
      </c>
      <c r="M165" s="66" t="s">
        <v>22</v>
      </c>
      <c r="N165" s="10" t="s">
        <v>1003</v>
      </c>
      <c r="O165" s="1293">
        <f t="shared" si="2"/>
        <v>155.9</v>
      </c>
    </row>
    <row r="166" spans="1:15" s="15" customFormat="1" ht="17.25" customHeight="1">
      <c r="A166" s="1552"/>
      <c r="B166" s="1554"/>
      <c r="C166" s="66" t="s">
        <v>1127</v>
      </c>
      <c r="D166" s="148" t="s">
        <v>1027</v>
      </c>
      <c r="E166" s="148">
        <v>1</v>
      </c>
      <c r="F166" s="148">
        <v>0.5</v>
      </c>
      <c r="G166" s="148" t="s">
        <v>22</v>
      </c>
      <c r="H166" s="148" t="s">
        <v>598</v>
      </c>
      <c r="I166" s="66" t="s">
        <v>27</v>
      </c>
      <c r="J166" s="68" t="s">
        <v>22</v>
      </c>
      <c r="K166" s="148" t="s">
        <v>22</v>
      </c>
      <c r="L166" s="148" t="s">
        <v>22</v>
      </c>
      <c r="M166" s="66" t="s">
        <v>22</v>
      </c>
      <c r="N166" s="10" t="s">
        <v>1003</v>
      </c>
      <c r="O166" s="1293">
        <f t="shared" si="2"/>
        <v>779.5</v>
      </c>
    </row>
    <row r="167" spans="1:15" s="15" customFormat="1" ht="17.25" customHeight="1">
      <c r="A167" s="1552"/>
      <c r="B167" s="1554"/>
      <c r="C167" s="66" t="s">
        <v>1128</v>
      </c>
      <c r="D167" s="148" t="s">
        <v>1027</v>
      </c>
      <c r="E167" s="148">
        <v>1</v>
      </c>
      <c r="F167" s="148">
        <v>0.4</v>
      </c>
      <c r="G167" s="148" t="s">
        <v>22</v>
      </c>
      <c r="H167" s="148" t="s">
        <v>598</v>
      </c>
      <c r="I167" s="66" t="s">
        <v>20</v>
      </c>
      <c r="J167" s="68" t="s">
        <v>22</v>
      </c>
      <c r="K167" s="148" t="s">
        <v>22</v>
      </c>
      <c r="L167" s="148" t="s">
        <v>22</v>
      </c>
      <c r="M167" s="66" t="s">
        <v>22</v>
      </c>
      <c r="N167" s="10" t="s">
        <v>1003</v>
      </c>
      <c r="O167" s="1293">
        <f t="shared" si="2"/>
        <v>623.6</v>
      </c>
    </row>
    <row r="168" spans="1:15" s="15" customFormat="1" ht="17.25" customHeight="1">
      <c r="A168" s="1552"/>
      <c r="B168" s="1554"/>
      <c r="C168" s="66" t="s">
        <v>1129</v>
      </c>
      <c r="D168" s="148" t="s">
        <v>1027</v>
      </c>
      <c r="E168" s="148">
        <v>1</v>
      </c>
      <c r="F168" s="148">
        <v>0.2</v>
      </c>
      <c r="G168" s="148" t="s">
        <v>22</v>
      </c>
      <c r="H168" s="148" t="s">
        <v>598</v>
      </c>
      <c r="I168" s="66" t="s">
        <v>27</v>
      </c>
      <c r="J168" s="68" t="s">
        <v>22</v>
      </c>
      <c r="K168" s="148" t="s">
        <v>22</v>
      </c>
      <c r="L168" s="148" t="s">
        <v>22</v>
      </c>
      <c r="M168" s="66" t="s">
        <v>22</v>
      </c>
      <c r="N168" s="10" t="s">
        <v>1003</v>
      </c>
      <c r="O168" s="1293">
        <f t="shared" si="2"/>
        <v>311.8</v>
      </c>
    </row>
    <row r="169" spans="1:15" s="15" customFormat="1" ht="17.25" customHeight="1">
      <c r="A169" s="1552"/>
      <c r="B169" s="1554"/>
      <c r="C169" s="66" t="s">
        <v>1130</v>
      </c>
      <c r="D169" s="148" t="s">
        <v>1027</v>
      </c>
      <c r="E169" s="148">
        <v>1</v>
      </c>
      <c r="F169" s="148">
        <v>0.1</v>
      </c>
      <c r="G169" s="148" t="s">
        <v>22</v>
      </c>
      <c r="H169" s="148" t="s">
        <v>598</v>
      </c>
      <c r="I169" s="66" t="s">
        <v>20</v>
      </c>
      <c r="J169" s="68" t="s">
        <v>22</v>
      </c>
      <c r="K169" s="148" t="s">
        <v>22</v>
      </c>
      <c r="L169" s="148" t="s">
        <v>22</v>
      </c>
      <c r="M169" s="66" t="s">
        <v>22</v>
      </c>
      <c r="N169" s="10" t="s">
        <v>1003</v>
      </c>
      <c r="O169" s="1293">
        <f t="shared" si="2"/>
        <v>155.9</v>
      </c>
    </row>
    <row r="170" spans="1:15" s="15" customFormat="1" ht="18" customHeight="1">
      <c r="A170" s="1552"/>
      <c r="B170" s="1554"/>
      <c r="C170" s="66" t="s">
        <v>1131</v>
      </c>
      <c r="D170" s="148" t="s">
        <v>1027</v>
      </c>
      <c r="E170" s="148">
        <v>1</v>
      </c>
      <c r="F170" s="148">
        <v>0.5</v>
      </c>
      <c r="G170" s="148" t="s">
        <v>22</v>
      </c>
      <c r="H170" s="148" t="s">
        <v>598</v>
      </c>
      <c r="I170" s="66" t="s">
        <v>20</v>
      </c>
      <c r="J170" s="68" t="s">
        <v>22</v>
      </c>
      <c r="K170" s="148" t="s">
        <v>22</v>
      </c>
      <c r="L170" s="148" t="s">
        <v>22</v>
      </c>
      <c r="M170" s="66" t="s">
        <v>22</v>
      </c>
      <c r="N170" s="10" t="s">
        <v>1003</v>
      </c>
      <c r="O170" s="1293">
        <f t="shared" si="2"/>
        <v>779.5</v>
      </c>
    </row>
    <row r="171" spans="1:15" s="15" customFormat="1" ht="18" customHeight="1">
      <c r="A171" s="1552"/>
      <c r="B171" s="1554"/>
      <c r="C171" s="66" t="s">
        <v>1132</v>
      </c>
      <c r="D171" s="148" t="s">
        <v>1027</v>
      </c>
      <c r="E171" s="148">
        <v>1</v>
      </c>
      <c r="F171" s="148">
        <v>0.5</v>
      </c>
      <c r="G171" s="148" t="s">
        <v>22</v>
      </c>
      <c r="H171" s="148" t="s">
        <v>598</v>
      </c>
      <c r="I171" s="66" t="s">
        <v>20</v>
      </c>
      <c r="J171" s="68" t="s">
        <v>22</v>
      </c>
      <c r="K171" s="148" t="s">
        <v>22</v>
      </c>
      <c r="L171" s="148" t="s">
        <v>22</v>
      </c>
      <c r="M171" s="66" t="s">
        <v>22</v>
      </c>
      <c r="N171" s="10" t="s">
        <v>1003</v>
      </c>
      <c r="O171" s="1293">
        <f t="shared" si="2"/>
        <v>779.5</v>
      </c>
    </row>
    <row r="172" spans="1:15" s="15" customFormat="1" ht="17.25" customHeight="1">
      <c r="A172" s="1552"/>
      <c r="B172" s="1554"/>
      <c r="C172" s="66" t="s">
        <v>1133</v>
      </c>
      <c r="D172" s="148" t="s">
        <v>1027</v>
      </c>
      <c r="E172" s="148">
        <v>1</v>
      </c>
      <c r="F172" s="148">
        <v>0.5</v>
      </c>
      <c r="G172" s="148" t="s">
        <v>22</v>
      </c>
      <c r="H172" s="148" t="s">
        <v>598</v>
      </c>
      <c r="I172" s="66" t="s">
        <v>27</v>
      </c>
      <c r="J172" s="68" t="s">
        <v>22</v>
      </c>
      <c r="K172" s="148" t="s">
        <v>22</v>
      </c>
      <c r="L172" s="148" t="s">
        <v>22</v>
      </c>
      <c r="M172" s="66" t="s">
        <v>22</v>
      </c>
      <c r="N172" s="10" t="s">
        <v>1003</v>
      </c>
      <c r="O172" s="1293">
        <f t="shared" si="2"/>
        <v>779.5</v>
      </c>
    </row>
    <row r="173" spans="1:15" s="15" customFormat="1" ht="17.25" customHeight="1">
      <c r="A173" s="1552"/>
      <c r="B173" s="1554"/>
      <c r="C173" s="66" t="s">
        <v>1134</v>
      </c>
      <c r="D173" s="148" t="s">
        <v>1027</v>
      </c>
      <c r="E173" s="148">
        <v>1</v>
      </c>
      <c r="F173" s="148">
        <v>0.4</v>
      </c>
      <c r="G173" s="148" t="s">
        <v>22</v>
      </c>
      <c r="H173" s="148" t="s">
        <v>598</v>
      </c>
      <c r="I173" s="66" t="s">
        <v>20</v>
      </c>
      <c r="J173" s="68" t="s">
        <v>22</v>
      </c>
      <c r="K173" s="148" t="s">
        <v>22</v>
      </c>
      <c r="L173" s="148" t="s">
        <v>22</v>
      </c>
      <c r="M173" s="66" t="s">
        <v>22</v>
      </c>
      <c r="N173" s="10" t="s">
        <v>1003</v>
      </c>
      <c r="O173" s="1293">
        <f t="shared" si="2"/>
        <v>623.6</v>
      </c>
    </row>
    <row r="174" spans="1:15" s="15" customFormat="1" ht="17.25" customHeight="1">
      <c r="A174" s="1552"/>
      <c r="B174" s="1554"/>
      <c r="C174" s="66" t="s">
        <v>1135</v>
      </c>
      <c r="D174" s="148" t="s">
        <v>1027</v>
      </c>
      <c r="E174" s="148">
        <v>1</v>
      </c>
      <c r="F174" s="148">
        <v>0.1</v>
      </c>
      <c r="G174" s="148" t="s">
        <v>22</v>
      </c>
      <c r="H174" s="148" t="s">
        <v>598</v>
      </c>
      <c r="I174" s="66" t="s">
        <v>20</v>
      </c>
      <c r="J174" s="68" t="s">
        <v>22</v>
      </c>
      <c r="K174" s="148" t="s">
        <v>22</v>
      </c>
      <c r="L174" s="148" t="s">
        <v>22</v>
      </c>
      <c r="M174" s="66" t="s">
        <v>22</v>
      </c>
      <c r="N174" s="10" t="s">
        <v>1003</v>
      </c>
      <c r="O174" s="1293">
        <f t="shared" si="2"/>
        <v>155.9</v>
      </c>
    </row>
    <row r="175" spans="1:15" s="15" customFormat="1" ht="17.25" customHeight="1">
      <c r="A175" s="1552"/>
      <c r="B175" s="1554"/>
      <c r="C175" s="66" t="s">
        <v>1136</v>
      </c>
      <c r="D175" s="148" t="s">
        <v>1027</v>
      </c>
      <c r="E175" s="148">
        <v>1</v>
      </c>
      <c r="F175" s="148">
        <v>0.2</v>
      </c>
      <c r="G175" s="148" t="s">
        <v>22</v>
      </c>
      <c r="H175" s="148" t="s">
        <v>598</v>
      </c>
      <c r="I175" s="66" t="s">
        <v>27</v>
      </c>
      <c r="J175" s="68" t="s">
        <v>22</v>
      </c>
      <c r="K175" s="148" t="s">
        <v>22</v>
      </c>
      <c r="L175" s="148" t="s">
        <v>22</v>
      </c>
      <c r="M175" s="66" t="s">
        <v>22</v>
      </c>
      <c r="N175" s="10" t="s">
        <v>1003</v>
      </c>
      <c r="O175" s="1293">
        <f t="shared" si="2"/>
        <v>311.8</v>
      </c>
    </row>
    <row r="176" spans="1:15" s="15" customFormat="1" ht="17.25" customHeight="1">
      <c r="A176" s="1552"/>
      <c r="B176" s="1554"/>
      <c r="C176" s="66" t="s">
        <v>1137</v>
      </c>
      <c r="D176" s="148" t="s">
        <v>1027</v>
      </c>
      <c r="E176" s="148">
        <v>1</v>
      </c>
      <c r="F176" s="148">
        <v>0.1</v>
      </c>
      <c r="G176" s="148" t="s">
        <v>22</v>
      </c>
      <c r="H176" s="148" t="s">
        <v>598</v>
      </c>
      <c r="I176" s="66" t="s">
        <v>20</v>
      </c>
      <c r="J176" s="68" t="s">
        <v>22</v>
      </c>
      <c r="K176" s="148" t="s">
        <v>22</v>
      </c>
      <c r="L176" s="148" t="s">
        <v>22</v>
      </c>
      <c r="M176" s="66" t="s">
        <v>22</v>
      </c>
      <c r="N176" s="10" t="s">
        <v>1003</v>
      </c>
      <c r="O176" s="1293">
        <f t="shared" si="2"/>
        <v>155.9</v>
      </c>
    </row>
    <row r="177" spans="1:15" s="15" customFormat="1" ht="17.25" customHeight="1">
      <c r="A177" s="1552"/>
      <c r="B177" s="1554"/>
      <c r="C177" s="66" t="s">
        <v>1138</v>
      </c>
      <c r="D177" s="148" t="s">
        <v>1027</v>
      </c>
      <c r="E177" s="148">
        <v>1</v>
      </c>
      <c r="F177" s="148">
        <v>0.3</v>
      </c>
      <c r="G177" s="148" t="s">
        <v>22</v>
      </c>
      <c r="H177" s="148" t="s">
        <v>598</v>
      </c>
      <c r="I177" s="66" t="s">
        <v>27</v>
      </c>
      <c r="J177" s="68" t="s">
        <v>22</v>
      </c>
      <c r="K177" s="148" t="s">
        <v>22</v>
      </c>
      <c r="L177" s="148" t="s">
        <v>22</v>
      </c>
      <c r="M177" s="66" t="s">
        <v>22</v>
      </c>
      <c r="N177" s="10" t="s">
        <v>1003</v>
      </c>
      <c r="O177" s="1293">
        <f t="shared" si="2"/>
        <v>467.7</v>
      </c>
    </row>
    <row r="178" spans="1:15" s="15" customFormat="1" ht="17.25" customHeight="1">
      <c r="A178" s="1552"/>
      <c r="B178" s="1554"/>
      <c r="C178" s="66" t="s">
        <v>1139</v>
      </c>
      <c r="D178" s="148" t="s">
        <v>1027</v>
      </c>
      <c r="E178" s="148">
        <v>1</v>
      </c>
      <c r="F178" s="148">
        <v>0.2</v>
      </c>
      <c r="G178" s="148" t="s">
        <v>22</v>
      </c>
      <c r="H178" s="148" t="s">
        <v>598</v>
      </c>
      <c r="I178" s="66" t="s">
        <v>27</v>
      </c>
      <c r="J178" s="68" t="s">
        <v>22</v>
      </c>
      <c r="K178" s="148" t="s">
        <v>22</v>
      </c>
      <c r="L178" s="148" t="s">
        <v>22</v>
      </c>
      <c r="M178" s="66" t="s">
        <v>22</v>
      </c>
      <c r="N178" s="10" t="s">
        <v>1003</v>
      </c>
      <c r="O178" s="1293">
        <f t="shared" si="2"/>
        <v>311.8</v>
      </c>
    </row>
    <row r="179" spans="1:15" s="15" customFormat="1" ht="17.25" customHeight="1">
      <c r="A179" s="1552"/>
      <c r="B179" s="1554"/>
      <c r="C179" s="66" t="s">
        <v>1140</v>
      </c>
      <c r="D179" s="148" t="s">
        <v>1027</v>
      </c>
      <c r="E179" s="148">
        <v>1</v>
      </c>
      <c r="F179" s="148">
        <v>0.5</v>
      </c>
      <c r="G179" s="148" t="s">
        <v>22</v>
      </c>
      <c r="H179" s="148" t="s">
        <v>598</v>
      </c>
      <c r="I179" s="66" t="s">
        <v>20</v>
      </c>
      <c r="J179" s="68" t="s">
        <v>22</v>
      </c>
      <c r="K179" s="148" t="s">
        <v>22</v>
      </c>
      <c r="L179" s="148" t="s">
        <v>22</v>
      </c>
      <c r="M179" s="66" t="s">
        <v>22</v>
      </c>
      <c r="N179" s="10" t="s">
        <v>1003</v>
      </c>
      <c r="O179" s="1293">
        <f t="shared" si="2"/>
        <v>779.5</v>
      </c>
    </row>
    <row r="180" spans="1:15" s="15" customFormat="1" ht="17.25" customHeight="1">
      <c r="A180" s="1552"/>
      <c r="B180" s="1554"/>
      <c r="C180" s="66" t="s">
        <v>1141</v>
      </c>
      <c r="D180" s="148" t="s">
        <v>1027</v>
      </c>
      <c r="E180" s="148">
        <v>1</v>
      </c>
      <c r="F180" s="148">
        <v>0.5</v>
      </c>
      <c r="G180" s="148" t="s">
        <v>22</v>
      </c>
      <c r="H180" s="148" t="s">
        <v>598</v>
      </c>
      <c r="I180" s="66" t="s">
        <v>20</v>
      </c>
      <c r="J180" s="68" t="s">
        <v>22</v>
      </c>
      <c r="K180" s="148" t="s">
        <v>22</v>
      </c>
      <c r="L180" s="148" t="s">
        <v>22</v>
      </c>
      <c r="M180" s="66" t="s">
        <v>22</v>
      </c>
      <c r="N180" s="10" t="s">
        <v>1003</v>
      </c>
      <c r="O180" s="1293">
        <f t="shared" si="2"/>
        <v>779.5</v>
      </c>
    </row>
    <row r="181" spans="1:15" s="15" customFormat="1" ht="17.25" customHeight="1">
      <c r="A181" s="1552"/>
      <c r="B181" s="1554"/>
      <c r="C181" s="66" t="s">
        <v>1142</v>
      </c>
      <c r="D181" s="148" t="s">
        <v>1027</v>
      </c>
      <c r="E181" s="148">
        <v>1</v>
      </c>
      <c r="F181" s="148">
        <v>0.3</v>
      </c>
      <c r="G181" s="148" t="s">
        <v>22</v>
      </c>
      <c r="H181" s="148" t="s">
        <v>598</v>
      </c>
      <c r="I181" s="66" t="s">
        <v>27</v>
      </c>
      <c r="J181" s="68" t="s">
        <v>22</v>
      </c>
      <c r="K181" s="148" t="s">
        <v>22</v>
      </c>
      <c r="L181" s="148" t="s">
        <v>22</v>
      </c>
      <c r="M181" s="66" t="s">
        <v>22</v>
      </c>
      <c r="N181" s="10" t="s">
        <v>1003</v>
      </c>
      <c r="O181" s="1293">
        <f t="shared" si="2"/>
        <v>467.7</v>
      </c>
    </row>
    <row r="182" spans="1:15" s="15" customFormat="1" ht="17.25" customHeight="1">
      <c r="A182" s="1552"/>
      <c r="B182" s="1554"/>
      <c r="C182" s="66" t="s">
        <v>1143</v>
      </c>
      <c r="D182" s="148" t="s">
        <v>1027</v>
      </c>
      <c r="E182" s="148">
        <v>1</v>
      </c>
      <c r="F182" s="148">
        <v>0.3</v>
      </c>
      <c r="G182" s="148" t="s">
        <v>22</v>
      </c>
      <c r="H182" s="148" t="s">
        <v>598</v>
      </c>
      <c r="I182" s="66" t="s">
        <v>20</v>
      </c>
      <c r="J182" s="68" t="s">
        <v>22</v>
      </c>
      <c r="K182" s="148" t="s">
        <v>22</v>
      </c>
      <c r="L182" s="148" t="s">
        <v>22</v>
      </c>
      <c r="M182" s="66" t="s">
        <v>22</v>
      </c>
      <c r="N182" s="10" t="s">
        <v>1003</v>
      </c>
      <c r="O182" s="1293">
        <f t="shared" si="2"/>
        <v>467.7</v>
      </c>
    </row>
    <row r="183" spans="1:15" s="15" customFormat="1" ht="17.25" customHeight="1">
      <c r="A183" s="1552"/>
      <c r="B183" s="1554"/>
      <c r="C183" s="66" t="s">
        <v>1144</v>
      </c>
      <c r="D183" s="148" t="s">
        <v>1027</v>
      </c>
      <c r="E183" s="148">
        <v>1</v>
      </c>
      <c r="F183" s="148">
        <v>0.4</v>
      </c>
      <c r="G183" s="148" t="s">
        <v>22</v>
      </c>
      <c r="H183" s="148" t="s">
        <v>598</v>
      </c>
      <c r="I183" s="66" t="s">
        <v>27</v>
      </c>
      <c r="J183" s="68" t="s">
        <v>22</v>
      </c>
      <c r="K183" s="148" t="s">
        <v>22</v>
      </c>
      <c r="L183" s="148" t="s">
        <v>22</v>
      </c>
      <c r="M183" s="66" t="s">
        <v>22</v>
      </c>
      <c r="N183" s="10" t="s">
        <v>1003</v>
      </c>
      <c r="O183" s="1293">
        <f t="shared" si="2"/>
        <v>623.6</v>
      </c>
    </row>
    <row r="184" spans="1:15" s="15" customFormat="1" ht="17.25" customHeight="1">
      <c r="A184" s="1552"/>
      <c r="B184" s="1554"/>
      <c r="C184" s="66" t="s">
        <v>1145</v>
      </c>
      <c r="D184" s="148" t="s">
        <v>1027</v>
      </c>
      <c r="E184" s="148">
        <v>1</v>
      </c>
      <c r="F184" s="148">
        <v>0.4</v>
      </c>
      <c r="G184" s="148" t="s">
        <v>22</v>
      </c>
      <c r="H184" s="148" t="s">
        <v>598</v>
      </c>
      <c r="I184" s="66" t="s">
        <v>27</v>
      </c>
      <c r="J184" s="68" t="s">
        <v>22</v>
      </c>
      <c r="K184" s="148" t="s">
        <v>22</v>
      </c>
      <c r="L184" s="148" t="s">
        <v>22</v>
      </c>
      <c r="M184" s="66" t="s">
        <v>22</v>
      </c>
      <c r="N184" s="10" t="s">
        <v>1003</v>
      </c>
      <c r="O184" s="1293">
        <f t="shared" si="2"/>
        <v>623.6</v>
      </c>
    </row>
    <row r="185" spans="1:15" s="15" customFormat="1" ht="17.25" customHeight="1">
      <c r="A185" s="1552"/>
      <c r="B185" s="1554"/>
      <c r="C185" s="66" t="s">
        <v>1146</v>
      </c>
      <c r="D185" s="148" t="s">
        <v>1027</v>
      </c>
      <c r="E185" s="148">
        <v>1</v>
      </c>
      <c r="F185" s="148">
        <v>0.3</v>
      </c>
      <c r="G185" s="148" t="s">
        <v>22</v>
      </c>
      <c r="H185" s="148" t="s">
        <v>598</v>
      </c>
      <c r="I185" s="66" t="s">
        <v>20</v>
      </c>
      <c r="J185" s="68" t="s">
        <v>22</v>
      </c>
      <c r="K185" s="148" t="s">
        <v>22</v>
      </c>
      <c r="L185" s="148" t="s">
        <v>22</v>
      </c>
      <c r="M185" s="66" t="s">
        <v>22</v>
      </c>
      <c r="N185" s="10" t="s">
        <v>1003</v>
      </c>
      <c r="O185" s="1293">
        <f t="shared" si="2"/>
        <v>467.7</v>
      </c>
    </row>
    <row r="186" spans="1:15" s="15" customFormat="1" ht="16.5" customHeight="1">
      <c r="A186" s="1552"/>
      <c r="B186" s="1554"/>
      <c r="C186" s="66" t="s">
        <v>1147</v>
      </c>
      <c r="D186" s="148" t="s">
        <v>1027</v>
      </c>
      <c r="E186" s="148">
        <v>1</v>
      </c>
      <c r="F186" s="148">
        <v>0.3</v>
      </c>
      <c r="G186" s="148" t="s">
        <v>22</v>
      </c>
      <c r="H186" s="148" t="s">
        <v>598</v>
      </c>
      <c r="I186" s="66" t="s">
        <v>27</v>
      </c>
      <c r="J186" s="68" t="s">
        <v>22</v>
      </c>
      <c r="K186" s="148" t="s">
        <v>22</v>
      </c>
      <c r="L186" s="148" t="s">
        <v>22</v>
      </c>
      <c r="M186" s="66" t="s">
        <v>22</v>
      </c>
      <c r="N186" s="10" t="s">
        <v>1003</v>
      </c>
      <c r="O186" s="1293">
        <f t="shared" si="2"/>
        <v>467.7</v>
      </c>
    </row>
    <row r="187" spans="1:15" s="15" customFormat="1" ht="16.5" customHeight="1">
      <c r="A187" s="1552"/>
      <c r="B187" s="1554"/>
      <c r="C187" s="66" t="s">
        <v>1148</v>
      </c>
      <c r="D187" s="148" t="s">
        <v>1027</v>
      </c>
      <c r="E187" s="148">
        <v>1</v>
      </c>
      <c r="F187" s="148">
        <v>0.1</v>
      </c>
      <c r="G187" s="148" t="s">
        <v>22</v>
      </c>
      <c r="H187" s="148" t="s">
        <v>598</v>
      </c>
      <c r="I187" s="66" t="s">
        <v>27</v>
      </c>
      <c r="J187" s="68" t="s">
        <v>22</v>
      </c>
      <c r="K187" s="148" t="s">
        <v>22</v>
      </c>
      <c r="L187" s="148" t="s">
        <v>22</v>
      </c>
      <c r="M187" s="66" t="s">
        <v>22</v>
      </c>
      <c r="N187" s="10" t="s">
        <v>1003</v>
      </c>
      <c r="O187" s="1293">
        <f t="shared" si="2"/>
        <v>155.9</v>
      </c>
    </row>
    <row r="188" spans="1:15" s="15" customFormat="1" ht="16.5" customHeight="1">
      <c r="A188" s="1552"/>
      <c r="B188" s="1554"/>
      <c r="C188" s="66" t="s">
        <v>1149</v>
      </c>
      <c r="D188" s="148" t="s">
        <v>1027</v>
      </c>
      <c r="E188" s="148">
        <v>1</v>
      </c>
      <c r="F188" s="148">
        <v>0.2</v>
      </c>
      <c r="G188" s="148" t="s">
        <v>22</v>
      </c>
      <c r="H188" s="148" t="s">
        <v>598</v>
      </c>
      <c r="I188" s="66" t="s">
        <v>27</v>
      </c>
      <c r="J188" s="68" t="s">
        <v>22</v>
      </c>
      <c r="K188" s="148" t="s">
        <v>22</v>
      </c>
      <c r="L188" s="148" t="s">
        <v>22</v>
      </c>
      <c r="M188" s="66" t="s">
        <v>22</v>
      </c>
      <c r="N188" s="10" t="s">
        <v>1003</v>
      </c>
      <c r="O188" s="1293">
        <f t="shared" si="2"/>
        <v>311.8</v>
      </c>
    </row>
    <row r="189" spans="1:15" s="15" customFormat="1" ht="16.5" customHeight="1">
      <c r="A189" s="1552"/>
      <c r="B189" s="1554"/>
      <c r="C189" s="66" t="s">
        <v>1150</v>
      </c>
      <c r="D189" s="148" t="s">
        <v>1027</v>
      </c>
      <c r="E189" s="148">
        <v>1</v>
      </c>
      <c r="F189" s="148">
        <v>0.2</v>
      </c>
      <c r="G189" s="148" t="s">
        <v>22</v>
      </c>
      <c r="H189" s="148" t="s">
        <v>598</v>
      </c>
      <c r="I189" s="66" t="s">
        <v>27</v>
      </c>
      <c r="J189" s="68" t="s">
        <v>22</v>
      </c>
      <c r="K189" s="148" t="s">
        <v>22</v>
      </c>
      <c r="L189" s="148" t="s">
        <v>22</v>
      </c>
      <c r="M189" s="66" t="s">
        <v>22</v>
      </c>
      <c r="N189" s="10" t="s">
        <v>1003</v>
      </c>
      <c r="O189" s="1293">
        <f t="shared" si="2"/>
        <v>311.8</v>
      </c>
    </row>
    <row r="190" spans="1:15" s="15" customFormat="1" ht="16.5" customHeight="1">
      <c r="A190" s="1552"/>
      <c r="B190" s="1554"/>
      <c r="C190" s="66" t="s">
        <v>1151</v>
      </c>
      <c r="D190" s="148" t="s">
        <v>1027</v>
      </c>
      <c r="E190" s="148">
        <v>1</v>
      </c>
      <c r="F190" s="148">
        <v>0.3</v>
      </c>
      <c r="G190" s="148" t="s">
        <v>22</v>
      </c>
      <c r="H190" s="148" t="s">
        <v>598</v>
      </c>
      <c r="I190" s="66" t="s">
        <v>20</v>
      </c>
      <c r="J190" s="68" t="s">
        <v>22</v>
      </c>
      <c r="K190" s="148" t="s">
        <v>22</v>
      </c>
      <c r="L190" s="148" t="s">
        <v>22</v>
      </c>
      <c r="M190" s="66" t="s">
        <v>22</v>
      </c>
      <c r="N190" s="10" t="s">
        <v>1003</v>
      </c>
      <c r="O190" s="1293">
        <f t="shared" si="2"/>
        <v>467.7</v>
      </c>
    </row>
    <row r="191" spans="1:15" s="15" customFormat="1" ht="16.5" customHeight="1">
      <c r="A191" s="1552"/>
      <c r="B191" s="1554"/>
      <c r="C191" s="66" t="s">
        <v>1152</v>
      </c>
      <c r="D191" s="148" t="s">
        <v>1027</v>
      </c>
      <c r="E191" s="148">
        <v>1</v>
      </c>
      <c r="F191" s="148">
        <v>0.3</v>
      </c>
      <c r="G191" s="148" t="s">
        <v>22</v>
      </c>
      <c r="H191" s="148" t="s">
        <v>598</v>
      </c>
      <c r="I191" s="66" t="s">
        <v>27</v>
      </c>
      <c r="J191" s="68" t="s">
        <v>22</v>
      </c>
      <c r="K191" s="148" t="s">
        <v>22</v>
      </c>
      <c r="L191" s="148" t="s">
        <v>22</v>
      </c>
      <c r="M191" s="66" t="s">
        <v>22</v>
      </c>
      <c r="N191" s="10" t="s">
        <v>1003</v>
      </c>
      <c r="O191" s="1293">
        <f t="shared" si="2"/>
        <v>467.7</v>
      </c>
    </row>
    <row r="192" spans="1:15" s="15" customFormat="1" ht="16.5" customHeight="1">
      <c r="A192" s="1552"/>
      <c r="B192" s="1554"/>
      <c r="C192" s="66" t="s">
        <v>1153</v>
      </c>
      <c r="D192" s="148" t="s">
        <v>1027</v>
      </c>
      <c r="E192" s="148">
        <v>1</v>
      </c>
      <c r="F192" s="148">
        <v>0.3</v>
      </c>
      <c r="G192" s="148" t="s">
        <v>22</v>
      </c>
      <c r="H192" s="148" t="s">
        <v>598</v>
      </c>
      <c r="I192" s="66" t="s">
        <v>20</v>
      </c>
      <c r="J192" s="68" t="s">
        <v>22</v>
      </c>
      <c r="K192" s="148" t="s">
        <v>22</v>
      </c>
      <c r="L192" s="148" t="s">
        <v>22</v>
      </c>
      <c r="M192" s="66" t="s">
        <v>22</v>
      </c>
      <c r="N192" s="10" t="s">
        <v>1003</v>
      </c>
      <c r="O192" s="1293">
        <f t="shared" si="2"/>
        <v>467.7</v>
      </c>
    </row>
    <row r="193" spans="1:15" s="15" customFormat="1" ht="16.5" customHeight="1">
      <c r="A193" s="1552"/>
      <c r="B193" s="1554"/>
      <c r="C193" s="66" t="s">
        <v>1154</v>
      </c>
      <c r="D193" s="148" t="s">
        <v>1027</v>
      </c>
      <c r="E193" s="148">
        <v>1</v>
      </c>
      <c r="F193" s="148">
        <v>0.3</v>
      </c>
      <c r="G193" s="148" t="s">
        <v>22</v>
      </c>
      <c r="H193" s="148" t="s">
        <v>598</v>
      </c>
      <c r="I193" s="66" t="s">
        <v>20</v>
      </c>
      <c r="J193" s="68" t="s">
        <v>22</v>
      </c>
      <c r="K193" s="148" t="s">
        <v>22</v>
      </c>
      <c r="L193" s="148" t="s">
        <v>22</v>
      </c>
      <c r="M193" s="66" t="s">
        <v>22</v>
      </c>
      <c r="N193" s="10" t="s">
        <v>1003</v>
      </c>
      <c r="O193" s="1293">
        <f t="shared" si="2"/>
        <v>467.7</v>
      </c>
    </row>
    <row r="194" spans="1:15" s="15" customFormat="1" ht="16.5" customHeight="1">
      <c r="A194" s="1552"/>
      <c r="B194" s="1554"/>
      <c r="C194" s="66" t="s">
        <v>1155</v>
      </c>
      <c r="D194" s="148" t="s">
        <v>1027</v>
      </c>
      <c r="E194" s="148">
        <v>1</v>
      </c>
      <c r="F194" s="148">
        <v>0.3</v>
      </c>
      <c r="G194" s="148" t="s">
        <v>22</v>
      </c>
      <c r="H194" s="148" t="s">
        <v>598</v>
      </c>
      <c r="I194" s="66" t="s">
        <v>20</v>
      </c>
      <c r="J194" s="68" t="s">
        <v>22</v>
      </c>
      <c r="K194" s="148" t="s">
        <v>22</v>
      </c>
      <c r="L194" s="148" t="s">
        <v>22</v>
      </c>
      <c r="M194" s="66" t="s">
        <v>22</v>
      </c>
      <c r="N194" s="10" t="s">
        <v>1003</v>
      </c>
      <c r="O194" s="1293">
        <f t="shared" si="2"/>
        <v>467.7</v>
      </c>
    </row>
    <row r="195" spans="1:15" s="15" customFormat="1" ht="16.5" customHeight="1">
      <c r="A195" s="1552"/>
      <c r="B195" s="1554"/>
      <c r="C195" s="66" t="s">
        <v>1156</v>
      </c>
      <c r="D195" s="148" t="s">
        <v>1027</v>
      </c>
      <c r="E195" s="148">
        <v>1</v>
      </c>
      <c r="F195" s="148">
        <v>0.1</v>
      </c>
      <c r="G195" s="148" t="s">
        <v>22</v>
      </c>
      <c r="H195" s="148" t="s">
        <v>598</v>
      </c>
      <c r="I195" s="66" t="s">
        <v>27</v>
      </c>
      <c r="J195" s="68" t="s">
        <v>22</v>
      </c>
      <c r="K195" s="148" t="s">
        <v>22</v>
      </c>
      <c r="L195" s="148" t="s">
        <v>22</v>
      </c>
      <c r="M195" s="66" t="s">
        <v>22</v>
      </c>
      <c r="N195" s="10" t="s">
        <v>1003</v>
      </c>
      <c r="O195" s="1293">
        <f t="shared" si="2"/>
        <v>155.9</v>
      </c>
    </row>
    <row r="196" spans="1:15" s="15" customFormat="1" ht="16.5" customHeight="1">
      <c r="A196" s="1552"/>
      <c r="B196" s="1554"/>
      <c r="C196" s="66" t="s">
        <v>1157</v>
      </c>
      <c r="D196" s="148" t="s">
        <v>1027</v>
      </c>
      <c r="E196" s="148">
        <v>1</v>
      </c>
      <c r="F196" s="148">
        <v>0.3</v>
      </c>
      <c r="G196" s="148" t="s">
        <v>22</v>
      </c>
      <c r="H196" s="148" t="s">
        <v>598</v>
      </c>
      <c r="I196" s="66" t="s">
        <v>27</v>
      </c>
      <c r="J196" s="68" t="s">
        <v>22</v>
      </c>
      <c r="K196" s="148" t="s">
        <v>22</v>
      </c>
      <c r="L196" s="148" t="s">
        <v>22</v>
      </c>
      <c r="M196" s="66" t="s">
        <v>22</v>
      </c>
      <c r="N196" s="10" t="s">
        <v>1003</v>
      </c>
      <c r="O196" s="1293">
        <f t="shared" si="2"/>
        <v>467.7</v>
      </c>
    </row>
    <row r="197" spans="1:15" s="15" customFormat="1" ht="16.5" customHeight="1">
      <c r="A197" s="1552"/>
      <c r="B197" s="1554"/>
      <c r="C197" s="66" t="s">
        <v>1158</v>
      </c>
      <c r="D197" s="148" t="s">
        <v>1027</v>
      </c>
      <c r="E197" s="148">
        <v>1</v>
      </c>
      <c r="F197" s="148">
        <v>0.3</v>
      </c>
      <c r="G197" s="148" t="s">
        <v>22</v>
      </c>
      <c r="H197" s="148" t="s">
        <v>598</v>
      </c>
      <c r="I197" s="66" t="s">
        <v>27</v>
      </c>
      <c r="J197" s="68" t="s">
        <v>22</v>
      </c>
      <c r="K197" s="148" t="s">
        <v>22</v>
      </c>
      <c r="L197" s="148" t="s">
        <v>22</v>
      </c>
      <c r="M197" s="66" t="s">
        <v>22</v>
      </c>
      <c r="N197" s="10" t="s">
        <v>1003</v>
      </c>
      <c r="O197" s="1293">
        <f t="shared" si="2"/>
        <v>467.7</v>
      </c>
    </row>
    <row r="198" spans="1:15" s="15" customFormat="1" ht="16.5" customHeight="1">
      <c r="A198" s="1552"/>
      <c r="B198" s="1554"/>
      <c r="C198" s="66" t="s">
        <v>1159</v>
      </c>
      <c r="D198" s="148" t="s">
        <v>1027</v>
      </c>
      <c r="E198" s="148">
        <v>1</v>
      </c>
      <c r="F198" s="148">
        <v>0.2</v>
      </c>
      <c r="G198" s="148" t="s">
        <v>22</v>
      </c>
      <c r="H198" s="148" t="s">
        <v>598</v>
      </c>
      <c r="I198" s="66" t="s">
        <v>27</v>
      </c>
      <c r="J198" s="68" t="s">
        <v>22</v>
      </c>
      <c r="K198" s="148" t="s">
        <v>22</v>
      </c>
      <c r="L198" s="148" t="s">
        <v>22</v>
      </c>
      <c r="M198" s="66" t="s">
        <v>22</v>
      </c>
      <c r="N198" s="10" t="s">
        <v>1003</v>
      </c>
      <c r="O198" s="1293">
        <f t="shared" si="2"/>
        <v>311.8</v>
      </c>
    </row>
    <row r="199" spans="1:15" s="15" customFormat="1" ht="16.5" customHeight="1">
      <c r="A199" s="1552"/>
      <c r="B199" s="1554"/>
      <c r="C199" s="66" t="s">
        <v>1160</v>
      </c>
      <c r="D199" s="148" t="s">
        <v>1027</v>
      </c>
      <c r="E199" s="148">
        <v>1</v>
      </c>
      <c r="F199" s="148">
        <v>0.4</v>
      </c>
      <c r="G199" s="148" t="s">
        <v>22</v>
      </c>
      <c r="H199" s="148" t="s">
        <v>598</v>
      </c>
      <c r="I199" s="66" t="s">
        <v>20</v>
      </c>
      <c r="J199" s="68" t="s">
        <v>22</v>
      </c>
      <c r="K199" s="148" t="s">
        <v>22</v>
      </c>
      <c r="L199" s="148" t="s">
        <v>22</v>
      </c>
      <c r="M199" s="66" t="s">
        <v>22</v>
      </c>
      <c r="N199" s="10" t="s">
        <v>1003</v>
      </c>
      <c r="O199" s="1293">
        <f t="shared" si="2"/>
        <v>623.6</v>
      </c>
    </row>
    <row r="200" spans="1:15" s="15" customFormat="1" ht="16.5" customHeight="1">
      <c r="A200" s="1552"/>
      <c r="B200" s="1554"/>
      <c r="C200" s="66" t="s">
        <v>1161</v>
      </c>
      <c r="D200" s="148" t="s">
        <v>1027</v>
      </c>
      <c r="E200" s="148">
        <v>1</v>
      </c>
      <c r="F200" s="148">
        <v>0.5</v>
      </c>
      <c r="G200" s="148" t="s">
        <v>22</v>
      </c>
      <c r="H200" s="148" t="s">
        <v>598</v>
      </c>
      <c r="I200" s="66" t="s">
        <v>20</v>
      </c>
      <c r="J200" s="68" t="s">
        <v>22</v>
      </c>
      <c r="K200" s="148" t="s">
        <v>22</v>
      </c>
      <c r="L200" s="148" t="s">
        <v>22</v>
      </c>
      <c r="M200" s="66" t="s">
        <v>22</v>
      </c>
      <c r="N200" s="10" t="s">
        <v>1003</v>
      </c>
      <c r="O200" s="1293">
        <f t="shared" ref="O200:O262" si="3">1559*F200</f>
        <v>779.5</v>
      </c>
    </row>
    <row r="201" spans="1:15" s="15" customFormat="1" ht="16.5" customHeight="1">
      <c r="A201" s="1552"/>
      <c r="B201" s="1554"/>
      <c r="C201" s="66" t="s">
        <v>1162</v>
      </c>
      <c r="D201" s="148" t="s">
        <v>1027</v>
      </c>
      <c r="E201" s="148">
        <v>1</v>
      </c>
      <c r="F201" s="148">
        <v>0.5</v>
      </c>
      <c r="G201" s="148" t="s">
        <v>22</v>
      </c>
      <c r="H201" s="148" t="s">
        <v>598</v>
      </c>
      <c r="I201" s="66" t="s">
        <v>20</v>
      </c>
      <c r="J201" s="68" t="s">
        <v>22</v>
      </c>
      <c r="K201" s="148" t="s">
        <v>22</v>
      </c>
      <c r="L201" s="148" t="s">
        <v>22</v>
      </c>
      <c r="M201" s="66" t="s">
        <v>22</v>
      </c>
      <c r="N201" s="10" t="s">
        <v>1003</v>
      </c>
      <c r="O201" s="1293">
        <f t="shared" si="3"/>
        <v>779.5</v>
      </c>
    </row>
    <row r="202" spans="1:15" s="15" customFormat="1" ht="16.5" customHeight="1">
      <c r="A202" s="1552"/>
      <c r="B202" s="1554"/>
      <c r="C202" s="66" t="s">
        <v>1163</v>
      </c>
      <c r="D202" s="148" t="s">
        <v>1027</v>
      </c>
      <c r="E202" s="148">
        <v>1</v>
      </c>
      <c r="F202" s="148">
        <v>0.4</v>
      </c>
      <c r="G202" s="148" t="s">
        <v>22</v>
      </c>
      <c r="H202" s="148" t="s">
        <v>598</v>
      </c>
      <c r="I202" s="66" t="s">
        <v>27</v>
      </c>
      <c r="J202" s="68" t="s">
        <v>22</v>
      </c>
      <c r="K202" s="148" t="s">
        <v>22</v>
      </c>
      <c r="L202" s="148" t="s">
        <v>22</v>
      </c>
      <c r="M202" s="66" t="s">
        <v>22</v>
      </c>
      <c r="N202" s="10" t="s">
        <v>1003</v>
      </c>
      <c r="O202" s="1293">
        <f t="shared" si="3"/>
        <v>623.6</v>
      </c>
    </row>
    <row r="203" spans="1:15" s="15" customFormat="1" ht="16.5" customHeight="1">
      <c r="A203" s="1552"/>
      <c r="B203" s="1554"/>
      <c r="C203" s="66" t="s">
        <v>1164</v>
      </c>
      <c r="D203" s="148" t="s">
        <v>1027</v>
      </c>
      <c r="E203" s="148">
        <v>1</v>
      </c>
      <c r="F203" s="148">
        <v>0.2</v>
      </c>
      <c r="G203" s="148" t="s">
        <v>22</v>
      </c>
      <c r="H203" s="148" t="s">
        <v>598</v>
      </c>
      <c r="I203" s="66" t="s">
        <v>20</v>
      </c>
      <c r="J203" s="68" t="s">
        <v>22</v>
      </c>
      <c r="K203" s="148" t="s">
        <v>22</v>
      </c>
      <c r="L203" s="148" t="s">
        <v>22</v>
      </c>
      <c r="M203" s="66" t="s">
        <v>22</v>
      </c>
      <c r="N203" s="10" t="s">
        <v>1003</v>
      </c>
      <c r="O203" s="1293">
        <f t="shared" si="3"/>
        <v>311.8</v>
      </c>
    </row>
    <row r="204" spans="1:15" s="15" customFormat="1" ht="16.5" customHeight="1">
      <c r="A204" s="1552"/>
      <c r="B204" s="1554"/>
      <c r="C204" s="66" t="s">
        <v>1165</v>
      </c>
      <c r="D204" s="148" t="s">
        <v>1027</v>
      </c>
      <c r="E204" s="148">
        <v>1</v>
      </c>
      <c r="F204" s="148">
        <v>0.4</v>
      </c>
      <c r="G204" s="148" t="s">
        <v>22</v>
      </c>
      <c r="H204" s="148" t="s">
        <v>598</v>
      </c>
      <c r="I204" s="66" t="s">
        <v>27</v>
      </c>
      <c r="J204" s="68" t="s">
        <v>22</v>
      </c>
      <c r="K204" s="148" t="s">
        <v>22</v>
      </c>
      <c r="L204" s="148" t="s">
        <v>22</v>
      </c>
      <c r="M204" s="66" t="s">
        <v>22</v>
      </c>
      <c r="N204" s="10" t="s">
        <v>1003</v>
      </c>
      <c r="O204" s="1293">
        <f t="shared" si="3"/>
        <v>623.6</v>
      </c>
    </row>
    <row r="205" spans="1:15" s="15" customFormat="1" ht="16.5" customHeight="1">
      <c r="A205" s="1552"/>
      <c r="B205" s="1554"/>
      <c r="C205" s="66" t="s">
        <v>1166</v>
      </c>
      <c r="D205" s="148" t="s">
        <v>1027</v>
      </c>
      <c r="E205" s="148">
        <v>1</v>
      </c>
      <c r="F205" s="148">
        <v>0.5</v>
      </c>
      <c r="G205" s="148" t="s">
        <v>22</v>
      </c>
      <c r="H205" s="148" t="s">
        <v>598</v>
      </c>
      <c r="I205" s="66" t="s">
        <v>27</v>
      </c>
      <c r="J205" s="68" t="s">
        <v>22</v>
      </c>
      <c r="K205" s="148" t="s">
        <v>22</v>
      </c>
      <c r="L205" s="148" t="s">
        <v>22</v>
      </c>
      <c r="M205" s="66" t="s">
        <v>22</v>
      </c>
      <c r="N205" s="10" t="s">
        <v>1003</v>
      </c>
      <c r="O205" s="1293">
        <f t="shared" si="3"/>
        <v>779.5</v>
      </c>
    </row>
    <row r="206" spans="1:15" s="15" customFormat="1" ht="16.5" customHeight="1">
      <c r="A206" s="1552"/>
      <c r="B206" s="1554"/>
      <c r="C206" s="66" t="s">
        <v>1167</v>
      </c>
      <c r="D206" s="148" t="s">
        <v>1027</v>
      </c>
      <c r="E206" s="148">
        <v>1</v>
      </c>
      <c r="F206" s="148">
        <v>0.5</v>
      </c>
      <c r="G206" s="148" t="s">
        <v>22</v>
      </c>
      <c r="H206" s="148" t="s">
        <v>598</v>
      </c>
      <c r="I206" s="66" t="s">
        <v>27</v>
      </c>
      <c r="J206" s="68" t="s">
        <v>22</v>
      </c>
      <c r="K206" s="148" t="s">
        <v>22</v>
      </c>
      <c r="L206" s="148" t="s">
        <v>22</v>
      </c>
      <c r="M206" s="66" t="s">
        <v>22</v>
      </c>
      <c r="N206" s="10" t="s">
        <v>1003</v>
      </c>
      <c r="O206" s="1293">
        <f t="shared" si="3"/>
        <v>779.5</v>
      </c>
    </row>
    <row r="207" spans="1:15" s="15" customFormat="1" ht="16.5" customHeight="1">
      <c r="A207" s="1552"/>
      <c r="B207" s="1554"/>
      <c r="C207" s="66" t="s">
        <v>1168</v>
      </c>
      <c r="D207" s="148" t="s">
        <v>1027</v>
      </c>
      <c r="E207" s="148">
        <v>1</v>
      </c>
      <c r="F207" s="148">
        <v>0.4</v>
      </c>
      <c r="G207" s="148" t="s">
        <v>22</v>
      </c>
      <c r="H207" s="148" t="s">
        <v>598</v>
      </c>
      <c r="I207" s="66" t="s">
        <v>20</v>
      </c>
      <c r="J207" s="68" t="s">
        <v>22</v>
      </c>
      <c r="K207" s="148" t="s">
        <v>22</v>
      </c>
      <c r="L207" s="148" t="s">
        <v>22</v>
      </c>
      <c r="M207" s="66" t="s">
        <v>22</v>
      </c>
      <c r="N207" s="10" t="s">
        <v>1003</v>
      </c>
      <c r="O207" s="1293">
        <f t="shared" si="3"/>
        <v>623.6</v>
      </c>
    </row>
    <row r="208" spans="1:15" s="15" customFormat="1" ht="16.5" customHeight="1">
      <c r="A208" s="1552"/>
      <c r="B208" s="1554"/>
      <c r="C208" s="66" t="s">
        <v>1169</v>
      </c>
      <c r="D208" s="148" t="s">
        <v>1027</v>
      </c>
      <c r="E208" s="148">
        <v>1</v>
      </c>
      <c r="F208" s="148">
        <v>0.3</v>
      </c>
      <c r="G208" s="148" t="s">
        <v>22</v>
      </c>
      <c r="H208" s="148" t="s">
        <v>598</v>
      </c>
      <c r="I208" s="66" t="s">
        <v>27</v>
      </c>
      <c r="J208" s="68" t="s">
        <v>22</v>
      </c>
      <c r="K208" s="148" t="s">
        <v>22</v>
      </c>
      <c r="L208" s="148" t="s">
        <v>22</v>
      </c>
      <c r="M208" s="66" t="s">
        <v>22</v>
      </c>
      <c r="N208" s="10" t="s">
        <v>1003</v>
      </c>
      <c r="O208" s="1293">
        <f t="shared" si="3"/>
        <v>467.7</v>
      </c>
    </row>
    <row r="209" spans="1:15" s="15" customFormat="1" ht="16.5" customHeight="1">
      <c r="A209" s="1552"/>
      <c r="B209" s="1554"/>
      <c r="C209" s="66" t="s">
        <v>1170</v>
      </c>
      <c r="D209" s="148" t="s">
        <v>1027</v>
      </c>
      <c r="E209" s="148">
        <v>1</v>
      </c>
      <c r="F209" s="148">
        <v>0.1</v>
      </c>
      <c r="G209" s="148" t="s">
        <v>22</v>
      </c>
      <c r="H209" s="148" t="s">
        <v>598</v>
      </c>
      <c r="I209" s="66" t="s">
        <v>27</v>
      </c>
      <c r="J209" s="68" t="s">
        <v>22</v>
      </c>
      <c r="K209" s="148" t="s">
        <v>22</v>
      </c>
      <c r="L209" s="148" t="s">
        <v>22</v>
      </c>
      <c r="M209" s="66" t="s">
        <v>22</v>
      </c>
      <c r="N209" s="10" t="s">
        <v>1003</v>
      </c>
      <c r="O209" s="1293">
        <f t="shared" si="3"/>
        <v>155.9</v>
      </c>
    </row>
    <row r="210" spans="1:15" s="15" customFormat="1" ht="16.5" customHeight="1">
      <c r="A210" s="1552"/>
      <c r="B210" s="1554"/>
      <c r="C210" s="66" t="s">
        <v>1171</v>
      </c>
      <c r="D210" s="148" t="s">
        <v>1027</v>
      </c>
      <c r="E210" s="148">
        <v>1</v>
      </c>
      <c r="F210" s="148">
        <v>0.4</v>
      </c>
      <c r="G210" s="148" t="s">
        <v>22</v>
      </c>
      <c r="H210" s="148" t="s">
        <v>598</v>
      </c>
      <c r="I210" s="66" t="s">
        <v>20</v>
      </c>
      <c r="J210" s="68" t="s">
        <v>22</v>
      </c>
      <c r="K210" s="148" t="s">
        <v>22</v>
      </c>
      <c r="L210" s="148" t="s">
        <v>22</v>
      </c>
      <c r="M210" s="66" t="s">
        <v>22</v>
      </c>
      <c r="N210" s="10" t="s">
        <v>1003</v>
      </c>
      <c r="O210" s="1293">
        <f t="shared" si="3"/>
        <v>623.6</v>
      </c>
    </row>
    <row r="211" spans="1:15" s="15" customFormat="1" ht="16.5" customHeight="1">
      <c r="A211" s="1552"/>
      <c r="B211" s="1554"/>
      <c r="C211" s="66" t="s">
        <v>1172</v>
      </c>
      <c r="D211" s="148" t="s">
        <v>1027</v>
      </c>
      <c r="E211" s="148">
        <v>1</v>
      </c>
      <c r="F211" s="148">
        <v>0.5</v>
      </c>
      <c r="G211" s="148" t="s">
        <v>22</v>
      </c>
      <c r="H211" s="148" t="s">
        <v>598</v>
      </c>
      <c r="I211" s="66" t="s">
        <v>27</v>
      </c>
      <c r="J211" s="68" t="s">
        <v>22</v>
      </c>
      <c r="K211" s="148" t="s">
        <v>22</v>
      </c>
      <c r="L211" s="148" t="s">
        <v>22</v>
      </c>
      <c r="M211" s="66" t="s">
        <v>22</v>
      </c>
      <c r="N211" s="10" t="s">
        <v>1003</v>
      </c>
      <c r="O211" s="1293">
        <f t="shared" si="3"/>
        <v>779.5</v>
      </c>
    </row>
    <row r="212" spans="1:15" s="15" customFormat="1" ht="16.5" customHeight="1">
      <c r="A212" s="1552"/>
      <c r="B212" s="1554"/>
      <c r="C212" s="66" t="s">
        <v>1173</v>
      </c>
      <c r="D212" s="148" t="s">
        <v>1027</v>
      </c>
      <c r="E212" s="148">
        <v>1</v>
      </c>
      <c r="F212" s="148">
        <v>0.3</v>
      </c>
      <c r="G212" s="148" t="s">
        <v>22</v>
      </c>
      <c r="H212" s="148" t="s">
        <v>598</v>
      </c>
      <c r="I212" s="66" t="s">
        <v>27</v>
      </c>
      <c r="J212" s="68" t="s">
        <v>22</v>
      </c>
      <c r="K212" s="148" t="s">
        <v>22</v>
      </c>
      <c r="L212" s="148" t="s">
        <v>22</v>
      </c>
      <c r="M212" s="66" t="s">
        <v>22</v>
      </c>
      <c r="N212" s="10" t="s">
        <v>1003</v>
      </c>
      <c r="O212" s="1293">
        <f t="shared" si="3"/>
        <v>467.7</v>
      </c>
    </row>
    <row r="213" spans="1:15" s="15" customFormat="1" ht="16.5" customHeight="1">
      <c r="A213" s="1552"/>
      <c r="B213" s="1554"/>
      <c r="C213" s="66" t="s">
        <v>1174</v>
      </c>
      <c r="D213" s="148" t="s">
        <v>1027</v>
      </c>
      <c r="E213" s="148">
        <v>1</v>
      </c>
      <c r="F213" s="148">
        <v>0.2</v>
      </c>
      <c r="G213" s="148" t="s">
        <v>22</v>
      </c>
      <c r="H213" s="148" t="s">
        <v>598</v>
      </c>
      <c r="I213" s="66" t="s">
        <v>20</v>
      </c>
      <c r="J213" s="68" t="s">
        <v>22</v>
      </c>
      <c r="K213" s="148" t="s">
        <v>22</v>
      </c>
      <c r="L213" s="148" t="s">
        <v>22</v>
      </c>
      <c r="M213" s="66" t="s">
        <v>22</v>
      </c>
      <c r="N213" s="10" t="s">
        <v>1003</v>
      </c>
      <c r="O213" s="1293">
        <f t="shared" si="3"/>
        <v>311.8</v>
      </c>
    </row>
    <row r="214" spans="1:15" s="15" customFormat="1" ht="16.5" customHeight="1">
      <c r="A214" s="1552"/>
      <c r="B214" s="1554"/>
      <c r="C214" s="68" t="s">
        <v>1175</v>
      </c>
      <c r="D214" s="148" t="s">
        <v>1027</v>
      </c>
      <c r="E214" s="148">
        <v>1</v>
      </c>
      <c r="F214" s="148">
        <v>0.3</v>
      </c>
      <c r="G214" s="148" t="s">
        <v>22</v>
      </c>
      <c r="H214" s="148" t="s">
        <v>598</v>
      </c>
      <c r="I214" s="66" t="s">
        <v>27</v>
      </c>
      <c r="J214" s="68" t="s">
        <v>22</v>
      </c>
      <c r="K214" s="148" t="s">
        <v>22</v>
      </c>
      <c r="L214" s="148" t="s">
        <v>22</v>
      </c>
      <c r="M214" s="66" t="s">
        <v>22</v>
      </c>
      <c r="N214" s="10" t="s">
        <v>1003</v>
      </c>
      <c r="O214" s="1293">
        <f t="shared" si="3"/>
        <v>467.7</v>
      </c>
    </row>
    <row r="215" spans="1:15" s="15" customFormat="1" ht="16.5" customHeight="1">
      <c r="A215" s="1552"/>
      <c r="B215" s="1554"/>
      <c r="C215" s="68" t="s">
        <v>1176</v>
      </c>
      <c r="D215" s="148" t="s">
        <v>1027</v>
      </c>
      <c r="E215" s="148">
        <v>1</v>
      </c>
      <c r="F215" s="148">
        <v>0.4</v>
      </c>
      <c r="G215" s="148" t="s">
        <v>22</v>
      </c>
      <c r="H215" s="148" t="s">
        <v>598</v>
      </c>
      <c r="I215" s="66" t="s">
        <v>20</v>
      </c>
      <c r="J215" s="68" t="s">
        <v>22</v>
      </c>
      <c r="K215" s="148" t="s">
        <v>22</v>
      </c>
      <c r="L215" s="148" t="s">
        <v>22</v>
      </c>
      <c r="M215" s="66" t="s">
        <v>22</v>
      </c>
      <c r="N215" s="10" t="s">
        <v>1003</v>
      </c>
      <c r="O215" s="1293">
        <f t="shared" si="3"/>
        <v>623.6</v>
      </c>
    </row>
    <row r="216" spans="1:15" s="15" customFormat="1" ht="16.5" customHeight="1">
      <c r="A216" s="1552"/>
      <c r="B216" s="1554"/>
      <c r="C216" s="68" t="s">
        <v>1177</v>
      </c>
      <c r="D216" s="148" t="s">
        <v>1027</v>
      </c>
      <c r="E216" s="148">
        <v>1</v>
      </c>
      <c r="F216" s="148">
        <v>0.2</v>
      </c>
      <c r="G216" s="148" t="s">
        <v>22</v>
      </c>
      <c r="H216" s="148" t="s">
        <v>598</v>
      </c>
      <c r="I216" s="66" t="s">
        <v>27</v>
      </c>
      <c r="J216" s="68" t="s">
        <v>22</v>
      </c>
      <c r="K216" s="148" t="s">
        <v>22</v>
      </c>
      <c r="L216" s="148" t="s">
        <v>22</v>
      </c>
      <c r="M216" s="66" t="s">
        <v>22</v>
      </c>
      <c r="N216" s="10" t="s">
        <v>1003</v>
      </c>
      <c r="O216" s="1293">
        <f t="shared" si="3"/>
        <v>311.8</v>
      </c>
    </row>
    <row r="217" spans="1:15" s="15" customFormat="1" ht="16.5" customHeight="1">
      <c r="A217" s="1552"/>
      <c r="B217" s="1554"/>
      <c r="C217" s="66" t="s">
        <v>1178</v>
      </c>
      <c r="D217" s="148" t="s">
        <v>1027</v>
      </c>
      <c r="E217" s="148">
        <v>1</v>
      </c>
      <c r="F217" s="148">
        <v>0.2</v>
      </c>
      <c r="G217" s="148" t="s">
        <v>22</v>
      </c>
      <c r="H217" s="148" t="s">
        <v>598</v>
      </c>
      <c r="I217" s="66" t="s">
        <v>20</v>
      </c>
      <c r="J217" s="68" t="s">
        <v>22</v>
      </c>
      <c r="K217" s="148" t="s">
        <v>22</v>
      </c>
      <c r="L217" s="148" t="s">
        <v>22</v>
      </c>
      <c r="M217" s="66" t="s">
        <v>22</v>
      </c>
      <c r="N217" s="10" t="s">
        <v>1003</v>
      </c>
      <c r="O217" s="1293">
        <f t="shared" si="3"/>
        <v>311.8</v>
      </c>
    </row>
    <row r="218" spans="1:15" s="15" customFormat="1" ht="16.5" customHeight="1">
      <c r="A218" s="1552"/>
      <c r="B218" s="1554"/>
      <c r="C218" s="66" t="s">
        <v>1179</v>
      </c>
      <c r="D218" s="148" t="s">
        <v>1027</v>
      </c>
      <c r="E218" s="148">
        <v>1</v>
      </c>
      <c r="F218" s="148">
        <v>0.1</v>
      </c>
      <c r="G218" s="148" t="s">
        <v>22</v>
      </c>
      <c r="H218" s="148" t="s">
        <v>598</v>
      </c>
      <c r="I218" s="66" t="s">
        <v>27</v>
      </c>
      <c r="J218" s="68" t="s">
        <v>22</v>
      </c>
      <c r="K218" s="148" t="s">
        <v>22</v>
      </c>
      <c r="L218" s="148" t="s">
        <v>22</v>
      </c>
      <c r="M218" s="66" t="s">
        <v>22</v>
      </c>
      <c r="N218" s="10" t="s">
        <v>1003</v>
      </c>
      <c r="O218" s="1293">
        <f t="shared" si="3"/>
        <v>155.9</v>
      </c>
    </row>
    <row r="219" spans="1:15" s="15" customFormat="1" ht="16.5" customHeight="1">
      <c r="A219" s="1552"/>
      <c r="B219" s="1554"/>
      <c r="C219" s="66" t="s">
        <v>1180</v>
      </c>
      <c r="D219" s="148" t="s">
        <v>1027</v>
      </c>
      <c r="E219" s="148">
        <v>1</v>
      </c>
      <c r="F219" s="148">
        <v>0.3</v>
      </c>
      <c r="G219" s="148" t="s">
        <v>22</v>
      </c>
      <c r="H219" s="148" t="s">
        <v>598</v>
      </c>
      <c r="I219" s="66" t="s">
        <v>27</v>
      </c>
      <c r="J219" s="68" t="s">
        <v>22</v>
      </c>
      <c r="K219" s="148" t="s">
        <v>22</v>
      </c>
      <c r="L219" s="148" t="s">
        <v>22</v>
      </c>
      <c r="M219" s="66" t="s">
        <v>22</v>
      </c>
      <c r="N219" s="10" t="s">
        <v>1003</v>
      </c>
      <c r="O219" s="1293">
        <f t="shared" si="3"/>
        <v>467.7</v>
      </c>
    </row>
    <row r="220" spans="1:15" s="15" customFormat="1" ht="16.5" customHeight="1">
      <c r="A220" s="1552"/>
      <c r="B220" s="1554"/>
      <c r="C220" s="66" t="s">
        <v>1181</v>
      </c>
      <c r="D220" s="148" t="s">
        <v>1027</v>
      </c>
      <c r="E220" s="148">
        <v>1</v>
      </c>
      <c r="F220" s="148">
        <v>0.2</v>
      </c>
      <c r="G220" s="148" t="s">
        <v>22</v>
      </c>
      <c r="H220" s="148" t="s">
        <v>598</v>
      </c>
      <c r="I220" s="66" t="s">
        <v>27</v>
      </c>
      <c r="J220" s="68" t="s">
        <v>22</v>
      </c>
      <c r="K220" s="148" t="s">
        <v>22</v>
      </c>
      <c r="L220" s="148" t="s">
        <v>22</v>
      </c>
      <c r="M220" s="66" t="s">
        <v>22</v>
      </c>
      <c r="N220" s="10" t="s">
        <v>1003</v>
      </c>
      <c r="O220" s="1293">
        <f t="shared" si="3"/>
        <v>311.8</v>
      </c>
    </row>
    <row r="221" spans="1:15" s="15" customFormat="1" ht="16.5" customHeight="1">
      <c r="A221" s="1552"/>
      <c r="B221" s="1554"/>
      <c r="C221" s="66" t="s">
        <v>1182</v>
      </c>
      <c r="D221" s="148" t="s">
        <v>1027</v>
      </c>
      <c r="E221" s="148">
        <v>1</v>
      </c>
      <c r="F221" s="148">
        <v>0.5</v>
      </c>
      <c r="G221" s="148" t="s">
        <v>22</v>
      </c>
      <c r="H221" s="148" t="s">
        <v>598</v>
      </c>
      <c r="I221" s="66" t="s">
        <v>27</v>
      </c>
      <c r="J221" s="68" t="s">
        <v>22</v>
      </c>
      <c r="K221" s="148" t="s">
        <v>22</v>
      </c>
      <c r="L221" s="148" t="s">
        <v>22</v>
      </c>
      <c r="M221" s="66" t="s">
        <v>22</v>
      </c>
      <c r="N221" s="10" t="s">
        <v>1003</v>
      </c>
      <c r="O221" s="1293">
        <f t="shared" si="3"/>
        <v>779.5</v>
      </c>
    </row>
    <row r="222" spans="1:15" s="15" customFormat="1" ht="16.5" customHeight="1">
      <c r="A222" s="1552"/>
      <c r="B222" s="1554"/>
      <c r="C222" s="66" t="s">
        <v>1183</v>
      </c>
      <c r="D222" s="148" t="s">
        <v>1027</v>
      </c>
      <c r="E222" s="148">
        <v>1</v>
      </c>
      <c r="F222" s="148">
        <v>0.5</v>
      </c>
      <c r="G222" s="148" t="s">
        <v>22</v>
      </c>
      <c r="H222" s="148" t="s">
        <v>598</v>
      </c>
      <c r="I222" s="66" t="s">
        <v>20</v>
      </c>
      <c r="J222" s="68" t="s">
        <v>22</v>
      </c>
      <c r="K222" s="148" t="s">
        <v>22</v>
      </c>
      <c r="L222" s="148" t="s">
        <v>22</v>
      </c>
      <c r="M222" s="66" t="s">
        <v>22</v>
      </c>
      <c r="N222" s="10" t="s">
        <v>1003</v>
      </c>
      <c r="O222" s="1293">
        <f t="shared" si="3"/>
        <v>779.5</v>
      </c>
    </row>
    <row r="223" spans="1:15" s="15" customFormat="1" ht="16.5" customHeight="1">
      <c r="A223" s="1552"/>
      <c r="B223" s="1554"/>
      <c r="C223" s="66" t="s">
        <v>1184</v>
      </c>
      <c r="D223" s="148" t="s">
        <v>1027</v>
      </c>
      <c r="E223" s="148">
        <v>1</v>
      </c>
      <c r="F223" s="148">
        <v>0.2</v>
      </c>
      <c r="G223" s="148" t="s">
        <v>22</v>
      </c>
      <c r="H223" s="148" t="s">
        <v>598</v>
      </c>
      <c r="I223" s="66" t="s">
        <v>20</v>
      </c>
      <c r="J223" s="68" t="s">
        <v>22</v>
      </c>
      <c r="K223" s="148" t="s">
        <v>22</v>
      </c>
      <c r="L223" s="148" t="s">
        <v>22</v>
      </c>
      <c r="M223" s="66" t="s">
        <v>22</v>
      </c>
      <c r="N223" s="10" t="s">
        <v>1003</v>
      </c>
      <c r="O223" s="1293">
        <f t="shared" si="3"/>
        <v>311.8</v>
      </c>
    </row>
    <row r="224" spans="1:15" s="15" customFormat="1" ht="16.5" customHeight="1">
      <c r="A224" s="1552"/>
      <c r="B224" s="1554"/>
      <c r="C224" s="66" t="s">
        <v>1185</v>
      </c>
      <c r="D224" s="148" t="s">
        <v>1027</v>
      </c>
      <c r="E224" s="148">
        <v>1</v>
      </c>
      <c r="F224" s="148">
        <v>0.1</v>
      </c>
      <c r="G224" s="148" t="s">
        <v>22</v>
      </c>
      <c r="H224" s="148" t="s">
        <v>598</v>
      </c>
      <c r="I224" s="66" t="s">
        <v>27</v>
      </c>
      <c r="J224" s="68" t="s">
        <v>22</v>
      </c>
      <c r="K224" s="148" t="s">
        <v>22</v>
      </c>
      <c r="L224" s="148" t="s">
        <v>22</v>
      </c>
      <c r="M224" s="66" t="s">
        <v>22</v>
      </c>
      <c r="N224" s="10" t="s">
        <v>1003</v>
      </c>
      <c r="O224" s="1293">
        <f t="shared" si="3"/>
        <v>155.9</v>
      </c>
    </row>
    <row r="225" spans="1:15" s="15" customFormat="1" ht="16.5" customHeight="1">
      <c r="A225" s="1552"/>
      <c r="B225" s="1554"/>
      <c r="C225" s="66" t="s">
        <v>1186</v>
      </c>
      <c r="D225" s="148" t="s">
        <v>1027</v>
      </c>
      <c r="E225" s="148">
        <v>1</v>
      </c>
      <c r="F225" s="148">
        <v>0.2</v>
      </c>
      <c r="G225" s="148" t="s">
        <v>22</v>
      </c>
      <c r="H225" s="148" t="s">
        <v>598</v>
      </c>
      <c r="I225" s="66" t="s">
        <v>20</v>
      </c>
      <c r="J225" s="68" t="s">
        <v>22</v>
      </c>
      <c r="K225" s="148" t="s">
        <v>22</v>
      </c>
      <c r="L225" s="148" t="s">
        <v>22</v>
      </c>
      <c r="M225" s="66" t="s">
        <v>22</v>
      </c>
      <c r="N225" s="10" t="s">
        <v>1003</v>
      </c>
      <c r="O225" s="1293">
        <f t="shared" si="3"/>
        <v>311.8</v>
      </c>
    </row>
    <row r="226" spans="1:15" s="15" customFormat="1" ht="16.5" customHeight="1">
      <c r="A226" s="1552"/>
      <c r="B226" s="1554"/>
      <c r="C226" s="66" t="s">
        <v>1187</v>
      </c>
      <c r="D226" s="148" t="s">
        <v>1027</v>
      </c>
      <c r="E226" s="148">
        <v>1</v>
      </c>
      <c r="F226" s="148">
        <v>0.1</v>
      </c>
      <c r="G226" s="148" t="s">
        <v>22</v>
      </c>
      <c r="H226" s="148" t="s">
        <v>598</v>
      </c>
      <c r="I226" s="66" t="s">
        <v>20</v>
      </c>
      <c r="J226" s="68" t="s">
        <v>22</v>
      </c>
      <c r="K226" s="148" t="s">
        <v>22</v>
      </c>
      <c r="L226" s="148" t="s">
        <v>22</v>
      </c>
      <c r="M226" s="66" t="s">
        <v>22</v>
      </c>
      <c r="N226" s="10" t="s">
        <v>1003</v>
      </c>
      <c r="O226" s="1293">
        <f t="shared" si="3"/>
        <v>155.9</v>
      </c>
    </row>
    <row r="227" spans="1:15" s="15" customFormat="1" ht="16.5" customHeight="1">
      <c r="A227" s="1552"/>
      <c r="B227" s="1554"/>
      <c r="C227" s="66" t="s">
        <v>1188</v>
      </c>
      <c r="D227" s="148" t="s">
        <v>1027</v>
      </c>
      <c r="E227" s="148">
        <v>1</v>
      </c>
      <c r="F227" s="148">
        <v>0.5</v>
      </c>
      <c r="G227" s="148" t="s">
        <v>22</v>
      </c>
      <c r="H227" s="148" t="s">
        <v>598</v>
      </c>
      <c r="I227" s="66" t="s">
        <v>20</v>
      </c>
      <c r="J227" s="68" t="s">
        <v>22</v>
      </c>
      <c r="K227" s="148" t="s">
        <v>22</v>
      </c>
      <c r="L227" s="148" t="s">
        <v>22</v>
      </c>
      <c r="M227" s="66" t="s">
        <v>22</v>
      </c>
      <c r="N227" s="10" t="s">
        <v>1003</v>
      </c>
      <c r="O227" s="1293">
        <f t="shared" si="3"/>
        <v>779.5</v>
      </c>
    </row>
    <row r="228" spans="1:15" s="15" customFormat="1" ht="16.5" customHeight="1">
      <c r="A228" s="1552"/>
      <c r="B228" s="1554"/>
      <c r="C228" s="66" t="s">
        <v>1189</v>
      </c>
      <c r="D228" s="148" t="s">
        <v>1027</v>
      </c>
      <c r="E228" s="148">
        <v>1</v>
      </c>
      <c r="F228" s="148">
        <v>0.1</v>
      </c>
      <c r="G228" s="148" t="s">
        <v>22</v>
      </c>
      <c r="H228" s="148" t="s">
        <v>598</v>
      </c>
      <c r="I228" s="66" t="s">
        <v>27</v>
      </c>
      <c r="J228" s="68" t="s">
        <v>22</v>
      </c>
      <c r="K228" s="148" t="s">
        <v>22</v>
      </c>
      <c r="L228" s="148" t="s">
        <v>22</v>
      </c>
      <c r="M228" s="66" t="s">
        <v>22</v>
      </c>
      <c r="N228" s="10" t="s">
        <v>1003</v>
      </c>
      <c r="O228" s="1293">
        <f t="shared" si="3"/>
        <v>155.9</v>
      </c>
    </row>
    <row r="229" spans="1:15" s="15" customFormat="1" ht="16.5" customHeight="1">
      <c r="A229" s="1552"/>
      <c r="B229" s="1554"/>
      <c r="C229" s="66" t="s">
        <v>1190</v>
      </c>
      <c r="D229" s="148" t="s">
        <v>1027</v>
      </c>
      <c r="E229" s="148">
        <v>1</v>
      </c>
      <c r="F229" s="148">
        <v>0.1</v>
      </c>
      <c r="G229" s="148" t="s">
        <v>22</v>
      </c>
      <c r="H229" s="148" t="s">
        <v>598</v>
      </c>
      <c r="I229" s="66" t="s">
        <v>27</v>
      </c>
      <c r="J229" s="68" t="s">
        <v>22</v>
      </c>
      <c r="K229" s="148" t="s">
        <v>22</v>
      </c>
      <c r="L229" s="148" t="s">
        <v>22</v>
      </c>
      <c r="M229" s="66" t="s">
        <v>22</v>
      </c>
      <c r="N229" s="10" t="s">
        <v>1003</v>
      </c>
      <c r="O229" s="1293">
        <f t="shared" si="3"/>
        <v>155.9</v>
      </c>
    </row>
    <row r="230" spans="1:15" s="15" customFormat="1">
      <c r="A230" s="1552"/>
      <c r="B230" s="1554"/>
      <c r="C230" s="66" t="s">
        <v>1191</v>
      </c>
      <c r="D230" s="148" t="s">
        <v>1027</v>
      </c>
      <c r="E230" s="148">
        <v>1</v>
      </c>
      <c r="F230" s="148">
        <v>0.5</v>
      </c>
      <c r="G230" s="148" t="s">
        <v>22</v>
      </c>
      <c r="H230" s="148" t="s">
        <v>598</v>
      </c>
      <c r="I230" s="66" t="s">
        <v>27</v>
      </c>
      <c r="J230" s="68" t="s">
        <v>22</v>
      </c>
      <c r="K230" s="148" t="s">
        <v>22</v>
      </c>
      <c r="L230" s="148" t="s">
        <v>22</v>
      </c>
      <c r="M230" s="66" t="s">
        <v>22</v>
      </c>
      <c r="N230" s="10" t="s">
        <v>1003</v>
      </c>
      <c r="O230" s="1293">
        <f t="shared" si="3"/>
        <v>779.5</v>
      </c>
    </row>
    <row r="231" spans="1:15" s="15" customFormat="1">
      <c r="A231" s="1552"/>
      <c r="B231" s="1554"/>
      <c r="C231" s="66" t="s">
        <v>1192</v>
      </c>
      <c r="D231" s="148" t="s">
        <v>1027</v>
      </c>
      <c r="E231" s="148">
        <v>1</v>
      </c>
      <c r="F231" s="148">
        <v>0.2</v>
      </c>
      <c r="G231" s="148" t="s">
        <v>22</v>
      </c>
      <c r="H231" s="148" t="s">
        <v>598</v>
      </c>
      <c r="I231" s="66" t="s">
        <v>27</v>
      </c>
      <c r="J231" s="68" t="s">
        <v>22</v>
      </c>
      <c r="K231" s="148" t="s">
        <v>22</v>
      </c>
      <c r="L231" s="148" t="s">
        <v>22</v>
      </c>
      <c r="M231" s="66" t="s">
        <v>22</v>
      </c>
      <c r="N231" s="10" t="s">
        <v>1003</v>
      </c>
      <c r="O231" s="1293">
        <f t="shared" si="3"/>
        <v>311.8</v>
      </c>
    </row>
    <row r="232" spans="1:15" s="15" customFormat="1">
      <c r="A232" s="1552"/>
      <c r="B232" s="1554"/>
      <c r="C232" s="66" t="s">
        <v>1193</v>
      </c>
      <c r="D232" s="148" t="s">
        <v>1027</v>
      </c>
      <c r="E232" s="148">
        <v>1</v>
      </c>
      <c r="F232" s="148">
        <v>0.2</v>
      </c>
      <c r="G232" s="148" t="s">
        <v>22</v>
      </c>
      <c r="H232" s="148" t="s">
        <v>598</v>
      </c>
      <c r="I232" s="66" t="s">
        <v>27</v>
      </c>
      <c r="J232" s="68" t="s">
        <v>22</v>
      </c>
      <c r="K232" s="148" t="s">
        <v>22</v>
      </c>
      <c r="L232" s="148" t="s">
        <v>22</v>
      </c>
      <c r="M232" s="66" t="s">
        <v>22</v>
      </c>
      <c r="N232" s="10" t="s">
        <v>1003</v>
      </c>
      <c r="O232" s="1293">
        <f t="shared" si="3"/>
        <v>311.8</v>
      </c>
    </row>
    <row r="233" spans="1:15" s="15" customFormat="1" ht="16.5" customHeight="1">
      <c r="A233" s="1552"/>
      <c r="B233" s="1554"/>
      <c r="C233" s="66" t="s">
        <v>1194</v>
      </c>
      <c r="D233" s="148" t="s">
        <v>1027</v>
      </c>
      <c r="E233" s="148">
        <v>1</v>
      </c>
      <c r="F233" s="148">
        <v>0.3</v>
      </c>
      <c r="G233" s="148" t="s">
        <v>22</v>
      </c>
      <c r="H233" s="148" t="s">
        <v>598</v>
      </c>
      <c r="I233" s="66" t="s">
        <v>27</v>
      </c>
      <c r="J233" s="68" t="s">
        <v>22</v>
      </c>
      <c r="K233" s="148" t="s">
        <v>22</v>
      </c>
      <c r="L233" s="148" t="s">
        <v>22</v>
      </c>
      <c r="M233" s="66" t="s">
        <v>22</v>
      </c>
      <c r="N233" s="10" t="s">
        <v>1003</v>
      </c>
      <c r="O233" s="1293">
        <f t="shared" si="3"/>
        <v>467.7</v>
      </c>
    </row>
    <row r="234" spans="1:15" s="15" customFormat="1" ht="16.5" customHeight="1">
      <c r="A234" s="1552"/>
      <c r="B234" s="1554"/>
      <c r="C234" s="66" t="s">
        <v>1195</v>
      </c>
      <c r="D234" s="148" t="s">
        <v>1027</v>
      </c>
      <c r="E234" s="148">
        <v>1</v>
      </c>
      <c r="F234" s="148">
        <v>0.3</v>
      </c>
      <c r="G234" s="148" t="s">
        <v>22</v>
      </c>
      <c r="H234" s="148" t="s">
        <v>598</v>
      </c>
      <c r="I234" s="66" t="s">
        <v>20</v>
      </c>
      <c r="J234" s="68" t="s">
        <v>22</v>
      </c>
      <c r="K234" s="148" t="s">
        <v>22</v>
      </c>
      <c r="L234" s="148" t="s">
        <v>22</v>
      </c>
      <c r="M234" s="66" t="s">
        <v>22</v>
      </c>
      <c r="N234" s="10" t="s">
        <v>1003</v>
      </c>
      <c r="O234" s="1293">
        <f t="shared" si="3"/>
        <v>467.7</v>
      </c>
    </row>
    <row r="235" spans="1:15" s="15" customFormat="1" ht="16.5" customHeight="1">
      <c r="A235" s="1552"/>
      <c r="B235" s="1554"/>
      <c r="C235" s="66" t="s">
        <v>1196</v>
      </c>
      <c r="D235" s="148" t="s">
        <v>1027</v>
      </c>
      <c r="E235" s="148">
        <v>1</v>
      </c>
      <c r="F235" s="148">
        <v>0.1</v>
      </c>
      <c r="G235" s="148" t="s">
        <v>22</v>
      </c>
      <c r="H235" s="148" t="s">
        <v>598</v>
      </c>
      <c r="I235" s="66" t="s">
        <v>27</v>
      </c>
      <c r="J235" s="68" t="s">
        <v>22</v>
      </c>
      <c r="K235" s="148" t="s">
        <v>22</v>
      </c>
      <c r="L235" s="148" t="s">
        <v>22</v>
      </c>
      <c r="M235" s="66" t="s">
        <v>22</v>
      </c>
      <c r="N235" s="10" t="s">
        <v>1003</v>
      </c>
      <c r="O235" s="1293">
        <f t="shared" si="3"/>
        <v>155.9</v>
      </c>
    </row>
    <row r="236" spans="1:15" s="15" customFormat="1" ht="16.5" customHeight="1">
      <c r="A236" s="1552"/>
      <c r="B236" s="1554"/>
      <c r="C236" s="66" t="s">
        <v>1197</v>
      </c>
      <c r="D236" s="148" t="s">
        <v>1027</v>
      </c>
      <c r="E236" s="148">
        <v>1</v>
      </c>
      <c r="F236" s="148">
        <v>0.3</v>
      </c>
      <c r="G236" s="148" t="s">
        <v>22</v>
      </c>
      <c r="H236" s="148" t="s">
        <v>598</v>
      </c>
      <c r="I236" s="66" t="s">
        <v>27</v>
      </c>
      <c r="J236" s="68" t="s">
        <v>22</v>
      </c>
      <c r="K236" s="148" t="s">
        <v>22</v>
      </c>
      <c r="L236" s="148" t="s">
        <v>22</v>
      </c>
      <c r="M236" s="66" t="s">
        <v>22</v>
      </c>
      <c r="N236" s="10" t="s">
        <v>1003</v>
      </c>
      <c r="O236" s="1293">
        <f t="shared" si="3"/>
        <v>467.7</v>
      </c>
    </row>
    <row r="237" spans="1:15" s="15" customFormat="1" ht="16.5" customHeight="1">
      <c r="A237" s="1552"/>
      <c r="B237" s="1554"/>
      <c r="C237" s="66" t="s">
        <v>1198</v>
      </c>
      <c r="D237" s="148" t="s">
        <v>1027</v>
      </c>
      <c r="E237" s="148">
        <v>1</v>
      </c>
      <c r="F237" s="148">
        <v>0.4</v>
      </c>
      <c r="G237" s="148" t="s">
        <v>22</v>
      </c>
      <c r="H237" s="148" t="s">
        <v>598</v>
      </c>
      <c r="I237" s="66" t="s">
        <v>20</v>
      </c>
      <c r="J237" s="68" t="s">
        <v>22</v>
      </c>
      <c r="K237" s="148" t="s">
        <v>22</v>
      </c>
      <c r="L237" s="148" t="s">
        <v>22</v>
      </c>
      <c r="M237" s="66" t="s">
        <v>22</v>
      </c>
      <c r="N237" s="10" t="s">
        <v>1003</v>
      </c>
      <c r="O237" s="1293">
        <f t="shared" si="3"/>
        <v>623.6</v>
      </c>
    </row>
    <row r="238" spans="1:15" s="15" customFormat="1" ht="16.5" customHeight="1">
      <c r="A238" s="1552"/>
      <c r="B238" s="1554"/>
      <c r="C238" s="66" t="s">
        <v>1199</v>
      </c>
      <c r="D238" s="148" t="s">
        <v>1027</v>
      </c>
      <c r="E238" s="148">
        <v>1</v>
      </c>
      <c r="F238" s="148">
        <v>0.3</v>
      </c>
      <c r="G238" s="148" t="s">
        <v>22</v>
      </c>
      <c r="H238" s="148" t="s">
        <v>598</v>
      </c>
      <c r="I238" s="66" t="s">
        <v>20</v>
      </c>
      <c r="J238" s="68" t="s">
        <v>22</v>
      </c>
      <c r="K238" s="148" t="s">
        <v>22</v>
      </c>
      <c r="L238" s="148" t="s">
        <v>22</v>
      </c>
      <c r="M238" s="66" t="s">
        <v>22</v>
      </c>
      <c r="N238" s="10" t="s">
        <v>1003</v>
      </c>
      <c r="O238" s="1293">
        <f t="shared" si="3"/>
        <v>467.7</v>
      </c>
    </row>
    <row r="239" spans="1:15" s="15" customFormat="1" ht="16.5" customHeight="1">
      <c r="A239" s="1552"/>
      <c r="B239" s="1554"/>
      <c r="C239" s="66" t="s">
        <v>1200</v>
      </c>
      <c r="D239" s="148" t="s">
        <v>1027</v>
      </c>
      <c r="E239" s="148">
        <v>1</v>
      </c>
      <c r="F239" s="148">
        <v>0.5</v>
      </c>
      <c r="G239" s="148" t="s">
        <v>22</v>
      </c>
      <c r="H239" s="148" t="s">
        <v>598</v>
      </c>
      <c r="I239" s="66" t="s">
        <v>27</v>
      </c>
      <c r="J239" s="68" t="s">
        <v>22</v>
      </c>
      <c r="K239" s="148" t="s">
        <v>22</v>
      </c>
      <c r="L239" s="148" t="s">
        <v>22</v>
      </c>
      <c r="M239" s="66" t="s">
        <v>22</v>
      </c>
      <c r="N239" s="10" t="s">
        <v>1003</v>
      </c>
      <c r="O239" s="1293">
        <f t="shared" si="3"/>
        <v>779.5</v>
      </c>
    </row>
    <row r="240" spans="1:15" s="15" customFormat="1" ht="16.5" customHeight="1">
      <c r="A240" s="1552"/>
      <c r="B240" s="1554"/>
      <c r="C240" s="66" t="s">
        <v>1201</v>
      </c>
      <c r="D240" s="148" t="s">
        <v>1027</v>
      </c>
      <c r="E240" s="148">
        <v>1</v>
      </c>
      <c r="F240" s="148">
        <v>0.1</v>
      </c>
      <c r="G240" s="148" t="s">
        <v>22</v>
      </c>
      <c r="H240" s="148" t="s">
        <v>598</v>
      </c>
      <c r="I240" s="66" t="s">
        <v>27</v>
      </c>
      <c r="J240" s="68" t="s">
        <v>22</v>
      </c>
      <c r="K240" s="148" t="s">
        <v>22</v>
      </c>
      <c r="L240" s="148" t="s">
        <v>22</v>
      </c>
      <c r="M240" s="66" t="s">
        <v>22</v>
      </c>
      <c r="N240" s="10" t="s">
        <v>1003</v>
      </c>
      <c r="O240" s="1293">
        <f t="shared" si="3"/>
        <v>155.9</v>
      </c>
    </row>
    <row r="241" spans="1:15" s="15" customFormat="1" ht="16.5" customHeight="1">
      <c r="A241" s="1552"/>
      <c r="B241" s="1554"/>
      <c r="C241" s="66" t="s">
        <v>1202</v>
      </c>
      <c r="D241" s="148" t="s">
        <v>1027</v>
      </c>
      <c r="E241" s="148">
        <v>1</v>
      </c>
      <c r="F241" s="148">
        <v>0.5</v>
      </c>
      <c r="G241" s="148" t="s">
        <v>22</v>
      </c>
      <c r="H241" s="148" t="s">
        <v>598</v>
      </c>
      <c r="I241" s="66" t="s">
        <v>27</v>
      </c>
      <c r="J241" s="68" t="s">
        <v>22</v>
      </c>
      <c r="K241" s="148" t="s">
        <v>22</v>
      </c>
      <c r="L241" s="148" t="s">
        <v>22</v>
      </c>
      <c r="M241" s="66" t="s">
        <v>22</v>
      </c>
      <c r="N241" s="10" t="s">
        <v>1003</v>
      </c>
      <c r="O241" s="1293">
        <f t="shared" si="3"/>
        <v>779.5</v>
      </c>
    </row>
    <row r="242" spans="1:15" s="15" customFormat="1" ht="16.5" customHeight="1">
      <c r="A242" s="1552"/>
      <c r="B242" s="1554"/>
      <c r="C242" s="66" t="s">
        <v>1203</v>
      </c>
      <c r="D242" s="148" t="s">
        <v>1027</v>
      </c>
      <c r="E242" s="148">
        <v>1</v>
      </c>
      <c r="F242" s="148">
        <v>0.5</v>
      </c>
      <c r="G242" s="148" t="s">
        <v>22</v>
      </c>
      <c r="H242" s="148" t="s">
        <v>598</v>
      </c>
      <c r="I242" s="66" t="s">
        <v>27</v>
      </c>
      <c r="J242" s="68" t="s">
        <v>22</v>
      </c>
      <c r="K242" s="148" t="s">
        <v>22</v>
      </c>
      <c r="L242" s="148" t="s">
        <v>22</v>
      </c>
      <c r="M242" s="66" t="s">
        <v>22</v>
      </c>
      <c r="N242" s="10" t="s">
        <v>1003</v>
      </c>
      <c r="O242" s="1293">
        <f t="shared" si="3"/>
        <v>779.5</v>
      </c>
    </row>
    <row r="243" spans="1:15" s="15" customFormat="1" ht="16.5" customHeight="1">
      <c r="A243" s="1552"/>
      <c r="B243" s="1554"/>
      <c r="C243" s="66" t="s">
        <v>1204</v>
      </c>
      <c r="D243" s="148" t="s">
        <v>1027</v>
      </c>
      <c r="E243" s="148">
        <v>1</v>
      </c>
      <c r="F243" s="148">
        <v>0.3</v>
      </c>
      <c r="G243" s="148" t="s">
        <v>22</v>
      </c>
      <c r="H243" s="148" t="s">
        <v>598</v>
      </c>
      <c r="I243" s="66" t="s">
        <v>20</v>
      </c>
      <c r="J243" s="68" t="s">
        <v>22</v>
      </c>
      <c r="K243" s="148" t="s">
        <v>22</v>
      </c>
      <c r="L243" s="148" t="s">
        <v>22</v>
      </c>
      <c r="M243" s="66" t="s">
        <v>22</v>
      </c>
      <c r="N243" s="10" t="s">
        <v>1003</v>
      </c>
      <c r="O243" s="1293">
        <f t="shared" si="3"/>
        <v>467.7</v>
      </c>
    </row>
    <row r="244" spans="1:15" s="15" customFormat="1" ht="16.5" customHeight="1">
      <c r="A244" s="1552"/>
      <c r="B244" s="1554"/>
      <c r="C244" s="66" t="s">
        <v>1205</v>
      </c>
      <c r="D244" s="148" t="s">
        <v>1027</v>
      </c>
      <c r="E244" s="148">
        <v>1</v>
      </c>
      <c r="F244" s="148">
        <v>0.1</v>
      </c>
      <c r="G244" s="148" t="s">
        <v>22</v>
      </c>
      <c r="H244" s="148" t="s">
        <v>598</v>
      </c>
      <c r="I244" s="66" t="s">
        <v>27</v>
      </c>
      <c r="J244" s="68" t="s">
        <v>22</v>
      </c>
      <c r="K244" s="148" t="s">
        <v>22</v>
      </c>
      <c r="L244" s="148" t="s">
        <v>22</v>
      </c>
      <c r="M244" s="66" t="s">
        <v>22</v>
      </c>
      <c r="N244" s="10" t="s">
        <v>1003</v>
      </c>
      <c r="O244" s="1293">
        <f t="shared" si="3"/>
        <v>155.9</v>
      </c>
    </row>
    <row r="245" spans="1:15" s="15" customFormat="1" ht="16.5" customHeight="1">
      <c r="A245" s="1552"/>
      <c r="B245" s="1554"/>
      <c r="C245" s="66" t="s">
        <v>1206</v>
      </c>
      <c r="D245" s="148" t="s">
        <v>1027</v>
      </c>
      <c r="E245" s="148">
        <v>1</v>
      </c>
      <c r="F245" s="148">
        <v>0.3</v>
      </c>
      <c r="G245" s="148" t="s">
        <v>22</v>
      </c>
      <c r="H245" s="148" t="s">
        <v>598</v>
      </c>
      <c r="I245" s="66" t="s">
        <v>20</v>
      </c>
      <c r="J245" s="68" t="s">
        <v>22</v>
      </c>
      <c r="K245" s="148" t="s">
        <v>22</v>
      </c>
      <c r="L245" s="148" t="s">
        <v>22</v>
      </c>
      <c r="M245" s="66" t="s">
        <v>22</v>
      </c>
      <c r="N245" s="10" t="s">
        <v>1003</v>
      </c>
      <c r="O245" s="1293">
        <f t="shared" si="3"/>
        <v>467.7</v>
      </c>
    </row>
    <row r="246" spans="1:15" s="15" customFormat="1" ht="16.5" customHeight="1">
      <c r="A246" s="1552"/>
      <c r="B246" s="1554"/>
      <c r="C246" s="66" t="s">
        <v>1207</v>
      </c>
      <c r="D246" s="148" t="s">
        <v>1027</v>
      </c>
      <c r="E246" s="148">
        <v>1</v>
      </c>
      <c r="F246" s="148">
        <v>0.3</v>
      </c>
      <c r="G246" s="148" t="s">
        <v>22</v>
      </c>
      <c r="H246" s="148" t="s">
        <v>598</v>
      </c>
      <c r="I246" s="66" t="s">
        <v>27</v>
      </c>
      <c r="J246" s="68" t="s">
        <v>22</v>
      </c>
      <c r="K246" s="148" t="s">
        <v>22</v>
      </c>
      <c r="L246" s="148" t="s">
        <v>22</v>
      </c>
      <c r="M246" s="66" t="s">
        <v>22</v>
      </c>
      <c r="N246" s="10" t="s">
        <v>1003</v>
      </c>
      <c r="O246" s="1293">
        <f t="shared" si="3"/>
        <v>467.7</v>
      </c>
    </row>
    <row r="247" spans="1:15" s="15" customFormat="1" ht="16.5" customHeight="1">
      <c r="A247" s="1552"/>
      <c r="B247" s="1554"/>
      <c r="C247" s="66" t="s">
        <v>1208</v>
      </c>
      <c r="D247" s="148" t="s">
        <v>1027</v>
      </c>
      <c r="E247" s="148">
        <v>1</v>
      </c>
      <c r="F247" s="148">
        <v>0.1</v>
      </c>
      <c r="G247" s="148" t="s">
        <v>22</v>
      </c>
      <c r="H247" s="148" t="s">
        <v>598</v>
      </c>
      <c r="I247" s="66" t="s">
        <v>27</v>
      </c>
      <c r="J247" s="68" t="s">
        <v>22</v>
      </c>
      <c r="K247" s="148" t="s">
        <v>22</v>
      </c>
      <c r="L247" s="148" t="s">
        <v>22</v>
      </c>
      <c r="M247" s="66" t="s">
        <v>22</v>
      </c>
      <c r="N247" s="10" t="s">
        <v>1003</v>
      </c>
      <c r="O247" s="1293">
        <f t="shared" si="3"/>
        <v>155.9</v>
      </c>
    </row>
    <row r="248" spans="1:15" s="15" customFormat="1" ht="16.5" customHeight="1">
      <c r="A248" s="1552"/>
      <c r="B248" s="1554"/>
      <c r="C248" s="66" t="s">
        <v>1209</v>
      </c>
      <c r="D248" s="148" t="s">
        <v>1027</v>
      </c>
      <c r="E248" s="148">
        <v>1</v>
      </c>
      <c r="F248" s="148">
        <v>0.2</v>
      </c>
      <c r="G248" s="148" t="s">
        <v>22</v>
      </c>
      <c r="H248" s="148" t="s">
        <v>598</v>
      </c>
      <c r="I248" s="66" t="s">
        <v>20</v>
      </c>
      <c r="J248" s="68" t="s">
        <v>22</v>
      </c>
      <c r="K248" s="148" t="s">
        <v>22</v>
      </c>
      <c r="L248" s="148" t="s">
        <v>22</v>
      </c>
      <c r="M248" s="66" t="s">
        <v>22</v>
      </c>
      <c r="N248" s="10" t="s">
        <v>1003</v>
      </c>
      <c r="O248" s="1293">
        <f t="shared" si="3"/>
        <v>311.8</v>
      </c>
    </row>
    <row r="249" spans="1:15" s="15" customFormat="1" ht="16.5" customHeight="1">
      <c r="A249" s="1552"/>
      <c r="B249" s="1554"/>
      <c r="C249" s="66" t="s">
        <v>1210</v>
      </c>
      <c r="D249" s="148" t="s">
        <v>1027</v>
      </c>
      <c r="E249" s="148">
        <v>1</v>
      </c>
      <c r="F249" s="148">
        <v>0.5</v>
      </c>
      <c r="G249" s="148" t="s">
        <v>22</v>
      </c>
      <c r="H249" s="148" t="s">
        <v>598</v>
      </c>
      <c r="I249" s="66" t="s">
        <v>20</v>
      </c>
      <c r="J249" s="68" t="s">
        <v>22</v>
      </c>
      <c r="K249" s="148" t="s">
        <v>22</v>
      </c>
      <c r="L249" s="148" t="s">
        <v>22</v>
      </c>
      <c r="M249" s="66" t="s">
        <v>22</v>
      </c>
      <c r="N249" s="10" t="s">
        <v>1003</v>
      </c>
      <c r="O249" s="1293">
        <f t="shared" si="3"/>
        <v>779.5</v>
      </c>
    </row>
    <row r="250" spans="1:15" s="15" customFormat="1" ht="16.5" customHeight="1">
      <c r="A250" s="1552"/>
      <c r="B250" s="1554"/>
      <c r="C250" s="66" t="s">
        <v>1211</v>
      </c>
      <c r="D250" s="148" t="s">
        <v>1027</v>
      </c>
      <c r="E250" s="148">
        <v>1</v>
      </c>
      <c r="F250" s="148">
        <v>0.2</v>
      </c>
      <c r="G250" s="148" t="s">
        <v>22</v>
      </c>
      <c r="H250" s="148" t="s">
        <v>598</v>
      </c>
      <c r="I250" s="66" t="s">
        <v>27</v>
      </c>
      <c r="J250" s="68" t="s">
        <v>22</v>
      </c>
      <c r="K250" s="148" t="s">
        <v>22</v>
      </c>
      <c r="L250" s="148" t="s">
        <v>22</v>
      </c>
      <c r="M250" s="66" t="s">
        <v>22</v>
      </c>
      <c r="N250" s="10" t="s">
        <v>1003</v>
      </c>
      <c r="O250" s="1293">
        <f t="shared" si="3"/>
        <v>311.8</v>
      </c>
    </row>
    <row r="251" spans="1:15" s="15" customFormat="1">
      <c r="A251" s="1552"/>
      <c r="B251" s="1554"/>
      <c r="C251" s="66" t="s">
        <v>1212</v>
      </c>
      <c r="D251" s="148" t="s">
        <v>1027</v>
      </c>
      <c r="E251" s="148">
        <v>1</v>
      </c>
      <c r="F251" s="148">
        <v>0.4</v>
      </c>
      <c r="G251" s="148" t="s">
        <v>22</v>
      </c>
      <c r="H251" s="148" t="s">
        <v>598</v>
      </c>
      <c r="I251" s="66" t="s">
        <v>27</v>
      </c>
      <c r="J251" s="68" t="s">
        <v>22</v>
      </c>
      <c r="K251" s="148" t="s">
        <v>22</v>
      </c>
      <c r="L251" s="148" t="s">
        <v>22</v>
      </c>
      <c r="M251" s="66" t="s">
        <v>22</v>
      </c>
      <c r="N251" s="10" t="s">
        <v>1003</v>
      </c>
      <c r="O251" s="1293">
        <f t="shared" si="3"/>
        <v>623.6</v>
      </c>
    </row>
    <row r="252" spans="1:15" s="15" customFormat="1">
      <c r="A252" s="1552"/>
      <c r="B252" s="1554"/>
      <c r="C252" s="66" t="s">
        <v>1213</v>
      </c>
      <c r="D252" s="148" t="s">
        <v>1027</v>
      </c>
      <c r="E252" s="148">
        <v>1</v>
      </c>
      <c r="F252" s="148">
        <v>0.4</v>
      </c>
      <c r="G252" s="148" t="s">
        <v>22</v>
      </c>
      <c r="H252" s="148" t="s">
        <v>598</v>
      </c>
      <c r="I252" s="66" t="s">
        <v>20</v>
      </c>
      <c r="J252" s="68" t="s">
        <v>22</v>
      </c>
      <c r="K252" s="148" t="s">
        <v>22</v>
      </c>
      <c r="L252" s="148" t="s">
        <v>22</v>
      </c>
      <c r="M252" s="66" t="s">
        <v>22</v>
      </c>
      <c r="N252" s="10" t="s">
        <v>1003</v>
      </c>
      <c r="O252" s="1293">
        <f t="shared" si="3"/>
        <v>623.6</v>
      </c>
    </row>
    <row r="253" spans="1:15" s="15" customFormat="1">
      <c r="A253" s="1552"/>
      <c r="B253" s="1554"/>
      <c r="C253" s="66" t="s">
        <v>1214</v>
      </c>
      <c r="D253" s="148" t="s">
        <v>1027</v>
      </c>
      <c r="E253" s="148">
        <v>1</v>
      </c>
      <c r="F253" s="148">
        <v>0.4</v>
      </c>
      <c r="G253" s="148" t="s">
        <v>22</v>
      </c>
      <c r="H253" s="148" t="s">
        <v>598</v>
      </c>
      <c r="I253" s="66" t="s">
        <v>27</v>
      </c>
      <c r="J253" s="68" t="s">
        <v>22</v>
      </c>
      <c r="K253" s="148" t="s">
        <v>22</v>
      </c>
      <c r="L253" s="148" t="s">
        <v>22</v>
      </c>
      <c r="M253" s="66" t="s">
        <v>22</v>
      </c>
      <c r="N253" s="10" t="s">
        <v>1003</v>
      </c>
      <c r="O253" s="1293">
        <f t="shared" si="3"/>
        <v>623.6</v>
      </c>
    </row>
    <row r="254" spans="1:15" s="15" customFormat="1">
      <c r="A254" s="1552"/>
      <c r="B254" s="1554"/>
      <c r="C254" s="66" t="s">
        <v>1215</v>
      </c>
      <c r="D254" s="148" t="s">
        <v>1027</v>
      </c>
      <c r="E254" s="148">
        <v>1</v>
      </c>
      <c r="F254" s="148">
        <v>0.3</v>
      </c>
      <c r="G254" s="148" t="s">
        <v>22</v>
      </c>
      <c r="H254" s="148" t="s">
        <v>598</v>
      </c>
      <c r="I254" s="66" t="s">
        <v>20</v>
      </c>
      <c r="J254" s="68" t="s">
        <v>22</v>
      </c>
      <c r="K254" s="148" t="s">
        <v>22</v>
      </c>
      <c r="L254" s="148" t="s">
        <v>22</v>
      </c>
      <c r="M254" s="66" t="s">
        <v>22</v>
      </c>
      <c r="N254" s="10" t="s">
        <v>1003</v>
      </c>
      <c r="O254" s="1293">
        <f t="shared" si="3"/>
        <v>467.7</v>
      </c>
    </row>
    <row r="255" spans="1:15" s="15" customFormat="1">
      <c r="A255" s="1552"/>
      <c r="B255" s="1554"/>
      <c r="C255" s="66" t="s">
        <v>1216</v>
      </c>
      <c r="D255" s="148" t="s">
        <v>1027</v>
      </c>
      <c r="E255" s="148">
        <v>1</v>
      </c>
      <c r="F255" s="148">
        <v>0.1</v>
      </c>
      <c r="G255" s="148" t="s">
        <v>22</v>
      </c>
      <c r="H255" s="148" t="s">
        <v>598</v>
      </c>
      <c r="I255" s="66" t="s">
        <v>20</v>
      </c>
      <c r="J255" s="68" t="s">
        <v>22</v>
      </c>
      <c r="K255" s="148" t="s">
        <v>22</v>
      </c>
      <c r="L255" s="148" t="s">
        <v>22</v>
      </c>
      <c r="M255" s="66" t="s">
        <v>22</v>
      </c>
      <c r="N255" s="10" t="s">
        <v>1003</v>
      </c>
      <c r="O255" s="1293">
        <f t="shared" si="3"/>
        <v>155.9</v>
      </c>
    </row>
    <row r="256" spans="1:15" s="15" customFormat="1">
      <c r="A256" s="1552"/>
      <c r="B256" s="1554"/>
      <c r="C256" s="66" t="s">
        <v>1217</v>
      </c>
      <c r="D256" s="148" t="s">
        <v>1027</v>
      </c>
      <c r="E256" s="148">
        <v>1</v>
      </c>
      <c r="F256" s="148">
        <v>0.1</v>
      </c>
      <c r="G256" s="148" t="s">
        <v>22</v>
      </c>
      <c r="H256" s="148" t="s">
        <v>598</v>
      </c>
      <c r="I256" s="66" t="s">
        <v>20</v>
      </c>
      <c r="J256" s="68" t="s">
        <v>22</v>
      </c>
      <c r="K256" s="148" t="s">
        <v>22</v>
      </c>
      <c r="L256" s="148" t="s">
        <v>22</v>
      </c>
      <c r="M256" s="66" t="s">
        <v>22</v>
      </c>
      <c r="N256" s="10" t="s">
        <v>1003</v>
      </c>
      <c r="O256" s="1293">
        <f t="shared" si="3"/>
        <v>155.9</v>
      </c>
    </row>
    <row r="257" spans="1:15" s="15" customFormat="1">
      <c r="A257" s="1552"/>
      <c r="B257" s="1554"/>
      <c r="C257" s="66" t="s">
        <v>1218</v>
      </c>
      <c r="D257" s="148" t="s">
        <v>1027</v>
      </c>
      <c r="E257" s="148">
        <v>1</v>
      </c>
      <c r="F257" s="148">
        <v>0.5</v>
      </c>
      <c r="G257" s="148" t="s">
        <v>22</v>
      </c>
      <c r="H257" s="148" t="s">
        <v>598</v>
      </c>
      <c r="I257" s="66" t="s">
        <v>27</v>
      </c>
      <c r="J257" s="68" t="s">
        <v>22</v>
      </c>
      <c r="K257" s="148" t="s">
        <v>22</v>
      </c>
      <c r="L257" s="148" t="s">
        <v>22</v>
      </c>
      <c r="M257" s="66" t="s">
        <v>22</v>
      </c>
      <c r="N257" s="10" t="s">
        <v>1003</v>
      </c>
      <c r="O257" s="1293">
        <f t="shared" si="3"/>
        <v>779.5</v>
      </c>
    </row>
    <row r="258" spans="1:15" s="15" customFormat="1" ht="17.25" customHeight="1">
      <c r="A258" s="1552"/>
      <c r="B258" s="1554"/>
      <c r="C258" s="66" t="s">
        <v>1219</v>
      </c>
      <c r="D258" s="148" t="s">
        <v>1027</v>
      </c>
      <c r="E258" s="148">
        <v>1</v>
      </c>
      <c r="F258" s="148">
        <v>0.5</v>
      </c>
      <c r="G258" s="148" t="s">
        <v>22</v>
      </c>
      <c r="H258" s="148" t="s">
        <v>598</v>
      </c>
      <c r="I258" s="66" t="s">
        <v>20</v>
      </c>
      <c r="J258" s="68" t="s">
        <v>22</v>
      </c>
      <c r="K258" s="148" t="s">
        <v>22</v>
      </c>
      <c r="L258" s="148" t="s">
        <v>22</v>
      </c>
      <c r="M258" s="66" t="s">
        <v>22</v>
      </c>
      <c r="N258" s="10" t="s">
        <v>1003</v>
      </c>
      <c r="O258" s="1293">
        <f t="shared" si="3"/>
        <v>779.5</v>
      </c>
    </row>
    <row r="259" spans="1:15" s="15" customFormat="1" ht="17.25" customHeight="1">
      <c r="A259" s="1552"/>
      <c r="B259" s="1554"/>
      <c r="C259" s="66" t="s">
        <v>1220</v>
      </c>
      <c r="D259" s="148" t="s">
        <v>1027</v>
      </c>
      <c r="E259" s="148">
        <v>1</v>
      </c>
      <c r="F259" s="148">
        <v>0.4</v>
      </c>
      <c r="G259" s="148" t="s">
        <v>22</v>
      </c>
      <c r="H259" s="148" t="s">
        <v>598</v>
      </c>
      <c r="I259" s="66" t="s">
        <v>27</v>
      </c>
      <c r="J259" s="68" t="s">
        <v>22</v>
      </c>
      <c r="K259" s="148" t="s">
        <v>22</v>
      </c>
      <c r="L259" s="148" t="s">
        <v>22</v>
      </c>
      <c r="M259" s="66" t="s">
        <v>22</v>
      </c>
      <c r="N259" s="10" t="s">
        <v>1003</v>
      </c>
      <c r="O259" s="1293">
        <f t="shared" si="3"/>
        <v>623.6</v>
      </c>
    </row>
    <row r="260" spans="1:15" s="15" customFormat="1" ht="17.25" customHeight="1">
      <c r="A260" s="1552"/>
      <c r="B260" s="1554"/>
      <c r="C260" s="66" t="s">
        <v>1221</v>
      </c>
      <c r="D260" s="148" t="s">
        <v>1027</v>
      </c>
      <c r="E260" s="148">
        <v>1</v>
      </c>
      <c r="F260" s="148">
        <v>0.4</v>
      </c>
      <c r="G260" s="148" t="s">
        <v>22</v>
      </c>
      <c r="H260" s="148" t="s">
        <v>598</v>
      </c>
      <c r="I260" s="66" t="s">
        <v>27</v>
      </c>
      <c r="J260" s="68" t="s">
        <v>22</v>
      </c>
      <c r="K260" s="148" t="s">
        <v>22</v>
      </c>
      <c r="L260" s="148" t="s">
        <v>22</v>
      </c>
      <c r="M260" s="66" t="s">
        <v>22</v>
      </c>
      <c r="N260" s="10" t="s">
        <v>1003</v>
      </c>
      <c r="O260" s="1293">
        <f t="shared" si="3"/>
        <v>623.6</v>
      </c>
    </row>
    <row r="261" spans="1:15" s="15" customFormat="1" ht="17.25" customHeight="1">
      <c r="A261" s="1552"/>
      <c r="B261" s="1554"/>
      <c r="C261" s="66" t="s">
        <v>1222</v>
      </c>
      <c r="D261" s="148" t="s">
        <v>1027</v>
      </c>
      <c r="E261" s="148">
        <v>1</v>
      </c>
      <c r="F261" s="148">
        <v>0.5</v>
      </c>
      <c r="G261" s="148" t="s">
        <v>22</v>
      </c>
      <c r="H261" s="148" t="s">
        <v>598</v>
      </c>
      <c r="I261" s="66" t="s">
        <v>20</v>
      </c>
      <c r="J261" s="68" t="s">
        <v>22</v>
      </c>
      <c r="K261" s="148" t="s">
        <v>22</v>
      </c>
      <c r="L261" s="148" t="s">
        <v>22</v>
      </c>
      <c r="M261" s="66" t="s">
        <v>22</v>
      </c>
      <c r="N261" s="10" t="s">
        <v>1003</v>
      </c>
      <c r="O261" s="1293">
        <f t="shared" si="3"/>
        <v>779.5</v>
      </c>
    </row>
    <row r="262" spans="1:15" s="15" customFormat="1" ht="17.25" customHeight="1">
      <c r="A262" s="1552"/>
      <c r="B262" s="1554"/>
      <c r="C262" s="66" t="s">
        <v>1223</v>
      </c>
      <c r="D262" s="148" t="s">
        <v>1027</v>
      </c>
      <c r="E262" s="148">
        <v>1</v>
      </c>
      <c r="F262" s="148">
        <v>0.4</v>
      </c>
      <c r="G262" s="148" t="s">
        <v>22</v>
      </c>
      <c r="H262" s="148" t="s">
        <v>598</v>
      </c>
      <c r="I262" s="66" t="s">
        <v>20</v>
      </c>
      <c r="J262" s="68" t="s">
        <v>22</v>
      </c>
      <c r="K262" s="148" t="s">
        <v>22</v>
      </c>
      <c r="L262" s="148" t="s">
        <v>22</v>
      </c>
      <c r="M262" s="66" t="s">
        <v>22</v>
      </c>
      <c r="N262" s="10" t="s">
        <v>1003</v>
      </c>
      <c r="O262" s="1293">
        <f t="shared" si="3"/>
        <v>623.6</v>
      </c>
    </row>
    <row r="263" spans="1:15" s="15" customFormat="1" ht="17.25" customHeight="1">
      <c r="A263" s="1552"/>
      <c r="B263" s="1554"/>
      <c r="C263" s="66" t="s">
        <v>1224</v>
      </c>
      <c r="D263" s="148" t="s">
        <v>1027</v>
      </c>
      <c r="E263" s="148">
        <v>1</v>
      </c>
      <c r="F263" s="148">
        <v>0.6</v>
      </c>
      <c r="G263" s="148" t="s">
        <v>22</v>
      </c>
      <c r="H263" s="148" t="s">
        <v>598</v>
      </c>
      <c r="I263" s="66" t="s">
        <v>27</v>
      </c>
      <c r="J263" s="68" t="s">
        <v>22</v>
      </c>
      <c r="K263" s="148" t="s">
        <v>22</v>
      </c>
      <c r="L263" s="148" t="s">
        <v>22</v>
      </c>
      <c r="M263" s="66" t="s">
        <v>22</v>
      </c>
      <c r="N263" s="10" t="s">
        <v>1003</v>
      </c>
      <c r="O263" s="1293">
        <f t="shared" ref="O263:O293" si="4">1559*F263</f>
        <v>935.4</v>
      </c>
    </row>
    <row r="264" spans="1:15" s="15" customFormat="1" ht="17.25" customHeight="1">
      <c r="A264" s="1552"/>
      <c r="B264" s="1554"/>
      <c r="C264" s="66" t="s">
        <v>1225</v>
      </c>
      <c r="D264" s="148" t="s">
        <v>1027</v>
      </c>
      <c r="E264" s="148">
        <v>1</v>
      </c>
      <c r="F264" s="148">
        <v>0.4</v>
      </c>
      <c r="G264" s="148" t="s">
        <v>22</v>
      </c>
      <c r="H264" s="148" t="s">
        <v>598</v>
      </c>
      <c r="I264" s="66" t="s">
        <v>20</v>
      </c>
      <c r="J264" s="68" t="s">
        <v>22</v>
      </c>
      <c r="K264" s="148" t="s">
        <v>22</v>
      </c>
      <c r="L264" s="148" t="s">
        <v>22</v>
      </c>
      <c r="M264" s="66" t="s">
        <v>22</v>
      </c>
      <c r="N264" s="10" t="s">
        <v>1003</v>
      </c>
      <c r="O264" s="1293">
        <f t="shared" si="4"/>
        <v>623.6</v>
      </c>
    </row>
    <row r="265" spans="1:15" s="15" customFormat="1" ht="17.25" customHeight="1">
      <c r="A265" s="1552"/>
      <c r="B265" s="1554"/>
      <c r="C265" s="66" t="s">
        <v>1226</v>
      </c>
      <c r="D265" s="148" t="s">
        <v>1027</v>
      </c>
      <c r="E265" s="148">
        <v>1</v>
      </c>
      <c r="F265" s="148">
        <v>0.2</v>
      </c>
      <c r="G265" s="148" t="s">
        <v>22</v>
      </c>
      <c r="H265" s="148" t="s">
        <v>598</v>
      </c>
      <c r="I265" s="66" t="s">
        <v>27</v>
      </c>
      <c r="J265" s="68" t="s">
        <v>22</v>
      </c>
      <c r="K265" s="148" t="s">
        <v>22</v>
      </c>
      <c r="L265" s="148" t="s">
        <v>22</v>
      </c>
      <c r="M265" s="66" t="s">
        <v>22</v>
      </c>
      <c r="N265" s="10" t="s">
        <v>1003</v>
      </c>
      <c r="O265" s="1293">
        <f t="shared" si="4"/>
        <v>311.8</v>
      </c>
    </row>
    <row r="266" spans="1:15" s="15" customFormat="1" ht="17.25" customHeight="1">
      <c r="A266" s="1552"/>
      <c r="B266" s="1554"/>
      <c r="C266" s="66" t="s">
        <v>1227</v>
      </c>
      <c r="D266" s="148" t="s">
        <v>1027</v>
      </c>
      <c r="E266" s="148">
        <v>1</v>
      </c>
      <c r="F266" s="148">
        <v>0.5</v>
      </c>
      <c r="G266" s="148" t="s">
        <v>22</v>
      </c>
      <c r="H266" s="148" t="s">
        <v>598</v>
      </c>
      <c r="I266" s="66" t="s">
        <v>27</v>
      </c>
      <c r="J266" s="68" t="s">
        <v>22</v>
      </c>
      <c r="K266" s="148" t="s">
        <v>22</v>
      </c>
      <c r="L266" s="148" t="s">
        <v>22</v>
      </c>
      <c r="M266" s="66" t="s">
        <v>22</v>
      </c>
      <c r="N266" s="10" t="s">
        <v>1003</v>
      </c>
      <c r="O266" s="1293">
        <f t="shared" si="4"/>
        <v>779.5</v>
      </c>
    </row>
    <row r="267" spans="1:15" s="15" customFormat="1" ht="17.25" customHeight="1">
      <c r="A267" s="1552"/>
      <c r="B267" s="1554"/>
      <c r="C267" s="66" t="s">
        <v>1228</v>
      </c>
      <c r="D267" s="148" t="s">
        <v>1027</v>
      </c>
      <c r="E267" s="148">
        <v>1</v>
      </c>
      <c r="F267" s="148">
        <v>0.6</v>
      </c>
      <c r="G267" s="148" t="s">
        <v>22</v>
      </c>
      <c r="H267" s="148" t="s">
        <v>598</v>
      </c>
      <c r="I267" s="66" t="s">
        <v>20</v>
      </c>
      <c r="J267" s="68" t="s">
        <v>22</v>
      </c>
      <c r="K267" s="148" t="s">
        <v>22</v>
      </c>
      <c r="L267" s="148" t="s">
        <v>22</v>
      </c>
      <c r="M267" s="66" t="s">
        <v>22</v>
      </c>
      <c r="N267" s="10" t="s">
        <v>1003</v>
      </c>
      <c r="O267" s="1293">
        <f t="shared" si="4"/>
        <v>935.4</v>
      </c>
    </row>
    <row r="268" spans="1:15" s="15" customFormat="1" ht="17.25" customHeight="1">
      <c r="A268" s="1552"/>
      <c r="B268" s="1554"/>
      <c r="C268" s="66" t="s">
        <v>1229</v>
      </c>
      <c r="D268" s="148" t="s">
        <v>1027</v>
      </c>
      <c r="E268" s="148">
        <v>1</v>
      </c>
      <c r="F268" s="148">
        <v>0.4</v>
      </c>
      <c r="G268" s="148" t="s">
        <v>22</v>
      </c>
      <c r="H268" s="148" t="s">
        <v>598</v>
      </c>
      <c r="I268" s="66" t="s">
        <v>20</v>
      </c>
      <c r="J268" s="68" t="s">
        <v>22</v>
      </c>
      <c r="K268" s="148" t="s">
        <v>22</v>
      </c>
      <c r="L268" s="148" t="s">
        <v>22</v>
      </c>
      <c r="M268" s="66" t="s">
        <v>22</v>
      </c>
      <c r="N268" s="10" t="s">
        <v>1003</v>
      </c>
      <c r="O268" s="1293">
        <f t="shared" si="4"/>
        <v>623.6</v>
      </c>
    </row>
    <row r="269" spans="1:15" s="15" customFormat="1">
      <c r="A269" s="1552"/>
      <c r="B269" s="1554"/>
      <c r="C269" s="66" t="s">
        <v>1230</v>
      </c>
      <c r="D269" s="148" t="s">
        <v>1027</v>
      </c>
      <c r="E269" s="148">
        <v>1</v>
      </c>
      <c r="F269" s="148">
        <v>0.3</v>
      </c>
      <c r="G269" s="148" t="s">
        <v>22</v>
      </c>
      <c r="H269" s="148" t="s">
        <v>598</v>
      </c>
      <c r="I269" s="66" t="s">
        <v>20</v>
      </c>
      <c r="J269" s="68" t="s">
        <v>22</v>
      </c>
      <c r="K269" s="148" t="s">
        <v>22</v>
      </c>
      <c r="L269" s="148" t="s">
        <v>22</v>
      </c>
      <c r="M269" s="66" t="s">
        <v>22</v>
      </c>
      <c r="N269" s="10" t="s">
        <v>1003</v>
      </c>
      <c r="O269" s="1293">
        <f t="shared" si="4"/>
        <v>467.7</v>
      </c>
    </row>
    <row r="270" spans="1:15" s="15" customFormat="1">
      <c r="A270" s="1552"/>
      <c r="B270" s="1554"/>
      <c r="C270" s="66" t="s">
        <v>1231</v>
      </c>
      <c r="D270" s="148" t="s">
        <v>1027</v>
      </c>
      <c r="E270" s="148">
        <v>1</v>
      </c>
      <c r="F270" s="148">
        <v>0.5</v>
      </c>
      <c r="G270" s="148" t="s">
        <v>22</v>
      </c>
      <c r="H270" s="148" t="s">
        <v>598</v>
      </c>
      <c r="I270" s="66" t="s">
        <v>27</v>
      </c>
      <c r="J270" s="68" t="s">
        <v>22</v>
      </c>
      <c r="K270" s="148" t="s">
        <v>22</v>
      </c>
      <c r="L270" s="148" t="s">
        <v>22</v>
      </c>
      <c r="M270" s="66" t="s">
        <v>22</v>
      </c>
      <c r="N270" s="10" t="s">
        <v>1003</v>
      </c>
      <c r="O270" s="1293">
        <f t="shared" si="4"/>
        <v>779.5</v>
      </c>
    </row>
    <row r="271" spans="1:15" s="15" customFormat="1">
      <c r="A271" s="1552"/>
      <c r="B271" s="1554"/>
      <c r="C271" s="66" t="s">
        <v>1232</v>
      </c>
      <c r="D271" s="148" t="s">
        <v>1027</v>
      </c>
      <c r="E271" s="148">
        <v>1</v>
      </c>
      <c r="F271" s="148">
        <v>0.5</v>
      </c>
      <c r="G271" s="148" t="s">
        <v>22</v>
      </c>
      <c r="H271" s="148" t="s">
        <v>598</v>
      </c>
      <c r="I271" s="66" t="s">
        <v>27</v>
      </c>
      <c r="J271" s="68" t="s">
        <v>22</v>
      </c>
      <c r="K271" s="148" t="s">
        <v>22</v>
      </c>
      <c r="L271" s="148" t="s">
        <v>22</v>
      </c>
      <c r="M271" s="66" t="s">
        <v>22</v>
      </c>
      <c r="N271" s="10" t="s">
        <v>1003</v>
      </c>
      <c r="O271" s="1293">
        <f t="shared" si="4"/>
        <v>779.5</v>
      </c>
    </row>
    <row r="272" spans="1:15" s="15" customFormat="1">
      <c r="A272" s="1552"/>
      <c r="B272" s="1554"/>
      <c r="C272" s="66" t="s">
        <v>1233</v>
      </c>
      <c r="D272" s="148" t="s">
        <v>1027</v>
      </c>
      <c r="E272" s="66">
        <v>1</v>
      </c>
      <c r="F272" s="66">
        <v>0.6</v>
      </c>
      <c r="G272" s="148" t="s">
        <v>22</v>
      </c>
      <c r="H272" s="66" t="s">
        <v>598</v>
      </c>
      <c r="I272" s="66" t="s">
        <v>27</v>
      </c>
      <c r="J272" s="68" t="s">
        <v>22</v>
      </c>
      <c r="K272" s="148" t="s">
        <v>22</v>
      </c>
      <c r="L272" s="148" t="s">
        <v>22</v>
      </c>
      <c r="M272" s="66" t="s">
        <v>22</v>
      </c>
      <c r="N272" s="10" t="s">
        <v>1003</v>
      </c>
      <c r="O272" s="1293">
        <f t="shared" si="4"/>
        <v>935.4</v>
      </c>
    </row>
    <row r="273" spans="1:15" s="15" customFormat="1" ht="17.25" customHeight="1">
      <c r="A273" s="1552"/>
      <c r="B273" s="1554"/>
      <c r="C273" s="66" t="s">
        <v>1234</v>
      </c>
      <c r="D273" s="148" t="s">
        <v>1027</v>
      </c>
      <c r="E273" s="66">
        <v>1</v>
      </c>
      <c r="F273" s="66">
        <v>0.6</v>
      </c>
      <c r="G273" s="148" t="s">
        <v>22</v>
      </c>
      <c r="H273" s="66" t="s">
        <v>598</v>
      </c>
      <c r="I273" s="66" t="s">
        <v>27</v>
      </c>
      <c r="J273" s="68" t="s">
        <v>22</v>
      </c>
      <c r="K273" s="148" t="s">
        <v>22</v>
      </c>
      <c r="L273" s="148" t="s">
        <v>22</v>
      </c>
      <c r="M273" s="66" t="s">
        <v>22</v>
      </c>
      <c r="N273" s="10" t="s">
        <v>1003</v>
      </c>
      <c r="O273" s="1293">
        <f t="shared" si="4"/>
        <v>935.4</v>
      </c>
    </row>
    <row r="274" spans="1:15" s="15" customFormat="1" ht="17.25" customHeight="1">
      <c r="A274" s="1552"/>
      <c r="B274" s="1554"/>
      <c r="C274" s="66" t="s">
        <v>1235</v>
      </c>
      <c r="D274" s="148" t="s">
        <v>1027</v>
      </c>
      <c r="E274" s="66">
        <v>1</v>
      </c>
      <c r="F274" s="66">
        <v>0.4</v>
      </c>
      <c r="G274" s="148" t="s">
        <v>22</v>
      </c>
      <c r="H274" s="66" t="s">
        <v>598</v>
      </c>
      <c r="I274" s="66" t="s">
        <v>27</v>
      </c>
      <c r="J274" s="68" t="s">
        <v>22</v>
      </c>
      <c r="K274" s="148" t="s">
        <v>22</v>
      </c>
      <c r="L274" s="148" t="s">
        <v>22</v>
      </c>
      <c r="M274" s="66" t="s">
        <v>22</v>
      </c>
      <c r="N274" s="10" t="s">
        <v>1003</v>
      </c>
      <c r="O274" s="1293">
        <f t="shared" si="4"/>
        <v>623.6</v>
      </c>
    </row>
    <row r="275" spans="1:15" s="15" customFormat="1" ht="17.25" customHeight="1">
      <c r="A275" s="1552"/>
      <c r="B275" s="1554"/>
      <c r="C275" s="66" t="s">
        <v>1236</v>
      </c>
      <c r="D275" s="148" t="s">
        <v>1027</v>
      </c>
      <c r="E275" s="66">
        <v>1</v>
      </c>
      <c r="F275" s="66">
        <v>0.3</v>
      </c>
      <c r="G275" s="148" t="s">
        <v>22</v>
      </c>
      <c r="H275" s="66" t="s">
        <v>598</v>
      </c>
      <c r="I275" s="66" t="s">
        <v>27</v>
      </c>
      <c r="J275" s="68" t="s">
        <v>22</v>
      </c>
      <c r="K275" s="148" t="s">
        <v>22</v>
      </c>
      <c r="L275" s="148" t="s">
        <v>22</v>
      </c>
      <c r="M275" s="66" t="s">
        <v>22</v>
      </c>
      <c r="N275" s="10" t="s">
        <v>1003</v>
      </c>
      <c r="O275" s="1293">
        <f t="shared" si="4"/>
        <v>467.7</v>
      </c>
    </row>
    <row r="276" spans="1:15" s="15" customFormat="1" ht="17.25" customHeight="1">
      <c r="A276" s="1552"/>
      <c r="B276" s="1554"/>
      <c r="C276" s="66" t="s">
        <v>1237</v>
      </c>
      <c r="D276" s="148" t="s">
        <v>1027</v>
      </c>
      <c r="E276" s="66">
        <v>1</v>
      </c>
      <c r="F276" s="66">
        <v>0.7</v>
      </c>
      <c r="G276" s="148" t="s">
        <v>22</v>
      </c>
      <c r="H276" s="66" t="s">
        <v>598</v>
      </c>
      <c r="I276" s="66" t="s">
        <v>27</v>
      </c>
      <c r="J276" s="68" t="s">
        <v>22</v>
      </c>
      <c r="K276" s="148" t="s">
        <v>22</v>
      </c>
      <c r="L276" s="148" t="s">
        <v>22</v>
      </c>
      <c r="M276" s="66" t="s">
        <v>22</v>
      </c>
      <c r="N276" s="10" t="s">
        <v>1003</v>
      </c>
      <c r="O276" s="1293">
        <f t="shared" si="4"/>
        <v>1091.3</v>
      </c>
    </row>
    <row r="277" spans="1:15" s="15" customFormat="1" ht="17.25" customHeight="1">
      <c r="A277" s="1552"/>
      <c r="B277" s="1554"/>
      <c r="C277" s="66" t="s">
        <v>1238</v>
      </c>
      <c r="D277" s="148" t="s">
        <v>1027</v>
      </c>
      <c r="E277" s="66">
        <v>1</v>
      </c>
      <c r="F277" s="66">
        <v>0.5</v>
      </c>
      <c r="G277" s="148" t="s">
        <v>22</v>
      </c>
      <c r="H277" s="66" t="s">
        <v>598</v>
      </c>
      <c r="I277" s="66" t="s">
        <v>20</v>
      </c>
      <c r="J277" s="68" t="s">
        <v>22</v>
      </c>
      <c r="K277" s="148" t="s">
        <v>22</v>
      </c>
      <c r="L277" s="148" t="s">
        <v>22</v>
      </c>
      <c r="M277" s="66" t="s">
        <v>22</v>
      </c>
      <c r="N277" s="10" t="s">
        <v>1003</v>
      </c>
      <c r="O277" s="1293">
        <f t="shared" si="4"/>
        <v>779.5</v>
      </c>
    </row>
    <row r="278" spans="1:15" s="15" customFormat="1" ht="17.25" customHeight="1">
      <c r="A278" s="1552"/>
      <c r="B278" s="1554"/>
      <c r="C278" s="66" t="s">
        <v>1239</v>
      </c>
      <c r="D278" s="148" t="s">
        <v>1027</v>
      </c>
      <c r="E278" s="66">
        <v>1</v>
      </c>
      <c r="F278" s="66">
        <v>0.5</v>
      </c>
      <c r="G278" s="148" t="s">
        <v>22</v>
      </c>
      <c r="H278" s="66" t="s">
        <v>598</v>
      </c>
      <c r="I278" s="66" t="s">
        <v>20</v>
      </c>
      <c r="J278" s="68" t="s">
        <v>22</v>
      </c>
      <c r="K278" s="148" t="s">
        <v>22</v>
      </c>
      <c r="L278" s="148" t="s">
        <v>22</v>
      </c>
      <c r="M278" s="66" t="s">
        <v>22</v>
      </c>
      <c r="N278" s="10" t="s">
        <v>1003</v>
      </c>
      <c r="O278" s="1293">
        <f t="shared" si="4"/>
        <v>779.5</v>
      </c>
    </row>
    <row r="279" spans="1:15" s="15" customFormat="1" ht="17.25" customHeight="1">
      <c r="A279" s="1552"/>
      <c r="B279" s="1554"/>
      <c r="C279" s="66" t="s">
        <v>1240</v>
      </c>
      <c r="D279" s="148" t="s">
        <v>1027</v>
      </c>
      <c r="E279" s="66">
        <v>1</v>
      </c>
      <c r="F279" s="66">
        <v>0.5</v>
      </c>
      <c r="G279" s="148" t="s">
        <v>22</v>
      </c>
      <c r="H279" s="66" t="s">
        <v>598</v>
      </c>
      <c r="I279" s="66" t="s">
        <v>20</v>
      </c>
      <c r="J279" s="68" t="s">
        <v>22</v>
      </c>
      <c r="K279" s="148" t="s">
        <v>22</v>
      </c>
      <c r="L279" s="148" t="s">
        <v>22</v>
      </c>
      <c r="M279" s="66" t="s">
        <v>22</v>
      </c>
      <c r="N279" s="10" t="s">
        <v>1003</v>
      </c>
      <c r="O279" s="1293">
        <f t="shared" si="4"/>
        <v>779.5</v>
      </c>
    </row>
    <row r="280" spans="1:15" s="15" customFormat="1" ht="17.25" customHeight="1">
      <c r="A280" s="1552"/>
      <c r="B280" s="1554"/>
      <c r="C280" s="66" t="s">
        <v>1241</v>
      </c>
      <c r="D280" s="148" t="s">
        <v>1027</v>
      </c>
      <c r="E280" s="66">
        <v>1</v>
      </c>
      <c r="F280" s="66">
        <v>0.3</v>
      </c>
      <c r="G280" s="148" t="s">
        <v>22</v>
      </c>
      <c r="H280" s="66" t="s">
        <v>598</v>
      </c>
      <c r="I280" s="66" t="s">
        <v>27</v>
      </c>
      <c r="J280" s="68" t="s">
        <v>22</v>
      </c>
      <c r="K280" s="148" t="s">
        <v>22</v>
      </c>
      <c r="L280" s="148" t="s">
        <v>22</v>
      </c>
      <c r="M280" s="66" t="s">
        <v>22</v>
      </c>
      <c r="N280" s="10" t="s">
        <v>1003</v>
      </c>
      <c r="O280" s="1293">
        <f t="shared" si="4"/>
        <v>467.7</v>
      </c>
    </row>
    <row r="281" spans="1:15" s="15" customFormat="1" ht="17.25" customHeight="1">
      <c r="A281" s="1552"/>
      <c r="B281" s="1554"/>
      <c r="C281" s="66" t="s">
        <v>1242</v>
      </c>
      <c r="D281" s="148" t="s">
        <v>1027</v>
      </c>
      <c r="E281" s="66">
        <v>1</v>
      </c>
      <c r="F281" s="66">
        <v>0.4</v>
      </c>
      <c r="G281" s="148" t="s">
        <v>22</v>
      </c>
      <c r="H281" s="66" t="s">
        <v>598</v>
      </c>
      <c r="I281" s="66" t="s">
        <v>27</v>
      </c>
      <c r="J281" s="68" t="s">
        <v>22</v>
      </c>
      <c r="K281" s="148" t="s">
        <v>22</v>
      </c>
      <c r="L281" s="148" t="s">
        <v>22</v>
      </c>
      <c r="M281" s="66" t="s">
        <v>22</v>
      </c>
      <c r="N281" s="10" t="s">
        <v>1003</v>
      </c>
      <c r="O281" s="1293">
        <f t="shared" si="4"/>
        <v>623.6</v>
      </c>
    </row>
    <row r="282" spans="1:15" s="15" customFormat="1" ht="17.25" customHeight="1">
      <c r="A282" s="1552"/>
      <c r="B282" s="1554"/>
      <c r="C282" s="66" t="s">
        <v>1243</v>
      </c>
      <c r="D282" s="148" t="s">
        <v>1027</v>
      </c>
      <c r="E282" s="66">
        <v>1</v>
      </c>
      <c r="F282" s="66">
        <v>0.4</v>
      </c>
      <c r="G282" s="148" t="s">
        <v>22</v>
      </c>
      <c r="H282" s="66" t="s">
        <v>598</v>
      </c>
      <c r="I282" s="66" t="s">
        <v>20</v>
      </c>
      <c r="J282" s="68" t="s">
        <v>22</v>
      </c>
      <c r="K282" s="148" t="s">
        <v>22</v>
      </c>
      <c r="L282" s="148" t="s">
        <v>22</v>
      </c>
      <c r="M282" s="66" t="s">
        <v>22</v>
      </c>
      <c r="N282" s="10" t="s">
        <v>1003</v>
      </c>
      <c r="O282" s="1293">
        <f t="shared" si="4"/>
        <v>623.6</v>
      </c>
    </row>
    <row r="283" spans="1:15" s="15" customFormat="1" ht="17.25" customHeight="1">
      <c r="A283" s="1552"/>
      <c r="B283" s="1554"/>
      <c r="C283" s="66" t="s">
        <v>1244</v>
      </c>
      <c r="D283" s="148" t="s">
        <v>1027</v>
      </c>
      <c r="E283" s="66">
        <v>1</v>
      </c>
      <c r="F283" s="66">
        <v>0.3</v>
      </c>
      <c r="G283" s="148" t="s">
        <v>22</v>
      </c>
      <c r="H283" s="66" t="s">
        <v>598</v>
      </c>
      <c r="I283" s="66" t="s">
        <v>20</v>
      </c>
      <c r="J283" s="68" t="s">
        <v>22</v>
      </c>
      <c r="K283" s="148" t="s">
        <v>22</v>
      </c>
      <c r="L283" s="148" t="s">
        <v>22</v>
      </c>
      <c r="M283" s="66" t="s">
        <v>22</v>
      </c>
      <c r="N283" s="10" t="s">
        <v>1003</v>
      </c>
      <c r="O283" s="1293">
        <f t="shared" si="4"/>
        <v>467.7</v>
      </c>
    </row>
    <row r="284" spans="1:15" s="15" customFormat="1" ht="17.25" customHeight="1">
      <c r="A284" s="1552"/>
      <c r="B284" s="1554"/>
      <c r="C284" s="66" t="s">
        <v>1245</v>
      </c>
      <c r="D284" s="148" t="s">
        <v>1027</v>
      </c>
      <c r="E284" s="66">
        <v>1</v>
      </c>
      <c r="F284" s="66">
        <v>0.2</v>
      </c>
      <c r="G284" s="148" t="s">
        <v>22</v>
      </c>
      <c r="H284" s="66" t="s">
        <v>598</v>
      </c>
      <c r="I284" s="66" t="s">
        <v>27</v>
      </c>
      <c r="J284" s="68" t="s">
        <v>22</v>
      </c>
      <c r="K284" s="148" t="s">
        <v>22</v>
      </c>
      <c r="L284" s="148" t="s">
        <v>22</v>
      </c>
      <c r="M284" s="66" t="s">
        <v>22</v>
      </c>
      <c r="N284" s="10" t="s">
        <v>1003</v>
      </c>
      <c r="O284" s="1293">
        <f t="shared" si="4"/>
        <v>311.8</v>
      </c>
    </row>
    <row r="285" spans="1:15" s="15" customFormat="1" ht="17.25" customHeight="1">
      <c r="A285" s="1552"/>
      <c r="B285" s="1554"/>
      <c r="C285" s="66" t="s">
        <v>1246</v>
      </c>
      <c r="D285" s="148" t="s">
        <v>1027</v>
      </c>
      <c r="E285" s="66">
        <v>1</v>
      </c>
      <c r="F285" s="66">
        <v>0.5</v>
      </c>
      <c r="G285" s="148" t="s">
        <v>22</v>
      </c>
      <c r="H285" s="66" t="s">
        <v>598</v>
      </c>
      <c r="I285" s="66" t="s">
        <v>27</v>
      </c>
      <c r="J285" s="68" t="s">
        <v>22</v>
      </c>
      <c r="K285" s="148" t="s">
        <v>22</v>
      </c>
      <c r="L285" s="148" t="s">
        <v>22</v>
      </c>
      <c r="M285" s="66" t="s">
        <v>22</v>
      </c>
      <c r="N285" s="10" t="s">
        <v>1003</v>
      </c>
      <c r="O285" s="1293">
        <f t="shared" si="4"/>
        <v>779.5</v>
      </c>
    </row>
    <row r="286" spans="1:15" s="15" customFormat="1" ht="17.25" customHeight="1">
      <c r="A286" s="1552"/>
      <c r="B286" s="1554"/>
      <c r="C286" s="66" t="s">
        <v>1247</v>
      </c>
      <c r="D286" s="148" t="s">
        <v>1027</v>
      </c>
      <c r="E286" s="66">
        <v>1</v>
      </c>
      <c r="F286" s="66">
        <v>0.4</v>
      </c>
      <c r="G286" s="148" t="s">
        <v>22</v>
      </c>
      <c r="H286" s="66" t="s">
        <v>598</v>
      </c>
      <c r="I286" s="66" t="s">
        <v>20</v>
      </c>
      <c r="J286" s="68" t="s">
        <v>22</v>
      </c>
      <c r="K286" s="148" t="s">
        <v>22</v>
      </c>
      <c r="L286" s="148" t="s">
        <v>22</v>
      </c>
      <c r="M286" s="66" t="s">
        <v>22</v>
      </c>
      <c r="N286" s="10" t="s">
        <v>1003</v>
      </c>
      <c r="O286" s="1293">
        <f t="shared" si="4"/>
        <v>623.6</v>
      </c>
    </row>
    <row r="287" spans="1:15" s="15" customFormat="1" ht="17.25" customHeight="1">
      <c r="A287" s="1552"/>
      <c r="B287" s="1554"/>
      <c r="C287" s="66" t="s">
        <v>1248</v>
      </c>
      <c r="D287" s="148" t="s">
        <v>1027</v>
      </c>
      <c r="E287" s="66">
        <v>1</v>
      </c>
      <c r="F287" s="66">
        <v>0.5</v>
      </c>
      <c r="G287" s="148" t="s">
        <v>22</v>
      </c>
      <c r="H287" s="66" t="s">
        <v>598</v>
      </c>
      <c r="I287" s="66" t="s">
        <v>20</v>
      </c>
      <c r="J287" s="68" t="s">
        <v>22</v>
      </c>
      <c r="K287" s="148" t="s">
        <v>22</v>
      </c>
      <c r="L287" s="148" t="s">
        <v>22</v>
      </c>
      <c r="M287" s="66" t="s">
        <v>22</v>
      </c>
      <c r="N287" s="10" t="s">
        <v>1003</v>
      </c>
      <c r="O287" s="1293">
        <f t="shared" si="4"/>
        <v>779.5</v>
      </c>
    </row>
    <row r="288" spans="1:15" s="15" customFormat="1" ht="17.25" customHeight="1">
      <c r="A288" s="1552"/>
      <c r="B288" s="1554"/>
      <c r="C288" s="66" t="s">
        <v>1249</v>
      </c>
      <c r="D288" s="148" t="s">
        <v>1027</v>
      </c>
      <c r="E288" s="66">
        <v>1</v>
      </c>
      <c r="F288" s="66">
        <v>0.4</v>
      </c>
      <c r="G288" s="148" t="s">
        <v>22</v>
      </c>
      <c r="H288" s="66" t="s">
        <v>598</v>
      </c>
      <c r="I288" s="66" t="s">
        <v>20</v>
      </c>
      <c r="J288" s="68" t="s">
        <v>22</v>
      </c>
      <c r="K288" s="148" t="s">
        <v>22</v>
      </c>
      <c r="L288" s="148" t="s">
        <v>22</v>
      </c>
      <c r="M288" s="66" t="s">
        <v>22</v>
      </c>
      <c r="N288" s="10" t="s">
        <v>1003</v>
      </c>
      <c r="O288" s="1293">
        <f t="shared" si="4"/>
        <v>623.6</v>
      </c>
    </row>
    <row r="289" spans="1:15" s="15" customFormat="1" ht="17.25" customHeight="1">
      <c r="A289" s="1552"/>
      <c r="B289" s="1554"/>
      <c r="C289" s="66" t="s">
        <v>1250</v>
      </c>
      <c r="D289" s="148" t="s">
        <v>1027</v>
      </c>
      <c r="E289" s="66">
        <v>1</v>
      </c>
      <c r="F289" s="66">
        <v>0.3</v>
      </c>
      <c r="G289" s="148" t="s">
        <v>22</v>
      </c>
      <c r="H289" s="66" t="s">
        <v>598</v>
      </c>
      <c r="I289" s="66" t="s">
        <v>20</v>
      </c>
      <c r="J289" s="68" t="s">
        <v>22</v>
      </c>
      <c r="K289" s="148" t="s">
        <v>22</v>
      </c>
      <c r="L289" s="148" t="s">
        <v>22</v>
      </c>
      <c r="M289" s="66" t="s">
        <v>22</v>
      </c>
      <c r="N289" s="10" t="s">
        <v>1003</v>
      </c>
      <c r="O289" s="1293">
        <f t="shared" si="4"/>
        <v>467.7</v>
      </c>
    </row>
    <row r="290" spans="1:15" s="15" customFormat="1" ht="17.25" customHeight="1">
      <c r="A290" s="1552"/>
      <c r="B290" s="1554"/>
      <c r="C290" s="66" t="s">
        <v>1251</v>
      </c>
      <c r="D290" s="148" t="s">
        <v>1027</v>
      </c>
      <c r="E290" s="66">
        <v>1</v>
      </c>
      <c r="F290" s="66">
        <v>0.2</v>
      </c>
      <c r="G290" s="148" t="s">
        <v>22</v>
      </c>
      <c r="H290" s="66" t="s">
        <v>598</v>
      </c>
      <c r="I290" s="66" t="s">
        <v>27</v>
      </c>
      <c r="J290" s="68" t="s">
        <v>22</v>
      </c>
      <c r="K290" s="148" t="s">
        <v>22</v>
      </c>
      <c r="L290" s="148" t="s">
        <v>22</v>
      </c>
      <c r="M290" s="66" t="s">
        <v>22</v>
      </c>
      <c r="N290" s="10" t="s">
        <v>1003</v>
      </c>
      <c r="O290" s="1293">
        <f t="shared" si="4"/>
        <v>311.8</v>
      </c>
    </row>
    <row r="291" spans="1:15" s="15" customFormat="1" ht="17.25" customHeight="1">
      <c r="A291" s="1552"/>
      <c r="B291" s="1554"/>
      <c r="C291" s="66" t="s">
        <v>1252</v>
      </c>
      <c r="D291" s="148" t="s">
        <v>1027</v>
      </c>
      <c r="E291" s="66">
        <v>1</v>
      </c>
      <c r="F291" s="66">
        <v>0.4</v>
      </c>
      <c r="G291" s="148" t="s">
        <v>22</v>
      </c>
      <c r="H291" s="66" t="s">
        <v>598</v>
      </c>
      <c r="I291" s="66" t="s">
        <v>20</v>
      </c>
      <c r="J291" s="68" t="s">
        <v>22</v>
      </c>
      <c r="K291" s="148" t="s">
        <v>22</v>
      </c>
      <c r="L291" s="148" t="s">
        <v>22</v>
      </c>
      <c r="M291" s="66" t="s">
        <v>22</v>
      </c>
      <c r="N291" s="10" t="s">
        <v>1003</v>
      </c>
      <c r="O291" s="1293">
        <f t="shared" si="4"/>
        <v>623.6</v>
      </c>
    </row>
    <row r="292" spans="1:15" s="15" customFormat="1" ht="17.25" customHeight="1">
      <c r="A292" s="1552"/>
      <c r="B292" s="1554"/>
      <c r="C292" s="66" t="s">
        <v>1253</v>
      </c>
      <c r="D292" s="148" t="s">
        <v>1027</v>
      </c>
      <c r="E292" s="66">
        <v>1</v>
      </c>
      <c r="F292" s="66">
        <v>1.4</v>
      </c>
      <c r="G292" s="148" t="s">
        <v>22</v>
      </c>
      <c r="H292" s="66" t="s">
        <v>598</v>
      </c>
      <c r="I292" s="66" t="s">
        <v>20</v>
      </c>
      <c r="J292" s="68" t="s">
        <v>22</v>
      </c>
      <c r="K292" s="148" t="s">
        <v>22</v>
      </c>
      <c r="L292" s="148" t="s">
        <v>22</v>
      </c>
      <c r="M292" s="66" t="s">
        <v>22</v>
      </c>
      <c r="N292" s="10" t="s">
        <v>1003</v>
      </c>
      <c r="O292" s="1309" t="s">
        <v>1254</v>
      </c>
    </row>
    <row r="293" spans="1:15" s="15" customFormat="1" ht="17.25" customHeight="1">
      <c r="A293" s="1552"/>
      <c r="B293" s="1554"/>
      <c r="C293" s="66" t="s">
        <v>1255</v>
      </c>
      <c r="D293" s="148" t="s">
        <v>1027</v>
      </c>
      <c r="E293" s="66">
        <v>1</v>
      </c>
      <c r="F293" s="66">
        <v>0.5</v>
      </c>
      <c r="G293" s="148" t="s">
        <v>22</v>
      </c>
      <c r="H293" s="66" t="s">
        <v>598</v>
      </c>
      <c r="I293" s="66" t="s">
        <v>20</v>
      </c>
      <c r="J293" s="68" t="s">
        <v>22</v>
      </c>
      <c r="K293" s="148" t="s">
        <v>22</v>
      </c>
      <c r="L293" s="148" t="s">
        <v>22</v>
      </c>
      <c r="M293" s="66" t="s">
        <v>22</v>
      </c>
      <c r="N293" s="10" t="s">
        <v>1003</v>
      </c>
      <c r="O293" s="1293">
        <f t="shared" si="4"/>
        <v>779.5</v>
      </c>
    </row>
    <row r="294" spans="1:15" s="15" customFormat="1" ht="17.25" customHeight="1">
      <c r="A294" s="1552"/>
      <c r="B294" s="1554"/>
      <c r="C294" s="66" t="s">
        <v>1256</v>
      </c>
      <c r="D294" s="148" t="s">
        <v>1027</v>
      </c>
      <c r="E294" s="66">
        <v>2</v>
      </c>
      <c r="F294" s="66">
        <v>1.4</v>
      </c>
      <c r="G294" s="148" t="s">
        <v>22</v>
      </c>
      <c r="H294" s="66" t="s">
        <v>598</v>
      </c>
      <c r="I294" s="66" t="s">
        <v>20</v>
      </c>
      <c r="J294" s="68" t="s">
        <v>22</v>
      </c>
      <c r="K294" s="148" t="s">
        <v>22</v>
      </c>
      <c r="L294" s="148" t="s">
        <v>22</v>
      </c>
      <c r="M294" s="66" t="s">
        <v>22</v>
      </c>
      <c r="N294" s="10" t="s">
        <v>1003</v>
      </c>
      <c r="O294" s="1309" t="s">
        <v>1254</v>
      </c>
    </row>
    <row r="295" spans="1:15" s="15" customFormat="1" ht="17.25" customHeight="1">
      <c r="A295" s="1552"/>
      <c r="B295" s="1554"/>
      <c r="C295" s="66" t="s">
        <v>1256</v>
      </c>
      <c r="D295" s="148" t="s">
        <v>1027</v>
      </c>
      <c r="E295" s="66">
        <v>1</v>
      </c>
      <c r="F295" s="66">
        <v>0.8</v>
      </c>
      <c r="G295" s="148" t="s">
        <v>22</v>
      </c>
      <c r="H295" s="66" t="s">
        <v>598</v>
      </c>
      <c r="I295" s="66" t="s">
        <v>20</v>
      </c>
      <c r="J295" s="68" t="s">
        <v>22</v>
      </c>
      <c r="K295" s="148" t="s">
        <v>22</v>
      </c>
      <c r="L295" s="148" t="s">
        <v>22</v>
      </c>
      <c r="M295" s="66" t="s">
        <v>22</v>
      </c>
      <c r="N295" s="10" t="s">
        <v>1003</v>
      </c>
      <c r="O295" s="1309" t="s">
        <v>1254</v>
      </c>
    </row>
    <row r="296" spans="1:15" s="15" customFormat="1" ht="17.25" customHeight="1">
      <c r="A296" s="1552"/>
      <c r="B296" s="1554"/>
      <c r="C296" s="66" t="s">
        <v>1257</v>
      </c>
      <c r="D296" s="148" t="s">
        <v>1027</v>
      </c>
      <c r="E296" s="66">
        <v>1</v>
      </c>
      <c r="F296" s="66">
        <v>0.6</v>
      </c>
      <c r="G296" s="148" t="s">
        <v>22</v>
      </c>
      <c r="H296" s="66" t="s">
        <v>598</v>
      </c>
      <c r="I296" s="66" t="s">
        <v>27</v>
      </c>
      <c r="J296" s="68" t="s">
        <v>22</v>
      </c>
      <c r="K296" s="148" t="s">
        <v>22</v>
      </c>
      <c r="L296" s="148" t="s">
        <v>22</v>
      </c>
      <c r="M296" s="66" t="s">
        <v>22</v>
      </c>
      <c r="N296" s="10" t="s">
        <v>1003</v>
      </c>
      <c r="O296" s="1293">
        <f t="shared" ref="O296:O346" si="5">1559*F296</f>
        <v>935.4</v>
      </c>
    </row>
    <row r="297" spans="1:15" s="15" customFormat="1" ht="17.25" customHeight="1">
      <c r="A297" s="1552"/>
      <c r="B297" s="1554"/>
      <c r="C297" s="66" t="s">
        <v>1258</v>
      </c>
      <c r="D297" s="148" t="s">
        <v>1027</v>
      </c>
      <c r="E297" s="66">
        <v>1</v>
      </c>
      <c r="F297" s="66">
        <v>0.3</v>
      </c>
      <c r="G297" s="148" t="s">
        <v>22</v>
      </c>
      <c r="H297" s="66" t="s">
        <v>598</v>
      </c>
      <c r="I297" s="66" t="s">
        <v>27</v>
      </c>
      <c r="J297" s="68" t="s">
        <v>22</v>
      </c>
      <c r="K297" s="148" t="s">
        <v>22</v>
      </c>
      <c r="L297" s="148" t="s">
        <v>22</v>
      </c>
      <c r="M297" s="66" t="s">
        <v>22</v>
      </c>
      <c r="N297" s="10" t="s">
        <v>1003</v>
      </c>
      <c r="O297" s="1293">
        <f t="shared" si="5"/>
        <v>467.7</v>
      </c>
    </row>
    <row r="298" spans="1:15" s="15" customFormat="1" ht="17.25" customHeight="1">
      <c r="A298" s="1552"/>
      <c r="B298" s="1554"/>
      <c r="C298" s="66" t="s">
        <v>1259</v>
      </c>
      <c r="D298" s="148" t="s">
        <v>1027</v>
      </c>
      <c r="E298" s="66">
        <v>1</v>
      </c>
      <c r="F298" s="66">
        <v>0.5</v>
      </c>
      <c r="G298" s="148" t="s">
        <v>22</v>
      </c>
      <c r="H298" s="66" t="s">
        <v>598</v>
      </c>
      <c r="I298" s="66" t="s">
        <v>27</v>
      </c>
      <c r="J298" s="68" t="s">
        <v>22</v>
      </c>
      <c r="K298" s="148" t="s">
        <v>22</v>
      </c>
      <c r="L298" s="148" t="s">
        <v>22</v>
      </c>
      <c r="M298" s="66" t="s">
        <v>22</v>
      </c>
      <c r="N298" s="10" t="s">
        <v>1003</v>
      </c>
      <c r="O298" s="1293">
        <f t="shared" si="5"/>
        <v>779.5</v>
      </c>
    </row>
    <row r="299" spans="1:15" s="15" customFormat="1" ht="17.25" customHeight="1">
      <c r="A299" s="1552"/>
      <c r="B299" s="1554"/>
      <c r="C299" s="66" t="s">
        <v>1260</v>
      </c>
      <c r="D299" s="148" t="s">
        <v>1027</v>
      </c>
      <c r="E299" s="66">
        <v>1</v>
      </c>
      <c r="F299" s="66">
        <v>0.6</v>
      </c>
      <c r="G299" s="148" t="s">
        <v>22</v>
      </c>
      <c r="H299" s="66" t="s">
        <v>598</v>
      </c>
      <c r="I299" s="66" t="s">
        <v>20</v>
      </c>
      <c r="J299" s="68" t="s">
        <v>22</v>
      </c>
      <c r="K299" s="148" t="s">
        <v>22</v>
      </c>
      <c r="L299" s="148" t="s">
        <v>22</v>
      </c>
      <c r="M299" s="66" t="s">
        <v>22</v>
      </c>
      <c r="N299" s="10" t="s">
        <v>1003</v>
      </c>
      <c r="O299" s="1293">
        <f t="shared" si="5"/>
        <v>935.4</v>
      </c>
    </row>
    <row r="300" spans="1:15" s="15" customFormat="1" ht="17.25" customHeight="1">
      <c r="A300" s="1552"/>
      <c r="B300" s="1554"/>
      <c r="C300" s="66" t="s">
        <v>1261</v>
      </c>
      <c r="D300" s="148" t="s">
        <v>1027</v>
      </c>
      <c r="E300" s="66">
        <v>1</v>
      </c>
      <c r="F300" s="66">
        <v>0.4</v>
      </c>
      <c r="G300" s="148" t="s">
        <v>22</v>
      </c>
      <c r="H300" s="66" t="s">
        <v>598</v>
      </c>
      <c r="I300" s="66" t="s">
        <v>27</v>
      </c>
      <c r="J300" s="68" t="s">
        <v>22</v>
      </c>
      <c r="K300" s="148" t="s">
        <v>22</v>
      </c>
      <c r="L300" s="148" t="s">
        <v>22</v>
      </c>
      <c r="M300" s="66" t="s">
        <v>22</v>
      </c>
      <c r="N300" s="10" t="s">
        <v>1003</v>
      </c>
      <c r="O300" s="1293">
        <f t="shared" si="5"/>
        <v>623.6</v>
      </c>
    </row>
    <row r="301" spans="1:15" s="15" customFormat="1" ht="17.25" customHeight="1">
      <c r="A301" s="1552"/>
      <c r="B301" s="1554"/>
      <c r="C301" s="66" t="s">
        <v>1262</v>
      </c>
      <c r="D301" s="148" t="s">
        <v>1027</v>
      </c>
      <c r="E301" s="66">
        <v>1</v>
      </c>
      <c r="F301" s="66">
        <v>0.5</v>
      </c>
      <c r="G301" s="148" t="s">
        <v>22</v>
      </c>
      <c r="H301" s="66" t="s">
        <v>598</v>
      </c>
      <c r="I301" s="66" t="s">
        <v>27</v>
      </c>
      <c r="J301" s="68" t="s">
        <v>22</v>
      </c>
      <c r="K301" s="148" t="s">
        <v>22</v>
      </c>
      <c r="L301" s="148" t="s">
        <v>22</v>
      </c>
      <c r="M301" s="66" t="s">
        <v>22</v>
      </c>
      <c r="N301" s="10" t="s">
        <v>1003</v>
      </c>
      <c r="O301" s="1293">
        <f t="shared" si="5"/>
        <v>779.5</v>
      </c>
    </row>
    <row r="302" spans="1:15" s="15" customFormat="1" ht="17.25" customHeight="1">
      <c r="A302" s="1552"/>
      <c r="B302" s="1554"/>
      <c r="C302" s="66" t="s">
        <v>1263</v>
      </c>
      <c r="D302" s="148" t="s">
        <v>1027</v>
      </c>
      <c r="E302" s="66">
        <v>1</v>
      </c>
      <c r="F302" s="66">
        <v>0.6</v>
      </c>
      <c r="G302" s="148" t="s">
        <v>22</v>
      </c>
      <c r="H302" s="66" t="s">
        <v>598</v>
      </c>
      <c r="I302" s="66" t="s">
        <v>20</v>
      </c>
      <c r="J302" s="68" t="s">
        <v>22</v>
      </c>
      <c r="K302" s="148" t="s">
        <v>22</v>
      </c>
      <c r="L302" s="148" t="s">
        <v>22</v>
      </c>
      <c r="M302" s="66" t="s">
        <v>22</v>
      </c>
      <c r="N302" s="10" t="s">
        <v>1003</v>
      </c>
      <c r="O302" s="1293">
        <f t="shared" si="5"/>
        <v>935.4</v>
      </c>
    </row>
    <row r="303" spans="1:15" s="15" customFormat="1" ht="17.25" customHeight="1">
      <c r="A303" s="1552"/>
      <c r="B303" s="1554"/>
      <c r="C303" s="66" t="s">
        <v>1264</v>
      </c>
      <c r="D303" s="148" t="s">
        <v>1027</v>
      </c>
      <c r="E303" s="66">
        <v>1</v>
      </c>
      <c r="F303" s="66">
        <v>0.5</v>
      </c>
      <c r="G303" s="148" t="s">
        <v>22</v>
      </c>
      <c r="H303" s="66" t="s">
        <v>598</v>
      </c>
      <c r="I303" s="66" t="s">
        <v>27</v>
      </c>
      <c r="J303" s="68" t="s">
        <v>22</v>
      </c>
      <c r="K303" s="148" t="s">
        <v>22</v>
      </c>
      <c r="L303" s="66" t="s">
        <v>22</v>
      </c>
      <c r="M303" s="66" t="s">
        <v>22</v>
      </c>
      <c r="N303" s="10" t="s">
        <v>1003</v>
      </c>
      <c r="O303" s="1293">
        <f t="shared" si="5"/>
        <v>779.5</v>
      </c>
    </row>
    <row r="304" spans="1:15" s="15" customFormat="1" ht="17.25" customHeight="1">
      <c r="A304" s="1552"/>
      <c r="B304" s="1554"/>
      <c r="C304" s="66" t="s">
        <v>1265</v>
      </c>
      <c r="D304" s="148" t="s">
        <v>1027</v>
      </c>
      <c r="E304" s="66">
        <v>1</v>
      </c>
      <c r="F304" s="66">
        <v>0.2</v>
      </c>
      <c r="G304" s="148" t="s">
        <v>22</v>
      </c>
      <c r="H304" s="66" t="s">
        <v>598</v>
      </c>
      <c r="I304" s="66" t="s">
        <v>20</v>
      </c>
      <c r="J304" s="68" t="s">
        <v>22</v>
      </c>
      <c r="K304" s="148" t="s">
        <v>22</v>
      </c>
      <c r="L304" s="66" t="s">
        <v>22</v>
      </c>
      <c r="M304" s="66" t="s">
        <v>22</v>
      </c>
      <c r="N304" s="10" t="s">
        <v>1003</v>
      </c>
      <c r="O304" s="1293">
        <f t="shared" si="5"/>
        <v>311.8</v>
      </c>
    </row>
    <row r="305" spans="1:15" s="15" customFormat="1" ht="17.25" customHeight="1">
      <c r="A305" s="1552"/>
      <c r="B305" s="1554"/>
      <c r="C305" s="66" t="s">
        <v>1266</v>
      </c>
      <c r="D305" s="148" t="s">
        <v>1027</v>
      </c>
      <c r="E305" s="66">
        <v>1</v>
      </c>
      <c r="F305" s="66">
        <v>0.4</v>
      </c>
      <c r="G305" s="148" t="s">
        <v>22</v>
      </c>
      <c r="H305" s="66" t="s">
        <v>598</v>
      </c>
      <c r="I305" s="66" t="s">
        <v>27</v>
      </c>
      <c r="J305" s="68" t="s">
        <v>22</v>
      </c>
      <c r="K305" s="148" t="s">
        <v>22</v>
      </c>
      <c r="L305" s="66" t="s">
        <v>22</v>
      </c>
      <c r="M305" s="66" t="s">
        <v>22</v>
      </c>
      <c r="N305" s="10" t="s">
        <v>1003</v>
      </c>
      <c r="O305" s="1293">
        <f t="shared" si="5"/>
        <v>623.6</v>
      </c>
    </row>
    <row r="306" spans="1:15" s="15" customFormat="1" ht="17.25" customHeight="1">
      <c r="A306" s="1552"/>
      <c r="B306" s="1554"/>
      <c r="C306" s="66" t="s">
        <v>1267</v>
      </c>
      <c r="D306" s="148" t="s">
        <v>1027</v>
      </c>
      <c r="E306" s="66">
        <v>1</v>
      </c>
      <c r="F306" s="66">
        <v>0.6</v>
      </c>
      <c r="G306" s="148" t="s">
        <v>22</v>
      </c>
      <c r="H306" s="66" t="s">
        <v>598</v>
      </c>
      <c r="I306" s="66" t="s">
        <v>20</v>
      </c>
      <c r="J306" s="68" t="s">
        <v>22</v>
      </c>
      <c r="K306" s="148" t="s">
        <v>22</v>
      </c>
      <c r="L306" s="66" t="s">
        <v>22</v>
      </c>
      <c r="M306" s="66" t="s">
        <v>22</v>
      </c>
      <c r="N306" s="10" t="s">
        <v>1003</v>
      </c>
      <c r="O306" s="1293">
        <f t="shared" si="5"/>
        <v>935.4</v>
      </c>
    </row>
    <row r="307" spans="1:15" s="15" customFormat="1" ht="17.25" customHeight="1">
      <c r="A307" s="1552"/>
      <c r="B307" s="1554"/>
      <c r="C307" s="66" t="s">
        <v>1268</v>
      </c>
      <c r="D307" s="148" t="s">
        <v>1027</v>
      </c>
      <c r="E307" s="66">
        <v>1</v>
      </c>
      <c r="F307" s="66">
        <v>0.6</v>
      </c>
      <c r="G307" s="148" t="s">
        <v>22</v>
      </c>
      <c r="H307" s="66" t="s">
        <v>598</v>
      </c>
      <c r="I307" s="66" t="s">
        <v>20</v>
      </c>
      <c r="J307" s="68" t="s">
        <v>22</v>
      </c>
      <c r="K307" s="148" t="s">
        <v>22</v>
      </c>
      <c r="L307" s="66" t="s">
        <v>22</v>
      </c>
      <c r="M307" s="66" t="s">
        <v>22</v>
      </c>
      <c r="N307" s="10" t="s">
        <v>1003</v>
      </c>
      <c r="O307" s="1293">
        <f t="shared" si="5"/>
        <v>935.4</v>
      </c>
    </row>
    <row r="308" spans="1:15" s="15" customFormat="1" ht="17.25" customHeight="1">
      <c r="A308" s="1552"/>
      <c r="B308" s="1554"/>
      <c r="C308" s="66" t="s">
        <v>1269</v>
      </c>
      <c r="D308" s="148" t="s">
        <v>1027</v>
      </c>
      <c r="E308" s="66">
        <v>1</v>
      </c>
      <c r="F308" s="66">
        <v>0.6</v>
      </c>
      <c r="G308" s="148" t="s">
        <v>22</v>
      </c>
      <c r="H308" s="66" t="s">
        <v>598</v>
      </c>
      <c r="I308" s="66" t="s">
        <v>20</v>
      </c>
      <c r="J308" s="68" t="s">
        <v>22</v>
      </c>
      <c r="K308" s="148" t="s">
        <v>22</v>
      </c>
      <c r="L308" s="66" t="s">
        <v>22</v>
      </c>
      <c r="M308" s="66" t="s">
        <v>22</v>
      </c>
      <c r="N308" s="10" t="s">
        <v>1003</v>
      </c>
      <c r="O308" s="1293">
        <f t="shared" si="5"/>
        <v>935.4</v>
      </c>
    </row>
    <row r="309" spans="1:15" s="15" customFormat="1" ht="17.25" customHeight="1">
      <c r="A309" s="1552"/>
      <c r="B309" s="1554"/>
      <c r="C309" s="66" t="s">
        <v>1270</v>
      </c>
      <c r="D309" s="66" t="s">
        <v>1027</v>
      </c>
      <c r="E309" s="66">
        <v>1</v>
      </c>
      <c r="F309" s="66">
        <v>0.5</v>
      </c>
      <c r="G309" s="66" t="s">
        <v>22</v>
      </c>
      <c r="H309" s="66" t="s">
        <v>598</v>
      </c>
      <c r="I309" s="66" t="s">
        <v>27</v>
      </c>
      <c r="J309" s="66" t="s">
        <v>22</v>
      </c>
      <c r="K309" s="66" t="s">
        <v>22</v>
      </c>
      <c r="L309" s="148" t="s">
        <v>22</v>
      </c>
      <c r="M309" s="66" t="s">
        <v>22</v>
      </c>
      <c r="N309" s="10" t="s">
        <v>1003</v>
      </c>
      <c r="O309" s="1293">
        <f t="shared" si="5"/>
        <v>779.5</v>
      </c>
    </row>
    <row r="310" spans="1:15" s="15" customFormat="1" ht="17.25" customHeight="1">
      <c r="A310" s="1552"/>
      <c r="B310" s="1554"/>
      <c r="C310" s="66" t="s">
        <v>1271</v>
      </c>
      <c r="D310" s="66" t="s">
        <v>1027</v>
      </c>
      <c r="E310" s="66">
        <v>1</v>
      </c>
      <c r="F310" s="66">
        <v>0.2</v>
      </c>
      <c r="G310" s="66" t="s">
        <v>22</v>
      </c>
      <c r="H310" s="66" t="s">
        <v>598</v>
      </c>
      <c r="I310" s="66" t="s">
        <v>20</v>
      </c>
      <c r="J310" s="66" t="s">
        <v>22</v>
      </c>
      <c r="K310" s="66" t="s">
        <v>22</v>
      </c>
      <c r="L310" s="148" t="s">
        <v>22</v>
      </c>
      <c r="M310" s="66" t="s">
        <v>22</v>
      </c>
      <c r="N310" s="10" t="s">
        <v>1003</v>
      </c>
      <c r="O310" s="1293">
        <f t="shared" si="5"/>
        <v>311.8</v>
      </c>
    </row>
    <row r="311" spans="1:15" s="15" customFormat="1" ht="17.25" customHeight="1">
      <c r="A311" s="1552"/>
      <c r="B311" s="1554"/>
      <c r="C311" s="66" t="s">
        <v>1272</v>
      </c>
      <c r="D311" s="66" t="s">
        <v>1027</v>
      </c>
      <c r="E311" s="66">
        <v>1</v>
      </c>
      <c r="F311" s="66">
        <v>0.6</v>
      </c>
      <c r="G311" s="66" t="s">
        <v>22</v>
      </c>
      <c r="H311" s="66" t="s">
        <v>598</v>
      </c>
      <c r="I311" s="66" t="s">
        <v>20</v>
      </c>
      <c r="J311" s="66" t="s">
        <v>22</v>
      </c>
      <c r="K311" s="66" t="s">
        <v>22</v>
      </c>
      <c r="L311" s="148" t="s">
        <v>22</v>
      </c>
      <c r="M311" s="66" t="s">
        <v>22</v>
      </c>
      <c r="N311" s="10" t="s">
        <v>1003</v>
      </c>
      <c r="O311" s="1293">
        <f t="shared" si="5"/>
        <v>935.4</v>
      </c>
    </row>
    <row r="312" spans="1:15" s="15" customFormat="1" ht="17.25" customHeight="1">
      <c r="A312" s="1552"/>
      <c r="B312" s="1554"/>
      <c r="C312" s="66" t="s">
        <v>1273</v>
      </c>
      <c r="D312" s="66" t="s">
        <v>1027</v>
      </c>
      <c r="E312" s="66">
        <v>1</v>
      </c>
      <c r="F312" s="66">
        <v>0.3</v>
      </c>
      <c r="G312" s="66" t="s">
        <v>22</v>
      </c>
      <c r="H312" s="66" t="s">
        <v>598</v>
      </c>
      <c r="I312" s="66" t="s">
        <v>27</v>
      </c>
      <c r="J312" s="66" t="s">
        <v>22</v>
      </c>
      <c r="K312" s="66" t="s">
        <v>22</v>
      </c>
      <c r="L312" s="148" t="s">
        <v>22</v>
      </c>
      <c r="M312" s="66" t="s">
        <v>22</v>
      </c>
      <c r="N312" s="10" t="s">
        <v>1003</v>
      </c>
      <c r="O312" s="1293">
        <f t="shared" si="5"/>
        <v>467.7</v>
      </c>
    </row>
    <row r="313" spans="1:15" s="15" customFormat="1" ht="17.25" customHeight="1">
      <c r="A313" s="1552"/>
      <c r="B313" s="1554"/>
      <c r="C313" s="66" t="s">
        <v>1274</v>
      </c>
      <c r="D313" s="66" t="s">
        <v>1027</v>
      </c>
      <c r="E313" s="66">
        <v>1</v>
      </c>
      <c r="F313" s="66">
        <v>0.3</v>
      </c>
      <c r="G313" s="66" t="s">
        <v>22</v>
      </c>
      <c r="H313" s="66" t="s">
        <v>598</v>
      </c>
      <c r="I313" s="66" t="s">
        <v>27</v>
      </c>
      <c r="J313" s="66" t="s">
        <v>22</v>
      </c>
      <c r="K313" s="66" t="s">
        <v>22</v>
      </c>
      <c r="L313" s="148" t="s">
        <v>22</v>
      </c>
      <c r="M313" s="66" t="s">
        <v>22</v>
      </c>
      <c r="N313" s="10" t="s">
        <v>1003</v>
      </c>
      <c r="O313" s="1293">
        <f t="shared" si="5"/>
        <v>467.7</v>
      </c>
    </row>
    <row r="314" spans="1:15" s="15" customFormat="1" ht="17.25" customHeight="1">
      <c r="A314" s="1552"/>
      <c r="B314" s="1554"/>
      <c r="C314" s="66" t="s">
        <v>1275</v>
      </c>
      <c r="D314" s="66" t="s">
        <v>1027</v>
      </c>
      <c r="E314" s="66">
        <v>1</v>
      </c>
      <c r="F314" s="66">
        <v>0.4</v>
      </c>
      <c r="G314" s="66" t="s">
        <v>22</v>
      </c>
      <c r="H314" s="66" t="s">
        <v>598</v>
      </c>
      <c r="I314" s="66" t="s">
        <v>27</v>
      </c>
      <c r="J314" s="66" t="s">
        <v>22</v>
      </c>
      <c r="K314" s="66" t="s">
        <v>22</v>
      </c>
      <c r="L314" s="148" t="s">
        <v>22</v>
      </c>
      <c r="M314" s="66" t="s">
        <v>22</v>
      </c>
      <c r="N314" s="10" t="s">
        <v>1003</v>
      </c>
      <c r="O314" s="1293">
        <f t="shared" si="5"/>
        <v>623.6</v>
      </c>
    </row>
    <row r="315" spans="1:15" s="15" customFormat="1" ht="17.25" customHeight="1">
      <c r="A315" s="1552"/>
      <c r="B315" s="1554"/>
      <c r="C315" s="66" t="s">
        <v>1276</v>
      </c>
      <c r="D315" s="66" t="s">
        <v>1027</v>
      </c>
      <c r="E315" s="66">
        <v>1</v>
      </c>
      <c r="F315" s="66">
        <v>0.3</v>
      </c>
      <c r="G315" s="66" t="s">
        <v>22</v>
      </c>
      <c r="H315" s="66" t="s">
        <v>598</v>
      </c>
      <c r="I315" s="66" t="s">
        <v>20</v>
      </c>
      <c r="J315" s="66" t="s">
        <v>22</v>
      </c>
      <c r="K315" s="66" t="s">
        <v>22</v>
      </c>
      <c r="L315" s="148" t="s">
        <v>22</v>
      </c>
      <c r="M315" s="66" t="s">
        <v>22</v>
      </c>
      <c r="N315" s="10" t="s">
        <v>1003</v>
      </c>
      <c r="O315" s="1293">
        <f t="shared" si="5"/>
        <v>467.7</v>
      </c>
    </row>
    <row r="316" spans="1:15" s="15" customFormat="1" ht="17.25" customHeight="1">
      <c r="A316" s="1552"/>
      <c r="B316" s="1554"/>
      <c r="C316" s="66" t="s">
        <v>1277</v>
      </c>
      <c r="D316" s="66" t="s">
        <v>1027</v>
      </c>
      <c r="E316" s="66">
        <v>1</v>
      </c>
      <c r="F316" s="66">
        <v>0.5</v>
      </c>
      <c r="G316" s="66" t="s">
        <v>22</v>
      </c>
      <c r="H316" s="66" t="s">
        <v>598</v>
      </c>
      <c r="I316" s="66" t="s">
        <v>27</v>
      </c>
      <c r="J316" s="66" t="s">
        <v>22</v>
      </c>
      <c r="K316" s="66" t="s">
        <v>22</v>
      </c>
      <c r="L316" s="148" t="s">
        <v>22</v>
      </c>
      <c r="M316" s="66" t="s">
        <v>22</v>
      </c>
      <c r="N316" s="10" t="s">
        <v>1003</v>
      </c>
      <c r="O316" s="1293">
        <f t="shared" si="5"/>
        <v>779.5</v>
      </c>
    </row>
    <row r="317" spans="1:15" s="15" customFormat="1" ht="17.25" customHeight="1">
      <c r="A317" s="1552"/>
      <c r="B317" s="1554"/>
      <c r="C317" s="66" t="s">
        <v>1278</v>
      </c>
      <c r="D317" s="66" t="s">
        <v>1027</v>
      </c>
      <c r="E317" s="66">
        <v>1</v>
      </c>
      <c r="F317" s="66">
        <v>0.3</v>
      </c>
      <c r="G317" s="66" t="s">
        <v>22</v>
      </c>
      <c r="H317" s="66" t="s">
        <v>598</v>
      </c>
      <c r="I317" s="66" t="s">
        <v>20</v>
      </c>
      <c r="J317" s="66" t="s">
        <v>22</v>
      </c>
      <c r="K317" s="66" t="s">
        <v>22</v>
      </c>
      <c r="L317" s="148" t="s">
        <v>22</v>
      </c>
      <c r="M317" s="66" t="s">
        <v>22</v>
      </c>
      <c r="N317" s="10" t="s">
        <v>1003</v>
      </c>
      <c r="O317" s="1293">
        <f t="shared" si="5"/>
        <v>467.7</v>
      </c>
    </row>
    <row r="318" spans="1:15" s="15" customFormat="1" ht="17.25" customHeight="1">
      <c r="A318" s="1552"/>
      <c r="B318" s="1554"/>
      <c r="C318" s="66" t="s">
        <v>1279</v>
      </c>
      <c r="D318" s="66" t="s">
        <v>1027</v>
      </c>
      <c r="E318" s="66">
        <v>1</v>
      </c>
      <c r="F318" s="66">
        <v>0.3</v>
      </c>
      <c r="G318" s="66" t="s">
        <v>22</v>
      </c>
      <c r="H318" s="66" t="s">
        <v>598</v>
      </c>
      <c r="I318" s="66" t="s">
        <v>27</v>
      </c>
      <c r="J318" s="66" t="s">
        <v>22</v>
      </c>
      <c r="K318" s="66" t="s">
        <v>22</v>
      </c>
      <c r="L318" s="148" t="s">
        <v>22</v>
      </c>
      <c r="M318" s="66" t="s">
        <v>22</v>
      </c>
      <c r="N318" s="10" t="s">
        <v>1003</v>
      </c>
      <c r="O318" s="1293">
        <f t="shared" si="5"/>
        <v>467.7</v>
      </c>
    </row>
    <row r="319" spans="1:15" s="15" customFormat="1" ht="17.25" customHeight="1">
      <c r="A319" s="1552"/>
      <c r="B319" s="1554"/>
      <c r="C319" s="66" t="s">
        <v>1280</v>
      </c>
      <c r="D319" s="66" t="s">
        <v>1027</v>
      </c>
      <c r="E319" s="66">
        <v>1</v>
      </c>
      <c r="F319" s="66">
        <v>0.6</v>
      </c>
      <c r="G319" s="66" t="s">
        <v>22</v>
      </c>
      <c r="H319" s="66" t="s">
        <v>598</v>
      </c>
      <c r="I319" s="66" t="s">
        <v>27</v>
      </c>
      <c r="J319" s="66" t="s">
        <v>22</v>
      </c>
      <c r="K319" s="66" t="s">
        <v>22</v>
      </c>
      <c r="L319" s="148" t="s">
        <v>22</v>
      </c>
      <c r="M319" s="66" t="s">
        <v>22</v>
      </c>
      <c r="N319" s="10" t="s">
        <v>1003</v>
      </c>
      <c r="O319" s="1293">
        <f t="shared" si="5"/>
        <v>935.4</v>
      </c>
    </row>
    <row r="320" spans="1:15" s="15" customFormat="1" ht="17.25" customHeight="1">
      <c r="A320" s="1552"/>
      <c r="B320" s="1554"/>
      <c r="C320" s="66" t="s">
        <v>1281</v>
      </c>
      <c r="D320" s="66" t="s">
        <v>1027</v>
      </c>
      <c r="E320" s="66">
        <v>1</v>
      </c>
      <c r="F320" s="66">
        <v>0.5</v>
      </c>
      <c r="G320" s="66" t="s">
        <v>22</v>
      </c>
      <c r="H320" s="66" t="s">
        <v>598</v>
      </c>
      <c r="I320" s="66" t="s">
        <v>27</v>
      </c>
      <c r="J320" s="66" t="s">
        <v>22</v>
      </c>
      <c r="K320" s="66" t="s">
        <v>22</v>
      </c>
      <c r="L320" s="148" t="s">
        <v>22</v>
      </c>
      <c r="M320" s="66" t="s">
        <v>22</v>
      </c>
      <c r="N320" s="10" t="s">
        <v>1003</v>
      </c>
      <c r="O320" s="1293">
        <f t="shared" si="5"/>
        <v>779.5</v>
      </c>
    </row>
    <row r="321" spans="1:15" s="15" customFormat="1" ht="17.25" customHeight="1">
      <c r="A321" s="1552"/>
      <c r="B321" s="1554"/>
      <c r="C321" s="66" t="s">
        <v>1282</v>
      </c>
      <c r="D321" s="66" t="s">
        <v>1027</v>
      </c>
      <c r="E321" s="66">
        <v>1</v>
      </c>
      <c r="F321" s="66">
        <v>0.6</v>
      </c>
      <c r="G321" s="66" t="s">
        <v>22</v>
      </c>
      <c r="H321" s="66" t="s">
        <v>598</v>
      </c>
      <c r="I321" s="66" t="s">
        <v>27</v>
      </c>
      <c r="J321" s="66" t="s">
        <v>22</v>
      </c>
      <c r="K321" s="66" t="s">
        <v>22</v>
      </c>
      <c r="L321" s="148" t="s">
        <v>22</v>
      </c>
      <c r="M321" s="66" t="s">
        <v>22</v>
      </c>
      <c r="N321" s="10" t="s">
        <v>1003</v>
      </c>
      <c r="O321" s="1293">
        <f t="shared" si="5"/>
        <v>935.4</v>
      </c>
    </row>
    <row r="322" spans="1:15" s="15" customFormat="1" ht="17.25" customHeight="1">
      <c r="A322" s="1552"/>
      <c r="B322" s="1554"/>
      <c r="C322" s="66" t="s">
        <v>1283</v>
      </c>
      <c r="D322" s="66" t="s">
        <v>1027</v>
      </c>
      <c r="E322" s="66">
        <v>1</v>
      </c>
      <c r="F322" s="66">
        <v>0.6</v>
      </c>
      <c r="G322" s="66" t="s">
        <v>22</v>
      </c>
      <c r="H322" s="66" t="s">
        <v>598</v>
      </c>
      <c r="I322" s="66" t="s">
        <v>20</v>
      </c>
      <c r="J322" s="66" t="s">
        <v>22</v>
      </c>
      <c r="K322" s="66" t="s">
        <v>22</v>
      </c>
      <c r="L322" s="148" t="s">
        <v>22</v>
      </c>
      <c r="M322" s="66" t="s">
        <v>22</v>
      </c>
      <c r="N322" s="10" t="s">
        <v>1003</v>
      </c>
      <c r="O322" s="1293">
        <f t="shared" si="5"/>
        <v>935.4</v>
      </c>
    </row>
    <row r="323" spans="1:15" s="15" customFormat="1" ht="17.25" customHeight="1">
      <c r="A323" s="1552"/>
      <c r="B323" s="1554"/>
      <c r="C323" s="66" t="s">
        <v>1284</v>
      </c>
      <c r="D323" s="66" t="s">
        <v>1027</v>
      </c>
      <c r="E323" s="66">
        <v>1</v>
      </c>
      <c r="F323" s="66">
        <v>0.5</v>
      </c>
      <c r="G323" s="66" t="s">
        <v>22</v>
      </c>
      <c r="H323" s="66" t="s">
        <v>598</v>
      </c>
      <c r="I323" s="66" t="s">
        <v>27</v>
      </c>
      <c r="J323" s="66" t="s">
        <v>22</v>
      </c>
      <c r="K323" s="66" t="s">
        <v>22</v>
      </c>
      <c r="L323" s="148" t="s">
        <v>22</v>
      </c>
      <c r="M323" s="66" t="s">
        <v>22</v>
      </c>
      <c r="N323" s="10" t="s">
        <v>1003</v>
      </c>
      <c r="O323" s="1293">
        <f t="shared" si="5"/>
        <v>779.5</v>
      </c>
    </row>
    <row r="324" spans="1:15" s="15" customFormat="1" ht="17.25" customHeight="1">
      <c r="A324" s="1552"/>
      <c r="B324" s="1554"/>
      <c r="C324" s="66" t="s">
        <v>1285</v>
      </c>
      <c r="D324" s="66" t="s">
        <v>1027</v>
      </c>
      <c r="E324" s="66">
        <v>1</v>
      </c>
      <c r="F324" s="66">
        <v>1.1000000000000001</v>
      </c>
      <c r="G324" s="66" t="s">
        <v>22</v>
      </c>
      <c r="H324" s="66" t="s">
        <v>598</v>
      </c>
      <c r="I324" s="66" t="s">
        <v>20</v>
      </c>
      <c r="J324" s="66" t="s">
        <v>22</v>
      </c>
      <c r="K324" s="66" t="s">
        <v>22</v>
      </c>
      <c r="L324" s="148" t="s">
        <v>22</v>
      </c>
      <c r="M324" s="66" t="s">
        <v>22</v>
      </c>
      <c r="N324" s="10" t="s">
        <v>1003</v>
      </c>
      <c r="O324" s="1309" t="s">
        <v>1254</v>
      </c>
    </row>
    <row r="325" spans="1:15" s="15" customFormat="1" ht="17.25" customHeight="1">
      <c r="A325" s="1552"/>
      <c r="B325" s="1554"/>
      <c r="C325" s="66" t="s">
        <v>1286</v>
      </c>
      <c r="D325" s="66" t="s">
        <v>1027</v>
      </c>
      <c r="E325" s="66">
        <v>1</v>
      </c>
      <c r="F325" s="66">
        <v>0.3</v>
      </c>
      <c r="G325" s="66" t="s">
        <v>22</v>
      </c>
      <c r="H325" s="66" t="s">
        <v>598</v>
      </c>
      <c r="I325" s="66" t="s">
        <v>27</v>
      </c>
      <c r="J325" s="66" t="s">
        <v>22</v>
      </c>
      <c r="K325" s="66" t="s">
        <v>22</v>
      </c>
      <c r="L325" s="148" t="s">
        <v>22</v>
      </c>
      <c r="M325" s="66" t="s">
        <v>22</v>
      </c>
      <c r="N325" s="10" t="s">
        <v>1003</v>
      </c>
      <c r="O325" s="1293">
        <f t="shared" si="5"/>
        <v>467.7</v>
      </c>
    </row>
    <row r="326" spans="1:15" s="15" customFormat="1" ht="17.25" customHeight="1">
      <c r="A326" s="1552"/>
      <c r="B326" s="1554"/>
      <c r="C326" s="66" t="s">
        <v>1287</v>
      </c>
      <c r="D326" s="66" t="s">
        <v>1027</v>
      </c>
      <c r="E326" s="66">
        <v>1</v>
      </c>
      <c r="F326" s="66">
        <v>0.6</v>
      </c>
      <c r="G326" s="66" t="s">
        <v>22</v>
      </c>
      <c r="H326" s="66" t="s">
        <v>598</v>
      </c>
      <c r="I326" s="66" t="s">
        <v>20</v>
      </c>
      <c r="J326" s="66" t="s">
        <v>22</v>
      </c>
      <c r="K326" s="66" t="s">
        <v>22</v>
      </c>
      <c r="L326" s="148" t="s">
        <v>22</v>
      </c>
      <c r="M326" s="66" t="s">
        <v>22</v>
      </c>
      <c r="N326" s="10" t="s">
        <v>1003</v>
      </c>
      <c r="O326" s="1293">
        <f t="shared" si="5"/>
        <v>935.4</v>
      </c>
    </row>
    <row r="327" spans="1:15" s="15" customFormat="1" ht="17.25" customHeight="1">
      <c r="A327" s="1552"/>
      <c r="B327" s="1554"/>
      <c r="C327" s="66" t="s">
        <v>1288</v>
      </c>
      <c r="D327" s="66" t="s">
        <v>1027</v>
      </c>
      <c r="E327" s="66">
        <v>1</v>
      </c>
      <c r="F327" s="66">
        <v>0.6</v>
      </c>
      <c r="G327" s="66" t="s">
        <v>22</v>
      </c>
      <c r="H327" s="66" t="s">
        <v>598</v>
      </c>
      <c r="I327" s="66" t="s">
        <v>27</v>
      </c>
      <c r="J327" s="66" t="s">
        <v>22</v>
      </c>
      <c r="K327" s="66" t="s">
        <v>22</v>
      </c>
      <c r="L327" s="148" t="s">
        <v>22</v>
      </c>
      <c r="M327" s="66" t="s">
        <v>22</v>
      </c>
      <c r="N327" s="10" t="s">
        <v>1003</v>
      </c>
      <c r="O327" s="1293">
        <f t="shared" si="5"/>
        <v>935.4</v>
      </c>
    </row>
    <row r="328" spans="1:15" s="15" customFormat="1" ht="17.25" customHeight="1">
      <c r="A328" s="1552"/>
      <c r="B328" s="1554"/>
      <c r="C328" s="66" t="s">
        <v>1289</v>
      </c>
      <c r="D328" s="66" t="s">
        <v>1027</v>
      </c>
      <c r="E328" s="66">
        <v>1</v>
      </c>
      <c r="F328" s="66">
        <v>0.4</v>
      </c>
      <c r="G328" s="66" t="s">
        <v>22</v>
      </c>
      <c r="H328" s="66" t="s">
        <v>598</v>
      </c>
      <c r="I328" s="66" t="s">
        <v>27</v>
      </c>
      <c r="J328" s="66" t="s">
        <v>22</v>
      </c>
      <c r="K328" s="66" t="s">
        <v>22</v>
      </c>
      <c r="L328" s="148" t="s">
        <v>22</v>
      </c>
      <c r="M328" s="66" t="s">
        <v>22</v>
      </c>
      <c r="N328" s="10" t="s">
        <v>1003</v>
      </c>
      <c r="O328" s="1293">
        <f t="shared" si="5"/>
        <v>623.6</v>
      </c>
    </row>
    <row r="329" spans="1:15" s="15" customFormat="1" ht="17.25" customHeight="1">
      <c r="A329" s="1552"/>
      <c r="B329" s="1554"/>
      <c r="C329" s="66" t="s">
        <v>1290</v>
      </c>
      <c r="D329" s="66" t="s">
        <v>1027</v>
      </c>
      <c r="E329" s="66">
        <v>1</v>
      </c>
      <c r="F329" s="66">
        <v>0.6</v>
      </c>
      <c r="G329" s="66" t="s">
        <v>22</v>
      </c>
      <c r="H329" s="66" t="s">
        <v>598</v>
      </c>
      <c r="I329" s="66" t="s">
        <v>20</v>
      </c>
      <c r="J329" s="66" t="s">
        <v>22</v>
      </c>
      <c r="K329" s="66" t="s">
        <v>22</v>
      </c>
      <c r="L329" s="148" t="s">
        <v>22</v>
      </c>
      <c r="M329" s="66" t="s">
        <v>22</v>
      </c>
      <c r="N329" s="10" t="s">
        <v>1003</v>
      </c>
      <c r="O329" s="1293">
        <f t="shared" si="5"/>
        <v>935.4</v>
      </c>
    </row>
    <row r="330" spans="1:15" s="15" customFormat="1" ht="17.25" customHeight="1">
      <c r="A330" s="1552"/>
      <c r="B330" s="1554"/>
      <c r="C330" s="66" t="s">
        <v>1291</v>
      </c>
      <c r="D330" s="66" t="s">
        <v>1027</v>
      </c>
      <c r="E330" s="66">
        <v>1</v>
      </c>
      <c r="F330" s="66">
        <v>0.6</v>
      </c>
      <c r="G330" s="66" t="s">
        <v>22</v>
      </c>
      <c r="H330" s="66" t="s">
        <v>598</v>
      </c>
      <c r="I330" s="66" t="s">
        <v>27</v>
      </c>
      <c r="J330" s="66" t="s">
        <v>22</v>
      </c>
      <c r="K330" s="66" t="s">
        <v>22</v>
      </c>
      <c r="L330" s="148" t="s">
        <v>22</v>
      </c>
      <c r="M330" s="66" t="s">
        <v>22</v>
      </c>
      <c r="N330" s="10" t="s">
        <v>1003</v>
      </c>
      <c r="O330" s="1293">
        <f t="shared" si="5"/>
        <v>935.4</v>
      </c>
    </row>
    <row r="331" spans="1:15" s="15" customFormat="1" ht="17.25" customHeight="1">
      <c r="A331" s="1552"/>
      <c r="B331" s="1554"/>
      <c r="C331" s="66" t="s">
        <v>1292</v>
      </c>
      <c r="D331" s="66" t="s">
        <v>1027</v>
      </c>
      <c r="E331" s="66">
        <v>1</v>
      </c>
      <c r="F331" s="66">
        <v>0.5</v>
      </c>
      <c r="G331" s="66" t="s">
        <v>22</v>
      </c>
      <c r="H331" s="66" t="s">
        <v>598</v>
      </c>
      <c r="I331" s="66" t="s">
        <v>20</v>
      </c>
      <c r="J331" s="66" t="s">
        <v>22</v>
      </c>
      <c r="K331" s="66" t="s">
        <v>22</v>
      </c>
      <c r="L331" s="148" t="s">
        <v>22</v>
      </c>
      <c r="M331" s="66" t="s">
        <v>22</v>
      </c>
      <c r="N331" s="10" t="s">
        <v>1003</v>
      </c>
      <c r="O331" s="1293">
        <f t="shared" si="5"/>
        <v>779.5</v>
      </c>
    </row>
    <row r="332" spans="1:15" s="15" customFormat="1" ht="17.25" customHeight="1">
      <c r="A332" s="1552"/>
      <c r="B332" s="1554"/>
      <c r="C332" s="66" t="s">
        <v>1293</v>
      </c>
      <c r="D332" s="66" t="s">
        <v>1027</v>
      </c>
      <c r="E332" s="66">
        <v>1</v>
      </c>
      <c r="F332" s="66">
        <v>0.5</v>
      </c>
      <c r="G332" s="66" t="s">
        <v>22</v>
      </c>
      <c r="H332" s="66" t="s">
        <v>598</v>
      </c>
      <c r="I332" s="66" t="s">
        <v>20</v>
      </c>
      <c r="J332" s="66" t="s">
        <v>22</v>
      </c>
      <c r="K332" s="66" t="s">
        <v>22</v>
      </c>
      <c r="L332" s="148" t="s">
        <v>22</v>
      </c>
      <c r="M332" s="66" t="s">
        <v>22</v>
      </c>
      <c r="N332" s="10" t="s">
        <v>1003</v>
      </c>
      <c r="O332" s="1293">
        <f t="shared" si="5"/>
        <v>779.5</v>
      </c>
    </row>
    <row r="333" spans="1:15" s="15" customFormat="1" ht="17.25" customHeight="1">
      <c r="A333" s="1552"/>
      <c r="B333" s="1554"/>
      <c r="C333" s="66" t="s">
        <v>1294</v>
      </c>
      <c r="D333" s="66" t="s">
        <v>1027</v>
      </c>
      <c r="E333" s="66">
        <v>1</v>
      </c>
      <c r="F333" s="66">
        <v>0.4</v>
      </c>
      <c r="G333" s="66" t="s">
        <v>22</v>
      </c>
      <c r="H333" s="66" t="s">
        <v>598</v>
      </c>
      <c r="I333" s="66" t="s">
        <v>20</v>
      </c>
      <c r="J333" s="66" t="s">
        <v>22</v>
      </c>
      <c r="K333" s="66" t="s">
        <v>22</v>
      </c>
      <c r="L333" s="148" t="s">
        <v>22</v>
      </c>
      <c r="M333" s="66" t="s">
        <v>22</v>
      </c>
      <c r="N333" s="10" t="s">
        <v>1003</v>
      </c>
      <c r="O333" s="1293">
        <f t="shared" si="5"/>
        <v>623.6</v>
      </c>
    </row>
    <row r="334" spans="1:15" s="15" customFormat="1" ht="17.25" customHeight="1">
      <c r="A334" s="1552"/>
      <c r="B334" s="1554"/>
      <c r="C334" s="66" t="s">
        <v>1295</v>
      </c>
      <c r="D334" s="66" t="s">
        <v>1027</v>
      </c>
      <c r="E334" s="66">
        <v>1</v>
      </c>
      <c r="F334" s="66">
        <v>0.6</v>
      </c>
      <c r="G334" s="66" t="s">
        <v>22</v>
      </c>
      <c r="H334" s="66" t="s">
        <v>598</v>
      </c>
      <c r="I334" s="66" t="s">
        <v>20</v>
      </c>
      <c r="J334" s="66" t="s">
        <v>22</v>
      </c>
      <c r="K334" s="66" t="s">
        <v>22</v>
      </c>
      <c r="L334" s="148" t="s">
        <v>22</v>
      </c>
      <c r="M334" s="66" t="s">
        <v>22</v>
      </c>
      <c r="N334" s="10" t="s">
        <v>1003</v>
      </c>
      <c r="O334" s="1293">
        <f t="shared" si="5"/>
        <v>935.4</v>
      </c>
    </row>
    <row r="335" spans="1:15" s="15" customFormat="1" ht="17.25" customHeight="1">
      <c r="A335" s="1552"/>
      <c r="B335" s="1554"/>
      <c r="C335" s="66" t="s">
        <v>1296</v>
      </c>
      <c r="D335" s="66" t="s">
        <v>1027</v>
      </c>
      <c r="E335" s="66">
        <v>1</v>
      </c>
      <c r="F335" s="66">
        <v>0.3</v>
      </c>
      <c r="G335" s="66" t="s">
        <v>22</v>
      </c>
      <c r="H335" s="66" t="s">
        <v>598</v>
      </c>
      <c r="I335" s="66" t="s">
        <v>20</v>
      </c>
      <c r="J335" s="66" t="s">
        <v>22</v>
      </c>
      <c r="K335" s="66" t="s">
        <v>22</v>
      </c>
      <c r="L335" s="148" t="s">
        <v>22</v>
      </c>
      <c r="M335" s="66" t="s">
        <v>22</v>
      </c>
      <c r="N335" s="10" t="s">
        <v>1003</v>
      </c>
      <c r="O335" s="1293">
        <f t="shared" si="5"/>
        <v>467.7</v>
      </c>
    </row>
    <row r="336" spans="1:15" s="15" customFormat="1" ht="17.25" customHeight="1">
      <c r="A336" s="1552"/>
      <c r="B336" s="1554"/>
      <c r="C336" s="66" t="s">
        <v>1297</v>
      </c>
      <c r="D336" s="66" t="s">
        <v>1027</v>
      </c>
      <c r="E336" s="66">
        <v>1</v>
      </c>
      <c r="F336" s="66">
        <v>0.5</v>
      </c>
      <c r="G336" s="66" t="s">
        <v>22</v>
      </c>
      <c r="H336" s="66" t="s">
        <v>598</v>
      </c>
      <c r="I336" s="66" t="s">
        <v>27</v>
      </c>
      <c r="J336" s="66" t="s">
        <v>22</v>
      </c>
      <c r="K336" s="66" t="s">
        <v>22</v>
      </c>
      <c r="L336" s="148" t="s">
        <v>22</v>
      </c>
      <c r="M336" s="66" t="s">
        <v>22</v>
      </c>
      <c r="N336" s="10" t="s">
        <v>1003</v>
      </c>
      <c r="O336" s="1293">
        <f t="shared" si="5"/>
        <v>779.5</v>
      </c>
    </row>
    <row r="337" spans="1:15" s="15" customFormat="1" ht="17.25" customHeight="1">
      <c r="A337" s="1552"/>
      <c r="B337" s="1554"/>
      <c r="C337" s="66" t="s">
        <v>1298</v>
      </c>
      <c r="D337" s="66" t="s">
        <v>1027</v>
      </c>
      <c r="E337" s="66">
        <v>1</v>
      </c>
      <c r="F337" s="66">
        <v>0.4</v>
      </c>
      <c r="G337" s="66" t="s">
        <v>22</v>
      </c>
      <c r="H337" s="66" t="s">
        <v>598</v>
      </c>
      <c r="I337" s="66" t="s">
        <v>27</v>
      </c>
      <c r="J337" s="66" t="s">
        <v>22</v>
      </c>
      <c r="K337" s="66" t="s">
        <v>22</v>
      </c>
      <c r="L337" s="148" t="s">
        <v>22</v>
      </c>
      <c r="M337" s="66" t="s">
        <v>22</v>
      </c>
      <c r="N337" s="10" t="s">
        <v>1003</v>
      </c>
      <c r="O337" s="1293">
        <f t="shared" si="5"/>
        <v>623.6</v>
      </c>
    </row>
    <row r="338" spans="1:15" s="15" customFormat="1" ht="17.25" customHeight="1">
      <c r="A338" s="1552"/>
      <c r="B338" s="1554"/>
      <c r="C338" s="66" t="s">
        <v>1299</v>
      </c>
      <c r="D338" s="66" t="s">
        <v>1027</v>
      </c>
      <c r="E338" s="66">
        <v>1</v>
      </c>
      <c r="F338" s="66">
        <v>0.2</v>
      </c>
      <c r="G338" s="66" t="s">
        <v>22</v>
      </c>
      <c r="H338" s="66" t="s">
        <v>598</v>
      </c>
      <c r="I338" s="66" t="s">
        <v>20</v>
      </c>
      <c r="J338" s="66" t="s">
        <v>22</v>
      </c>
      <c r="K338" s="66" t="s">
        <v>22</v>
      </c>
      <c r="L338" s="148" t="s">
        <v>22</v>
      </c>
      <c r="M338" s="66" t="s">
        <v>22</v>
      </c>
      <c r="N338" s="10" t="s">
        <v>1003</v>
      </c>
      <c r="O338" s="1293">
        <f t="shared" si="5"/>
        <v>311.8</v>
      </c>
    </row>
    <row r="339" spans="1:15" s="15" customFormat="1" ht="17.25" customHeight="1">
      <c r="A339" s="1552"/>
      <c r="B339" s="1554"/>
      <c r="C339" s="66" t="s">
        <v>1300</v>
      </c>
      <c r="D339" s="66" t="s">
        <v>1027</v>
      </c>
      <c r="E339" s="66">
        <v>1</v>
      </c>
      <c r="F339" s="66">
        <v>0.5</v>
      </c>
      <c r="G339" s="66" t="s">
        <v>22</v>
      </c>
      <c r="H339" s="66" t="s">
        <v>598</v>
      </c>
      <c r="I339" s="66" t="s">
        <v>27</v>
      </c>
      <c r="J339" s="66" t="s">
        <v>22</v>
      </c>
      <c r="K339" s="66" t="s">
        <v>22</v>
      </c>
      <c r="L339" s="148" t="s">
        <v>22</v>
      </c>
      <c r="M339" s="66" t="s">
        <v>22</v>
      </c>
      <c r="N339" s="10" t="s">
        <v>1003</v>
      </c>
      <c r="O339" s="1293">
        <f t="shared" si="5"/>
        <v>779.5</v>
      </c>
    </row>
    <row r="340" spans="1:15" s="15" customFormat="1" ht="17.25" customHeight="1">
      <c r="A340" s="1552"/>
      <c r="B340" s="1554"/>
      <c r="C340" s="66" t="s">
        <v>1301</v>
      </c>
      <c r="D340" s="66" t="s">
        <v>1027</v>
      </c>
      <c r="E340" s="66">
        <v>1</v>
      </c>
      <c r="F340" s="66">
        <v>0.6</v>
      </c>
      <c r="G340" s="66" t="s">
        <v>22</v>
      </c>
      <c r="H340" s="66" t="s">
        <v>598</v>
      </c>
      <c r="I340" s="66" t="s">
        <v>20</v>
      </c>
      <c r="J340" s="66" t="s">
        <v>22</v>
      </c>
      <c r="K340" s="66" t="s">
        <v>22</v>
      </c>
      <c r="L340" s="148" t="s">
        <v>22</v>
      </c>
      <c r="M340" s="66" t="s">
        <v>22</v>
      </c>
      <c r="N340" s="10" t="s">
        <v>1003</v>
      </c>
      <c r="O340" s="1293">
        <f t="shared" si="5"/>
        <v>935.4</v>
      </c>
    </row>
    <row r="341" spans="1:15" s="15" customFormat="1" ht="17.25" customHeight="1">
      <c r="A341" s="1552"/>
      <c r="B341" s="1554"/>
      <c r="C341" s="66" t="s">
        <v>1302</v>
      </c>
      <c r="D341" s="66" t="s">
        <v>1027</v>
      </c>
      <c r="E341" s="66">
        <v>1</v>
      </c>
      <c r="F341" s="66">
        <v>0.6</v>
      </c>
      <c r="G341" s="66" t="s">
        <v>22</v>
      </c>
      <c r="H341" s="66" t="s">
        <v>598</v>
      </c>
      <c r="I341" s="66" t="s">
        <v>20</v>
      </c>
      <c r="J341" s="66" t="s">
        <v>22</v>
      </c>
      <c r="K341" s="66" t="s">
        <v>22</v>
      </c>
      <c r="L341" s="148" t="s">
        <v>22</v>
      </c>
      <c r="M341" s="66" t="s">
        <v>22</v>
      </c>
      <c r="N341" s="10" t="s">
        <v>1003</v>
      </c>
      <c r="O341" s="1293">
        <f t="shared" si="5"/>
        <v>935.4</v>
      </c>
    </row>
    <row r="342" spans="1:15" s="15" customFormat="1" ht="17.25" customHeight="1">
      <c r="A342" s="1552"/>
      <c r="B342" s="1554"/>
      <c r="C342" s="66" t="s">
        <v>1303</v>
      </c>
      <c r="D342" s="66" t="s">
        <v>1027</v>
      </c>
      <c r="E342" s="66">
        <v>1</v>
      </c>
      <c r="F342" s="66">
        <v>0.4</v>
      </c>
      <c r="G342" s="66" t="s">
        <v>22</v>
      </c>
      <c r="H342" s="66" t="s">
        <v>598</v>
      </c>
      <c r="I342" s="66" t="s">
        <v>20</v>
      </c>
      <c r="J342" s="66" t="s">
        <v>22</v>
      </c>
      <c r="K342" s="66" t="s">
        <v>22</v>
      </c>
      <c r="L342" s="148" t="s">
        <v>22</v>
      </c>
      <c r="M342" s="66" t="s">
        <v>22</v>
      </c>
      <c r="N342" s="10" t="s">
        <v>1003</v>
      </c>
      <c r="O342" s="1293">
        <f t="shared" si="5"/>
        <v>623.6</v>
      </c>
    </row>
    <row r="343" spans="1:15" s="15" customFormat="1" ht="17.25" customHeight="1">
      <c r="A343" s="1552"/>
      <c r="B343" s="1554"/>
      <c r="C343" s="66" t="s">
        <v>1304</v>
      </c>
      <c r="D343" s="66" t="s">
        <v>1027</v>
      </c>
      <c r="E343" s="66">
        <v>1</v>
      </c>
      <c r="F343" s="66">
        <v>0.6</v>
      </c>
      <c r="G343" s="66" t="s">
        <v>22</v>
      </c>
      <c r="H343" s="66" t="s">
        <v>598</v>
      </c>
      <c r="I343" s="66" t="s">
        <v>20</v>
      </c>
      <c r="J343" s="66" t="s">
        <v>22</v>
      </c>
      <c r="K343" s="66" t="s">
        <v>22</v>
      </c>
      <c r="L343" s="148" t="s">
        <v>22</v>
      </c>
      <c r="M343" s="66" t="s">
        <v>22</v>
      </c>
      <c r="N343" s="10" t="s">
        <v>1003</v>
      </c>
      <c r="O343" s="1293">
        <f t="shared" si="5"/>
        <v>935.4</v>
      </c>
    </row>
    <row r="344" spans="1:15" s="15" customFormat="1" ht="17.25" customHeight="1">
      <c r="A344" s="1552"/>
      <c r="B344" s="1554"/>
      <c r="C344" s="66" t="s">
        <v>1305</v>
      </c>
      <c r="D344" s="66" t="s">
        <v>1027</v>
      </c>
      <c r="E344" s="66">
        <v>1</v>
      </c>
      <c r="F344" s="66">
        <v>0.5</v>
      </c>
      <c r="G344" s="66" t="s">
        <v>22</v>
      </c>
      <c r="H344" s="66" t="s">
        <v>598</v>
      </c>
      <c r="I344" s="66" t="s">
        <v>27</v>
      </c>
      <c r="J344" s="66" t="s">
        <v>22</v>
      </c>
      <c r="K344" s="66" t="s">
        <v>22</v>
      </c>
      <c r="L344" s="148" t="s">
        <v>22</v>
      </c>
      <c r="M344" s="66" t="s">
        <v>22</v>
      </c>
      <c r="N344" s="10" t="s">
        <v>1003</v>
      </c>
      <c r="O344" s="1293">
        <f t="shared" si="5"/>
        <v>779.5</v>
      </c>
    </row>
    <row r="345" spans="1:15" s="15" customFormat="1" ht="17.25" customHeight="1">
      <c r="A345" s="1552"/>
      <c r="B345" s="1554"/>
      <c r="C345" s="66" t="s">
        <v>1306</v>
      </c>
      <c r="D345" s="66" t="s">
        <v>1027</v>
      </c>
      <c r="E345" s="66">
        <v>1</v>
      </c>
      <c r="F345" s="66">
        <v>0.5</v>
      </c>
      <c r="G345" s="66" t="s">
        <v>22</v>
      </c>
      <c r="H345" s="66" t="s">
        <v>598</v>
      </c>
      <c r="I345" s="66" t="s">
        <v>27</v>
      </c>
      <c r="J345" s="66" t="s">
        <v>22</v>
      </c>
      <c r="K345" s="66" t="s">
        <v>22</v>
      </c>
      <c r="L345" s="148" t="s">
        <v>22</v>
      </c>
      <c r="M345" s="66" t="s">
        <v>22</v>
      </c>
      <c r="N345" s="10" t="s">
        <v>1003</v>
      </c>
      <c r="O345" s="1293">
        <f t="shared" si="5"/>
        <v>779.5</v>
      </c>
    </row>
    <row r="346" spans="1:15" s="15" customFormat="1" ht="17.25" customHeight="1">
      <c r="A346" s="1552"/>
      <c r="B346" s="1554"/>
      <c r="C346" s="66" t="s">
        <v>1307</v>
      </c>
      <c r="D346" s="66" t="s">
        <v>1027</v>
      </c>
      <c r="E346" s="66">
        <v>1</v>
      </c>
      <c r="F346" s="66">
        <v>0.2</v>
      </c>
      <c r="G346" s="66" t="s">
        <v>22</v>
      </c>
      <c r="H346" s="66" t="s">
        <v>598</v>
      </c>
      <c r="I346" s="66" t="s">
        <v>27</v>
      </c>
      <c r="J346" s="66" t="s">
        <v>22</v>
      </c>
      <c r="K346" s="66" t="s">
        <v>22</v>
      </c>
      <c r="L346" s="148" t="s">
        <v>22</v>
      </c>
      <c r="M346" s="66" t="s">
        <v>22</v>
      </c>
      <c r="N346" s="10" t="s">
        <v>1003</v>
      </c>
      <c r="O346" s="1293">
        <f t="shared" si="5"/>
        <v>311.8</v>
      </c>
    </row>
    <row r="347" spans="1:15" s="15" customFormat="1" ht="17.25" customHeight="1">
      <c r="A347" s="1552"/>
      <c r="B347" s="1554"/>
      <c r="C347" s="66" t="s">
        <v>1308</v>
      </c>
      <c r="D347" s="66" t="s">
        <v>1027</v>
      </c>
      <c r="E347" s="66">
        <v>1</v>
      </c>
      <c r="F347" s="66">
        <v>0.5</v>
      </c>
      <c r="G347" s="66" t="s">
        <v>22</v>
      </c>
      <c r="H347" s="66" t="s">
        <v>598</v>
      </c>
      <c r="I347" s="66" t="s">
        <v>20</v>
      </c>
      <c r="J347" s="66" t="s">
        <v>22</v>
      </c>
      <c r="K347" s="66" t="s">
        <v>22</v>
      </c>
      <c r="L347" s="148" t="s">
        <v>22</v>
      </c>
      <c r="M347" s="66" t="s">
        <v>22</v>
      </c>
      <c r="N347" s="10" t="s">
        <v>1003</v>
      </c>
      <c r="O347" s="1293">
        <f t="shared" ref="O347:O362" si="6">1559*F347</f>
        <v>779.5</v>
      </c>
    </row>
    <row r="348" spans="1:15" s="15" customFormat="1" ht="17.25" customHeight="1">
      <c r="A348" s="1552"/>
      <c r="B348" s="1554"/>
      <c r="C348" s="66" t="s">
        <v>1309</v>
      </c>
      <c r="D348" s="66" t="s">
        <v>1027</v>
      </c>
      <c r="E348" s="66">
        <v>1</v>
      </c>
      <c r="F348" s="66">
        <v>0.5</v>
      </c>
      <c r="G348" s="66" t="s">
        <v>22</v>
      </c>
      <c r="H348" s="66" t="s">
        <v>598</v>
      </c>
      <c r="I348" s="66" t="s">
        <v>20</v>
      </c>
      <c r="J348" s="66" t="s">
        <v>22</v>
      </c>
      <c r="K348" s="66" t="s">
        <v>22</v>
      </c>
      <c r="L348" s="148" t="s">
        <v>22</v>
      </c>
      <c r="M348" s="66" t="s">
        <v>22</v>
      </c>
      <c r="N348" s="10" t="s">
        <v>1003</v>
      </c>
      <c r="O348" s="1293">
        <f t="shared" si="6"/>
        <v>779.5</v>
      </c>
    </row>
    <row r="349" spans="1:15" s="15" customFormat="1" ht="17.25" customHeight="1">
      <c r="A349" s="1552"/>
      <c r="B349" s="1554"/>
      <c r="C349" s="66" t="s">
        <v>1310</v>
      </c>
      <c r="D349" s="66" t="s">
        <v>1027</v>
      </c>
      <c r="E349" s="66">
        <v>1</v>
      </c>
      <c r="F349" s="66">
        <v>0.6</v>
      </c>
      <c r="G349" s="66" t="s">
        <v>22</v>
      </c>
      <c r="H349" s="66" t="s">
        <v>598</v>
      </c>
      <c r="I349" s="66" t="s">
        <v>27</v>
      </c>
      <c r="J349" s="66" t="s">
        <v>22</v>
      </c>
      <c r="K349" s="66" t="s">
        <v>22</v>
      </c>
      <c r="L349" s="148" t="s">
        <v>22</v>
      </c>
      <c r="M349" s="66" t="s">
        <v>22</v>
      </c>
      <c r="N349" s="10" t="s">
        <v>1003</v>
      </c>
      <c r="O349" s="1293">
        <f t="shared" si="6"/>
        <v>935.4</v>
      </c>
    </row>
    <row r="350" spans="1:15" s="15" customFormat="1" ht="17.25" customHeight="1">
      <c r="A350" s="1552"/>
      <c r="B350" s="1554"/>
      <c r="C350" s="66" t="s">
        <v>1311</v>
      </c>
      <c r="D350" s="66" t="s">
        <v>1027</v>
      </c>
      <c r="E350" s="66">
        <v>1</v>
      </c>
      <c r="F350" s="66">
        <v>0.6</v>
      </c>
      <c r="G350" s="66" t="s">
        <v>22</v>
      </c>
      <c r="H350" s="66" t="s">
        <v>598</v>
      </c>
      <c r="I350" s="66" t="s">
        <v>20</v>
      </c>
      <c r="J350" s="66" t="s">
        <v>22</v>
      </c>
      <c r="K350" s="66" t="s">
        <v>22</v>
      </c>
      <c r="L350" s="148" t="s">
        <v>22</v>
      </c>
      <c r="M350" s="66" t="s">
        <v>22</v>
      </c>
      <c r="N350" s="10" t="s">
        <v>1003</v>
      </c>
      <c r="O350" s="1293">
        <f t="shared" si="6"/>
        <v>935.4</v>
      </c>
    </row>
    <row r="351" spans="1:15" s="15" customFormat="1" ht="17.25" customHeight="1">
      <c r="A351" s="1552"/>
      <c r="B351" s="1554"/>
      <c r="C351" s="66" t="s">
        <v>1312</v>
      </c>
      <c r="D351" s="66" t="s">
        <v>1027</v>
      </c>
      <c r="E351" s="66">
        <v>1</v>
      </c>
      <c r="F351" s="66">
        <v>0.5</v>
      </c>
      <c r="G351" s="66" t="s">
        <v>22</v>
      </c>
      <c r="H351" s="66" t="s">
        <v>598</v>
      </c>
      <c r="I351" s="66" t="s">
        <v>27</v>
      </c>
      <c r="J351" s="66" t="s">
        <v>22</v>
      </c>
      <c r="K351" s="66" t="s">
        <v>22</v>
      </c>
      <c r="L351" s="148" t="s">
        <v>22</v>
      </c>
      <c r="M351" s="66" t="s">
        <v>22</v>
      </c>
      <c r="N351" s="10" t="s">
        <v>1003</v>
      </c>
      <c r="O351" s="1293">
        <f t="shared" si="6"/>
        <v>779.5</v>
      </c>
    </row>
    <row r="352" spans="1:15" s="15" customFormat="1" ht="17.25" customHeight="1">
      <c r="A352" s="1552"/>
      <c r="B352" s="1554"/>
      <c r="C352" s="66" t="s">
        <v>1313</v>
      </c>
      <c r="D352" s="66" t="s">
        <v>1027</v>
      </c>
      <c r="E352" s="66">
        <v>1</v>
      </c>
      <c r="F352" s="66">
        <v>0.6</v>
      </c>
      <c r="G352" s="66" t="s">
        <v>22</v>
      </c>
      <c r="H352" s="66" t="s">
        <v>598</v>
      </c>
      <c r="I352" s="66" t="s">
        <v>20</v>
      </c>
      <c r="J352" s="66" t="s">
        <v>22</v>
      </c>
      <c r="K352" s="66" t="s">
        <v>22</v>
      </c>
      <c r="L352" s="148" t="s">
        <v>22</v>
      </c>
      <c r="M352" s="66" t="s">
        <v>22</v>
      </c>
      <c r="N352" s="10" t="s">
        <v>1003</v>
      </c>
      <c r="O352" s="1293">
        <f t="shared" si="6"/>
        <v>935.4</v>
      </c>
    </row>
    <row r="353" spans="1:15" s="15" customFormat="1" ht="17.25" customHeight="1">
      <c r="A353" s="1552"/>
      <c r="B353" s="1554"/>
      <c r="C353" s="66" t="s">
        <v>1314</v>
      </c>
      <c r="D353" s="66" t="s">
        <v>1027</v>
      </c>
      <c r="E353" s="66">
        <v>1</v>
      </c>
      <c r="F353" s="66">
        <v>0.3</v>
      </c>
      <c r="G353" s="66" t="s">
        <v>22</v>
      </c>
      <c r="H353" s="66" t="s">
        <v>598</v>
      </c>
      <c r="I353" s="66" t="s">
        <v>20</v>
      </c>
      <c r="J353" s="66" t="s">
        <v>22</v>
      </c>
      <c r="K353" s="66" t="s">
        <v>22</v>
      </c>
      <c r="L353" s="148" t="s">
        <v>22</v>
      </c>
      <c r="M353" s="66" t="s">
        <v>22</v>
      </c>
      <c r="N353" s="10" t="s">
        <v>1003</v>
      </c>
      <c r="O353" s="1293">
        <f t="shared" si="6"/>
        <v>467.7</v>
      </c>
    </row>
    <row r="354" spans="1:15" s="15" customFormat="1" ht="17.25" customHeight="1">
      <c r="A354" s="1552"/>
      <c r="B354" s="1554"/>
      <c r="C354" s="66" t="s">
        <v>1315</v>
      </c>
      <c r="D354" s="66" t="s">
        <v>1027</v>
      </c>
      <c r="E354" s="66">
        <v>1</v>
      </c>
      <c r="F354" s="66">
        <v>0.3</v>
      </c>
      <c r="G354" s="66" t="s">
        <v>22</v>
      </c>
      <c r="H354" s="66" t="s">
        <v>598</v>
      </c>
      <c r="I354" s="66" t="s">
        <v>20</v>
      </c>
      <c r="J354" s="66" t="s">
        <v>22</v>
      </c>
      <c r="K354" s="66" t="s">
        <v>22</v>
      </c>
      <c r="L354" s="148" t="s">
        <v>22</v>
      </c>
      <c r="M354" s="66" t="s">
        <v>22</v>
      </c>
      <c r="N354" s="10" t="s">
        <v>1003</v>
      </c>
      <c r="O354" s="1293">
        <f t="shared" si="6"/>
        <v>467.7</v>
      </c>
    </row>
    <row r="355" spans="1:15" s="15" customFormat="1" ht="17.25" customHeight="1">
      <c r="A355" s="1552"/>
      <c r="B355" s="1554"/>
      <c r="C355" s="66" t="s">
        <v>1316</v>
      </c>
      <c r="D355" s="66" t="s">
        <v>1027</v>
      </c>
      <c r="E355" s="66">
        <v>1</v>
      </c>
      <c r="F355" s="66">
        <v>0.2</v>
      </c>
      <c r="G355" s="66" t="s">
        <v>22</v>
      </c>
      <c r="H355" s="66" t="s">
        <v>598</v>
      </c>
      <c r="I355" s="66" t="s">
        <v>20</v>
      </c>
      <c r="J355" s="66" t="s">
        <v>22</v>
      </c>
      <c r="K355" s="66" t="s">
        <v>22</v>
      </c>
      <c r="L355" s="148" t="s">
        <v>22</v>
      </c>
      <c r="M355" s="66" t="s">
        <v>22</v>
      </c>
      <c r="N355" s="10" t="s">
        <v>1003</v>
      </c>
      <c r="O355" s="1293">
        <f t="shared" si="6"/>
        <v>311.8</v>
      </c>
    </row>
    <row r="356" spans="1:15" s="15" customFormat="1" ht="17.25" customHeight="1">
      <c r="A356" s="1552"/>
      <c r="B356" s="1554"/>
      <c r="C356" s="66" t="s">
        <v>1317</v>
      </c>
      <c r="D356" s="66" t="s">
        <v>1027</v>
      </c>
      <c r="E356" s="66">
        <v>1</v>
      </c>
      <c r="F356" s="66">
        <v>0.5</v>
      </c>
      <c r="G356" s="66" t="s">
        <v>22</v>
      </c>
      <c r="H356" s="66" t="s">
        <v>598</v>
      </c>
      <c r="I356" s="66" t="s">
        <v>20</v>
      </c>
      <c r="J356" s="66" t="s">
        <v>22</v>
      </c>
      <c r="K356" s="66" t="s">
        <v>22</v>
      </c>
      <c r="L356" s="148" t="s">
        <v>22</v>
      </c>
      <c r="M356" s="66" t="s">
        <v>22</v>
      </c>
      <c r="N356" s="10" t="s">
        <v>1003</v>
      </c>
      <c r="O356" s="1293">
        <f t="shared" si="6"/>
        <v>779.5</v>
      </c>
    </row>
    <row r="357" spans="1:15" s="15" customFormat="1" ht="17.25" customHeight="1">
      <c r="A357" s="1552"/>
      <c r="B357" s="1554"/>
      <c r="C357" s="66" t="s">
        <v>1318</v>
      </c>
      <c r="D357" s="66" t="s">
        <v>1027</v>
      </c>
      <c r="E357" s="66">
        <v>1</v>
      </c>
      <c r="F357" s="66">
        <v>0.6</v>
      </c>
      <c r="G357" s="66" t="s">
        <v>22</v>
      </c>
      <c r="H357" s="66" t="s">
        <v>598</v>
      </c>
      <c r="I357" s="66" t="s">
        <v>20</v>
      </c>
      <c r="J357" s="66" t="s">
        <v>22</v>
      </c>
      <c r="K357" s="66" t="s">
        <v>22</v>
      </c>
      <c r="L357" s="148" t="s">
        <v>22</v>
      </c>
      <c r="M357" s="66" t="s">
        <v>22</v>
      </c>
      <c r="N357" s="10" t="s">
        <v>1003</v>
      </c>
      <c r="O357" s="1293">
        <f t="shared" si="6"/>
        <v>935.4</v>
      </c>
    </row>
    <row r="358" spans="1:15" s="15" customFormat="1" ht="17.25" customHeight="1">
      <c r="A358" s="1552"/>
      <c r="B358" s="1554"/>
      <c r="C358" s="66" t="s">
        <v>1319</v>
      </c>
      <c r="D358" s="66" t="s">
        <v>1027</v>
      </c>
      <c r="E358" s="66">
        <v>1</v>
      </c>
      <c r="F358" s="66">
        <v>0.4</v>
      </c>
      <c r="G358" s="66" t="s">
        <v>22</v>
      </c>
      <c r="H358" s="66" t="s">
        <v>598</v>
      </c>
      <c r="I358" s="66" t="s">
        <v>20</v>
      </c>
      <c r="J358" s="66" t="s">
        <v>22</v>
      </c>
      <c r="K358" s="66" t="s">
        <v>22</v>
      </c>
      <c r="L358" s="148" t="s">
        <v>22</v>
      </c>
      <c r="M358" s="66" t="s">
        <v>22</v>
      </c>
      <c r="N358" s="10" t="s">
        <v>1003</v>
      </c>
      <c r="O358" s="1293">
        <f t="shared" si="6"/>
        <v>623.6</v>
      </c>
    </row>
    <row r="359" spans="1:15" s="15" customFormat="1" ht="17.25" customHeight="1">
      <c r="A359" s="1552"/>
      <c r="B359" s="1554"/>
      <c r="C359" s="66" t="s">
        <v>1320</v>
      </c>
      <c r="D359" s="66" t="s">
        <v>1027</v>
      </c>
      <c r="E359" s="66">
        <v>1</v>
      </c>
      <c r="F359" s="66">
        <v>0.4</v>
      </c>
      <c r="G359" s="66" t="s">
        <v>22</v>
      </c>
      <c r="H359" s="66" t="s">
        <v>598</v>
      </c>
      <c r="I359" s="66" t="s">
        <v>27</v>
      </c>
      <c r="J359" s="66" t="s">
        <v>22</v>
      </c>
      <c r="K359" s="66" t="s">
        <v>22</v>
      </c>
      <c r="L359" s="148" t="s">
        <v>22</v>
      </c>
      <c r="M359" s="66" t="s">
        <v>22</v>
      </c>
      <c r="N359" s="10" t="s">
        <v>1003</v>
      </c>
      <c r="O359" s="1293">
        <f t="shared" si="6"/>
        <v>623.6</v>
      </c>
    </row>
    <row r="360" spans="1:15" s="15" customFormat="1" ht="17.25" customHeight="1">
      <c r="A360" s="1552"/>
      <c r="B360" s="1554"/>
      <c r="C360" s="66" t="s">
        <v>1321</v>
      </c>
      <c r="D360" s="66" t="s">
        <v>1027</v>
      </c>
      <c r="E360" s="66">
        <v>1</v>
      </c>
      <c r="F360" s="66">
        <v>1.2</v>
      </c>
      <c r="G360" s="66" t="s">
        <v>22</v>
      </c>
      <c r="H360" s="66" t="s">
        <v>598</v>
      </c>
      <c r="I360" s="66" t="s">
        <v>20</v>
      </c>
      <c r="J360" s="66" t="s">
        <v>22</v>
      </c>
      <c r="K360" s="66" t="s">
        <v>22</v>
      </c>
      <c r="L360" s="148" t="s">
        <v>22</v>
      </c>
      <c r="M360" s="66" t="s">
        <v>22</v>
      </c>
      <c r="N360" s="10" t="s">
        <v>1003</v>
      </c>
      <c r="O360" s="1309" t="s">
        <v>1254</v>
      </c>
    </row>
    <row r="361" spans="1:15" s="15" customFormat="1" ht="17.25" customHeight="1">
      <c r="A361" s="1552"/>
      <c r="B361" s="1554"/>
      <c r="C361" s="66" t="s">
        <v>1322</v>
      </c>
      <c r="D361" s="66" t="s">
        <v>1027</v>
      </c>
      <c r="E361" s="66">
        <v>1</v>
      </c>
      <c r="F361" s="66">
        <v>0.3</v>
      </c>
      <c r="G361" s="66" t="s">
        <v>22</v>
      </c>
      <c r="H361" s="66" t="s">
        <v>598</v>
      </c>
      <c r="I361" s="66" t="s">
        <v>20</v>
      </c>
      <c r="J361" s="66" t="s">
        <v>22</v>
      </c>
      <c r="K361" s="66" t="s">
        <v>22</v>
      </c>
      <c r="L361" s="148" t="s">
        <v>22</v>
      </c>
      <c r="M361" s="66" t="s">
        <v>22</v>
      </c>
      <c r="N361" s="10" t="s">
        <v>1003</v>
      </c>
      <c r="O361" s="1293">
        <f t="shared" si="6"/>
        <v>467.7</v>
      </c>
    </row>
    <row r="362" spans="1:15" s="15" customFormat="1" ht="17.25" customHeight="1">
      <c r="A362" s="1552"/>
      <c r="B362" s="1554"/>
      <c r="C362" s="66" t="s">
        <v>1323</v>
      </c>
      <c r="D362" s="66" t="s">
        <v>1027</v>
      </c>
      <c r="E362" s="66">
        <v>1</v>
      </c>
      <c r="F362" s="66">
        <v>0.5</v>
      </c>
      <c r="G362" s="66" t="s">
        <v>22</v>
      </c>
      <c r="H362" s="66" t="s">
        <v>598</v>
      </c>
      <c r="I362" s="66" t="s">
        <v>20</v>
      </c>
      <c r="J362" s="66" t="s">
        <v>22</v>
      </c>
      <c r="K362" s="66" t="s">
        <v>22</v>
      </c>
      <c r="L362" s="148" t="s">
        <v>22</v>
      </c>
      <c r="M362" s="66" t="s">
        <v>22</v>
      </c>
      <c r="N362" s="10" t="s">
        <v>1003</v>
      </c>
      <c r="O362" s="1293">
        <f t="shared" si="6"/>
        <v>779.5</v>
      </c>
    </row>
    <row r="363" spans="1:15" s="15" customFormat="1" ht="17.25" customHeight="1">
      <c r="A363" s="1552"/>
      <c r="B363" s="1554"/>
      <c r="C363" s="66" t="s">
        <v>1324</v>
      </c>
      <c r="D363" s="66" t="s">
        <v>1027</v>
      </c>
      <c r="E363" s="66">
        <v>1</v>
      </c>
      <c r="F363" s="66">
        <v>1.4</v>
      </c>
      <c r="G363" s="66" t="s">
        <v>22</v>
      </c>
      <c r="H363" s="66" t="s">
        <v>598</v>
      </c>
      <c r="I363" s="66" t="s">
        <v>20</v>
      </c>
      <c r="J363" s="66" t="s">
        <v>22</v>
      </c>
      <c r="K363" s="66" t="s">
        <v>22</v>
      </c>
      <c r="L363" s="148" t="s">
        <v>22</v>
      </c>
      <c r="M363" s="66" t="s">
        <v>22</v>
      </c>
      <c r="N363" s="10" t="s">
        <v>1003</v>
      </c>
      <c r="O363" s="1309" t="s">
        <v>1254</v>
      </c>
    </row>
    <row r="364" spans="1:15" s="15" customFormat="1" ht="17.25" customHeight="1">
      <c r="A364" s="1552"/>
      <c r="B364" s="1554"/>
      <c r="C364" s="66" t="s">
        <v>1325</v>
      </c>
      <c r="D364" s="66" t="s">
        <v>1027</v>
      </c>
      <c r="E364" s="66">
        <v>1</v>
      </c>
      <c r="F364" s="66">
        <v>2</v>
      </c>
      <c r="G364" s="66" t="s">
        <v>22</v>
      </c>
      <c r="H364" s="66" t="s">
        <v>598</v>
      </c>
      <c r="I364" s="66" t="s">
        <v>20</v>
      </c>
      <c r="J364" s="66" t="s">
        <v>22</v>
      </c>
      <c r="K364" s="66" t="s">
        <v>22</v>
      </c>
      <c r="L364" s="148" t="s">
        <v>22</v>
      </c>
      <c r="M364" s="66" t="s">
        <v>22</v>
      </c>
      <c r="N364" s="10" t="s">
        <v>1003</v>
      </c>
      <c r="O364" s="1309" t="s">
        <v>1254</v>
      </c>
    </row>
    <row r="365" spans="1:15" s="15" customFormat="1" ht="17.25" customHeight="1">
      <c r="A365" s="1552"/>
      <c r="B365" s="1554"/>
      <c r="C365" s="66" t="s">
        <v>1326</v>
      </c>
      <c r="D365" s="66" t="s">
        <v>1027</v>
      </c>
      <c r="E365" s="66">
        <v>1</v>
      </c>
      <c r="F365" s="66">
        <v>0.6</v>
      </c>
      <c r="G365" s="66" t="s">
        <v>22</v>
      </c>
      <c r="H365" s="66" t="s">
        <v>598</v>
      </c>
      <c r="I365" s="66" t="s">
        <v>27</v>
      </c>
      <c r="J365" s="66" t="s">
        <v>22</v>
      </c>
      <c r="K365" s="66" t="s">
        <v>22</v>
      </c>
      <c r="L365" s="148" t="s">
        <v>22</v>
      </c>
      <c r="M365" s="66" t="s">
        <v>22</v>
      </c>
      <c r="N365" s="10" t="s">
        <v>1003</v>
      </c>
      <c r="O365" s="1293">
        <f t="shared" ref="O365:O367" si="7">1559*F365</f>
        <v>935.4</v>
      </c>
    </row>
    <row r="366" spans="1:15" s="15" customFormat="1" ht="17.25" customHeight="1">
      <c r="A366" s="1552"/>
      <c r="B366" s="1554"/>
      <c r="C366" s="66" t="s">
        <v>1327</v>
      </c>
      <c r="D366" s="66" t="s">
        <v>1027</v>
      </c>
      <c r="E366" s="66">
        <v>1</v>
      </c>
      <c r="F366" s="66">
        <v>0.5</v>
      </c>
      <c r="G366" s="66" t="s">
        <v>22</v>
      </c>
      <c r="H366" s="66" t="s">
        <v>598</v>
      </c>
      <c r="I366" s="66" t="s">
        <v>27</v>
      </c>
      <c r="J366" s="66" t="s">
        <v>22</v>
      </c>
      <c r="K366" s="66" t="s">
        <v>22</v>
      </c>
      <c r="L366" s="148" t="s">
        <v>22</v>
      </c>
      <c r="M366" s="66" t="s">
        <v>22</v>
      </c>
      <c r="N366" s="10" t="s">
        <v>1003</v>
      </c>
      <c r="O366" s="1293">
        <f t="shared" si="7"/>
        <v>779.5</v>
      </c>
    </row>
    <row r="367" spans="1:15" s="15" customFormat="1" ht="17.25" customHeight="1">
      <c r="A367" s="1552"/>
      <c r="B367" s="1554"/>
      <c r="C367" s="66" t="s">
        <v>1328</v>
      </c>
      <c r="D367" s="66" t="s">
        <v>1027</v>
      </c>
      <c r="E367" s="66">
        <v>1</v>
      </c>
      <c r="F367" s="66">
        <v>0.3</v>
      </c>
      <c r="G367" s="66" t="s">
        <v>22</v>
      </c>
      <c r="H367" s="66" t="s">
        <v>598</v>
      </c>
      <c r="I367" s="66" t="s">
        <v>27</v>
      </c>
      <c r="J367" s="66" t="s">
        <v>22</v>
      </c>
      <c r="K367" s="66" t="s">
        <v>22</v>
      </c>
      <c r="L367" s="148" t="s">
        <v>22</v>
      </c>
      <c r="M367" s="66" t="s">
        <v>22</v>
      </c>
      <c r="N367" s="10" t="s">
        <v>1003</v>
      </c>
      <c r="O367" s="1293">
        <f t="shared" si="7"/>
        <v>467.7</v>
      </c>
    </row>
    <row r="368" spans="1:15" s="15" customFormat="1" ht="17.25" customHeight="1">
      <c r="A368" s="1552"/>
      <c r="B368" s="1554"/>
      <c r="C368" s="66" t="s">
        <v>1329</v>
      </c>
      <c r="D368" s="66" t="s">
        <v>1027</v>
      </c>
      <c r="E368" s="66">
        <v>1</v>
      </c>
      <c r="F368" s="66">
        <v>1.2</v>
      </c>
      <c r="G368" s="66" t="s">
        <v>22</v>
      </c>
      <c r="H368" s="66" t="s">
        <v>598</v>
      </c>
      <c r="I368" s="66" t="s">
        <v>20</v>
      </c>
      <c r="J368" s="66" t="s">
        <v>22</v>
      </c>
      <c r="K368" s="66" t="s">
        <v>22</v>
      </c>
      <c r="L368" s="148" t="s">
        <v>22</v>
      </c>
      <c r="M368" s="66" t="s">
        <v>22</v>
      </c>
      <c r="N368" s="10" t="s">
        <v>1003</v>
      </c>
      <c r="O368" s="1309" t="s">
        <v>1254</v>
      </c>
    </row>
    <row r="369" spans="1:15" s="15" customFormat="1" ht="17.25" customHeight="1">
      <c r="A369" s="1552"/>
      <c r="B369" s="1554"/>
      <c r="C369" s="66" t="s">
        <v>1330</v>
      </c>
      <c r="D369" s="66" t="s">
        <v>1027</v>
      </c>
      <c r="E369" s="66">
        <v>1</v>
      </c>
      <c r="F369" s="66">
        <v>0.5</v>
      </c>
      <c r="G369" s="66" t="s">
        <v>22</v>
      </c>
      <c r="H369" s="66" t="s">
        <v>598</v>
      </c>
      <c r="I369" s="66" t="s">
        <v>27</v>
      </c>
      <c r="J369" s="66" t="s">
        <v>22</v>
      </c>
      <c r="K369" s="66" t="s">
        <v>22</v>
      </c>
      <c r="L369" s="148" t="s">
        <v>22</v>
      </c>
      <c r="M369" s="66" t="s">
        <v>22</v>
      </c>
      <c r="N369" s="10" t="s">
        <v>1003</v>
      </c>
      <c r="O369" s="1293">
        <f t="shared" ref="O369" si="8">1559*F369</f>
        <v>779.5</v>
      </c>
    </row>
    <row r="370" spans="1:15" s="15" customFormat="1" ht="17.25" customHeight="1">
      <c r="A370" s="1552"/>
      <c r="B370" s="1554"/>
      <c r="C370" s="66" t="s">
        <v>1331</v>
      </c>
      <c r="D370" s="66" t="s">
        <v>1027</v>
      </c>
      <c r="E370" s="66">
        <v>1</v>
      </c>
      <c r="F370" s="66">
        <v>1.4</v>
      </c>
      <c r="G370" s="66" t="s">
        <v>22</v>
      </c>
      <c r="H370" s="66" t="s">
        <v>598</v>
      </c>
      <c r="I370" s="66" t="s">
        <v>20</v>
      </c>
      <c r="J370" s="66" t="s">
        <v>22</v>
      </c>
      <c r="K370" s="66" t="s">
        <v>22</v>
      </c>
      <c r="L370" s="148" t="s">
        <v>22</v>
      </c>
      <c r="M370" s="66" t="s">
        <v>22</v>
      </c>
      <c r="N370" s="10" t="s">
        <v>1003</v>
      </c>
      <c r="O370" s="1309" t="s">
        <v>1254</v>
      </c>
    </row>
    <row r="371" spans="1:15" s="15" customFormat="1" ht="17.25" customHeight="1">
      <c r="A371" s="1552"/>
      <c r="B371" s="1554"/>
      <c r="C371" s="66" t="s">
        <v>1331</v>
      </c>
      <c r="D371" s="66" t="s">
        <v>1027</v>
      </c>
      <c r="E371" s="66">
        <v>1</v>
      </c>
      <c r="F371" s="66">
        <v>0.4</v>
      </c>
      <c r="G371" s="66" t="s">
        <v>22</v>
      </c>
      <c r="H371" s="66" t="s">
        <v>598</v>
      </c>
      <c r="I371" s="66" t="s">
        <v>20</v>
      </c>
      <c r="J371" s="66" t="s">
        <v>22</v>
      </c>
      <c r="K371" s="66" t="s">
        <v>22</v>
      </c>
      <c r="L371" s="148" t="s">
        <v>22</v>
      </c>
      <c r="M371" s="66" t="s">
        <v>22</v>
      </c>
      <c r="N371" s="10" t="s">
        <v>1003</v>
      </c>
      <c r="O371" s="1309" t="s">
        <v>1254</v>
      </c>
    </row>
    <row r="372" spans="1:15" s="15" customFormat="1" ht="17.25" customHeight="1">
      <c r="A372" s="1552"/>
      <c r="B372" s="1554"/>
      <c r="C372" s="66" t="s">
        <v>1332</v>
      </c>
      <c r="D372" s="66" t="s">
        <v>1027</v>
      </c>
      <c r="E372" s="66">
        <v>1</v>
      </c>
      <c r="F372" s="66">
        <v>0.4</v>
      </c>
      <c r="G372" s="66" t="s">
        <v>22</v>
      </c>
      <c r="H372" s="66" t="s">
        <v>598</v>
      </c>
      <c r="I372" s="66" t="s">
        <v>20</v>
      </c>
      <c r="J372" s="66" t="s">
        <v>22</v>
      </c>
      <c r="K372" s="66" t="s">
        <v>22</v>
      </c>
      <c r="L372" s="148" t="s">
        <v>22</v>
      </c>
      <c r="M372" s="66" t="s">
        <v>22</v>
      </c>
      <c r="N372" s="10" t="s">
        <v>1003</v>
      </c>
      <c r="O372" s="1293">
        <f t="shared" ref="O372" si="9">1559*F372</f>
        <v>623.6</v>
      </c>
    </row>
    <row r="373" spans="1:15" s="15" customFormat="1" ht="17.25" customHeight="1">
      <c r="A373" s="1552"/>
      <c r="B373" s="1554"/>
      <c r="C373" s="66" t="s">
        <v>1333</v>
      </c>
      <c r="D373" s="66" t="s">
        <v>1027</v>
      </c>
      <c r="E373" s="66">
        <v>1</v>
      </c>
      <c r="F373" s="66">
        <v>0.8</v>
      </c>
      <c r="G373" s="66" t="s">
        <v>22</v>
      </c>
      <c r="H373" s="66" t="s">
        <v>598</v>
      </c>
      <c r="I373" s="66" t="s">
        <v>20</v>
      </c>
      <c r="J373" s="66" t="s">
        <v>22</v>
      </c>
      <c r="K373" s="66" t="s">
        <v>22</v>
      </c>
      <c r="L373" s="148" t="s">
        <v>22</v>
      </c>
      <c r="M373" s="66" t="s">
        <v>22</v>
      </c>
      <c r="N373" s="10" t="s">
        <v>1003</v>
      </c>
      <c r="O373" s="1309" t="s">
        <v>1254</v>
      </c>
    </row>
    <row r="374" spans="1:15" s="15" customFormat="1" ht="17.25" customHeight="1">
      <c r="A374" s="1552"/>
      <c r="B374" s="1554"/>
      <c r="C374" s="66" t="s">
        <v>1334</v>
      </c>
      <c r="D374" s="66" t="s">
        <v>1027</v>
      </c>
      <c r="E374" s="66">
        <v>1</v>
      </c>
      <c r="F374" s="66">
        <v>0.4</v>
      </c>
      <c r="G374" s="66" t="s">
        <v>22</v>
      </c>
      <c r="H374" s="66" t="s">
        <v>598</v>
      </c>
      <c r="I374" s="66" t="s">
        <v>27</v>
      </c>
      <c r="J374" s="66" t="s">
        <v>22</v>
      </c>
      <c r="K374" s="66" t="s">
        <v>22</v>
      </c>
      <c r="L374" s="148" t="s">
        <v>22</v>
      </c>
      <c r="M374" s="66" t="s">
        <v>22</v>
      </c>
      <c r="N374" s="10" t="s">
        <v>1003</v>
      </c>
      <c r="O374" s="1293">
        <f t="shared" ref="O374:O376" si="10">1559*F374</f>
        <v>623.6</v>
      </c>
    </row>
    <row r="375" spans="1:15" s="15" customFormat="1" ht="17.25" customHeight="1">
      <c r="A375" s="1552"/>
      <c r="B375" s="1554"/>
      <c r="C375" s="66" t="s">
        <v>1335</v>
      </c>
      <c r="D375" s="66" t="s">
        <v>1027</v>
      </c>
      <c r="E375" s="66">
        <v>1</v>
      </c>
      <c r="F375" s="66">
        <v>0.3</v>
      </c>
      <c r="G375" s="66" t="s">
        <v>22</v>
      </c>
      <c r="H375" s="66" t="s">
        <v>598</v>
      </c>
      <c r="I375" s="66" t="s">
        <v>27</v>
      </c>
      <c r="J375" s="66" t="s">
        <v>22</v>
      </c>
      <c r="K375" s="66" t="s">
        <v>22</v>
      </c>
      <c r="L375" s="148" t="s">
        <v>22</v>
      </c>
      <c r="M375" s="66" t="s">
        <v>22</v>
      </c>
      <c r="N375" s="10" t="s">
        <v>1003</v>
      </c>
      <c r="O375" s="1293">
        <f t="shared" si="10"/>
        <v>467.7</v>
      </c>
    </row>
    <row r="376" spans="1:15" s="15" customFormat="1" ht="17.25" customHeight="1">
      <c r="A376" s="1552"/>
      <c r="B376" s="1554"/>
      <c r="C376" s="66" t="s">
        <v>1336</v>
      </c>
      <c r="D376" s="66" t="s">
        <v>1027</v>
      </c>
      <c r="E376" s="66">
        <v>1</v>
      </c>
      <c r="F376" s="66">
        <v>0.6</v>
      </c>
      <c r="G376" s="66" t="s">
        <v>22</v>
      </c>
      <c r="H376" s="66" t="s">
        <v>598</v>
      </c>
      <c r="I376" s="66" t="s">
        <v>27</v>
      </c>
      <c r="J376" s="66" t="s">
        <v>22</v>
      </c>
      <c r="K376" s="66" t="s">
        <v>22</v>
      </c>
      <c r="L376" s="148" t="s">
        <v>22</v>
      </c>
      <c r="M376" s="66" t="s">
        <v>22</v>
      </c>
      <c r="N376" s="10" t="s">
        <v>1003</v>
      </c>
      <c r="O376" s="1293">
        <f t="shared" si="10"/>
        <v>935.4</v>
      </c>
    </row>
    <row r="377" spans="1:15" s="15" customFormat="1" ht="17.25" customHeight="1">
      <c r="A377" s="1552"/>
      <c r="B377" s="1554"/>
      <c r="C377" s="66" t="s">
        <v>1337</v>
      </c>
      <c r="D377" s="66" t="s">
        <v>1027</v>
      </c>
      <c r="E377" s="66">
        <v>1</v>
      </c>
      <c r="F377" s="66">
        <v>1.1000000000000001</v>
      </c>
      <c r="G377" s="66" t="s">
        <v>22</v>
      </c>
      <c r="H377" s="66" t="s">
        <v>598</v>
      </c>
      <c r="I377" s="66" t="s">
        <v>27</v>
      </c>
      <c r="J377" s="66" t="s">
        <v>22</v>
      </c>
      <c r="K377" s="66" t="s">
        <v>22</v>
      </c>
      <c r="L377" s="148" t="s">
        <v>22</v>
      </c>
      <c r="M377" s="66" t="s">
        <v>22</v>
      </c>
      <c r="N377" s="10" t="s">
        <v>1003</v>
      </c>
      <c r="O377" s="1309" t="s">
        <v>1254</v>
      </c>
    </row>
    <row r="378" spans="1:15" s="15" customFormat="1" ht="17.25" customHeight="1">
      <c r="A378" s="1552"/>
      <c r="B378" s="1554"/>
      <c r="C378" s="66" t="s">
        <v>1338</v>
      </c>
      <c r="D378" s="66" t="s">
        <v>1027</v>
      </c>
      <c r="E378" s="66">
        <v>1</v>
      </c>
      <c r="F378" s="66">
        <v>0.5</v>
      </c>
      <c r="G378" s="66" t="s">
        <v>22</v>
      </c>
      <c r="H378" s="66" t="s">
        <v>598</v>
      </c>
      <c r="I378" s="66" t="s">
        <v>27</v>
      </c>
      <c r="J378" s="66" t="s">
        <v>22</v>
      </c>
      <c r="K378" s="66" t="s">
        <v>22</v>
      </c>
      <c r="L378" s="148" t="s">
        <v>22</v>
      </c>
      <c r="M378" s="66" t="s">
        <v>22</v>
      </c>
      <c r="N378" s="10" t="s">
        <v>1003</v>
      </c>
      <c r="O378" s="1293">
        <f t="shared" ref="O378:O388" si="11">1559*F378</f>
        <v>779.5</v>
      </c>
    </row>
    <row r="379" spans="1:15" s="15" customFormat="1" ht="17.25" customHeight="1">
      <c r="A379" s="1552"/>
      <c r="B379" s="1554"/>
      <c r="C379" s="66" t="s">
        <v>1339</v>
      </c>
      <c r="D379" s="66" t="s">
        <v>1027</v>
      </c>
      <c r="E379" s="66">
        <v>1</v>
      </c>
      <c r="F379" s="66">
        <v>0.3</v>
      </c>
      <c r="G379" s="66" t="s">
        <v>22</v>
      </c>
      <c r="H379" s="66" t="s">
        <v>598</v>
      </c>
      <c r="I379" s="66" t="s">
        <v>27</v>
      </c>
      <c r="J379" s="66" t="s">
        <v>22</v>
      </c>
      <c r="K379" s="66" t="s">
        <v>22</v>
      </c>
      <c r="L379" s="148" t="s">
        <v>22</v>
      </c>
      <c r="M379" s="66" t="s">
        <v>22</v>
      </c>
      <c r="N379" s="10" t="s">
        <v>1003</v>
      </c>
      <c r="O379" s="1293">
        <f t="shared" si="11"/>
        <v>467.7</v>
      </c>
    </row>
    <row r="380" spans="1:15" s="15" customFormat="1" ht="17.25" customHeight="1">
      <c r="A380" s="1552"/>
      <c r="B380" s="1554"/>
      <c r="C380" s="66" t="s">
        <v>1340</v>
      </c>
      <c r="D380" s="66" t="s">
        <v>1027</v>
      </c>
      <c r="E380" s="66">
        <v>1</v>
      </c>
      <c r="F380" s="66">
        <v>0.4</v>
      </c>
      <c r="G380" s="66" t="s">
        <v>22</v>
      </c>
      <c r="H380" s="66" t="s">
        <v>598</v>
      </c>
      <c r="I380" s="66" t="s">
        <v>27</v>
      </c>
      <c r="J380" s="66" t="s">
        <v>22</v>
      </c>
      <c r="K380" s="66" t="s">
        <v>22</v>
      </c>
      <c r="L380" s="148" t="s">
        <v>22</v>
      </c>
      <c r="M380" s="66" t="s">
        <v>22</v>
      </c>
      <c r="N380" s="10" t="s">
        <v>1003</v>
      </c>
      <c r="O380" s="1293">
        <f t="shared" si="11"/>
        <v>623.6</v>
      </c>
    </row>
    <row r="381" spans="1:15" s="15" customFormat="1" ht="17.25" customHeight="1">
      <c r="A381" s="1552"/>
      <c r="B381" s="1554"/>
      <c r="C381" s="66" t="s">
        <v>1341</v>
      </c>
      <c r="D381" s="66" t="s">
        <v>1027</v>
      </c>
      <c r="E381" s="66">
        <v>1</v>
      </c>
      <c r="F381" s="66">
        <v>0.4</v>
      </c>
      <c r="G381" s="66" t="s">
        <v>22</v>
      </c>
      <c r="H381" s="66" t="s">
        <v>598</v>
      </c>
      <c r="I381" s="66" t="s">
        <v>20</v>
      </c>
      <c r="J381" s="66" t="s">
        <v>22</v>
      </c>
      <c r="K381" s="66" t="s">
        <v>22</v>
      </c>
      <c r="L381" s="148" t="s">
        <v>22</v>
      </c>
      <c r="M381" s="66" t="s">
        <v>22</v>
      </c>
      <c r="N381" s="10" t="s">
        <v>1003</v>
      </c>
      <c r="O381" s="1293">
        <f t="shared" si="11"/>
        <v>623.6</v>
      </c>
    </row>
    <row r="382" spans="1:15" s="15" customFormat="1" ht="17.25" customHeight="1">
      <c r="A382" s="1552"/>
      <c r="B382" s="1554"/>
      <c r="C382" s="66" t="s">
        <v>1342</v>
      </c>
      <c r="D382" s="66" t="s">
        <v>1027</v>
      </c>
      <c r="E382" s="66">
        <v>1</v>
      </c>
      <c r="F382" s="66">
        <v>0.6</v>
      </c>
      <c r="G382" s="66" t="s">
        <v>22</v>
      </c>
      <c r="H382" s="66" t="s">
        <v>598</v>
      </c>
      <c r="I382" s="66" t="s">
        <v>20</v>
      </c>
      <c r="J382" s="66" t="s">
        <v>22</v>
      </c>
      <c r="K382" s="66" t="s">
        <v>22</v>
      </c>
      <c r="L382" s="148" t="s">
        <v>22</v>
      </c>
      <c r="M382" s="66" t="s">
        <v>22</v>
      </c>
      <c r="N382" s="10" t="s">
        <v>1003</v>
      </c>
      <c r="O382" s="1293">
        <f t="shared" si="11"/>
        <v>935.4</v>
      </c>
    </row>
    <row r="383" spans="1:15" s="15" customFormat="1" ht="17.25" customHeight="1">
      <c r="A383" s="1552"/>
      <c r="B383" s="1554"/>
      <c r="C383" s="66" t="s">
        <v>1343</v>
      </c>
      <c r="D383" s="66" t="s">
        <v>1027</v>
      </c>
      <c r="E383" s="66">
        <v>1</v>
      </c>
      <c r="F383" s="66">
        <v>0.3</v>
      </c>
      <c r="G383" s="66" t="s">
        <v>22</v>
      </c>
      <c r="H383" s="66" t="s">
        <v>598</v>
      </c>
      <c r="I383" s="66" t="s">
        <v>20</v>
      </c>
      <c r="J383" s="66" t="s">
        <v>22</v>
      </c>
      <c r="K383" s="66" t="s">
        <v>22</v>
      </c>
      <c r="L383" s="148" t="s">
        <v>22</v>
      </c>
      <c r="M383" s="66" t="s">
        <v>22</v>
      </c>
      <c r="N383" s="10" t="s">
        <v>1003</v>
      </c>
      <c r="O383" s="1293">
        <f t="shared" si="11"/>
        <v>467.7</v>
      </c>
    </row>
    <row r="384" spans="1:15" s="15" customFormat="1" ht="17.25" customHeight="1">
      <c r="A384" s="1552"/>
      <c r="B384" s="1554"/>
      <c r="C384" s="66" t="s">
        <v>1344</v>
      </c>
      <c r="D384" s="66" t="s">
        <v>1027</v>
      </c>
      <c r="E384" s="66">
        <v>1</v>
      </c>
      <c r="F384" s="66">
        <v>0.2</v>
      </c>
      <c r="G384" s="66" t="s">
        <v>22</v>
      </c>
      <c r="H384" s="66" t="s">
        <v>598</v>
      </c>
      <c r="I384" s="66" t="s">
        <v>20</v>
      </c>
      <c r="J384" s="66" t="s">
        <v>22</v>
      </c>
      <c r="K384" s="66" t="s">
        <v>22</v>
      </c>
      <c r="L384" s="148" t="s">
        <v>22</v>
      </c>
      <c r="M384" s="66" t="s">
        <v>22</v>
      </c>
      <c r="N384" s="10" t="s">
        <v>1003</v>
      </c>
      <c r="O384" s="1293">
        <f t="shared" si="11"/>
        <v>311.8</v>
      </c>
    </row>
    <row r="385" spans="1:15" s="15" customFormat="1" ht="17.25" customHeight="1">
      <c r="A385" s="1552"/>
      <c r="B385" s="1554"/>
      <c r="C385" s="66" t="s">
        <v>1345</v>
      </c>
      <c r="D385" s="66" t="s">
        <v>1027</v>
      </c>
      <c r="E385" s="66">
        <v>1</v>
      </c>
      <c r="F385" s="66">
        <v>0.4</v>
      </c>
      <c r="G385" s="66" t="s">
        <v>22</v>
      </c>
      <c r="H385" s="66" t="s">
        <v>598</v>
      </c>
      <c r="I385" s="66" t="s">
        <v>27</v>
      </c>
      <c r="J385" s="66" t="s">
        <v>22</v>
      </c>
      <c r="K385" s="66" t="s">
        <v>22</v>
      </c>
      <c r="L385" s="148" t="s">
        <v>22</v>
      </c>
      <c r="M385" s="66" t="s">
        <v>22</v>
      </c>
      <c r="N385" s="10" t="s">
        <v>1003</v>
      </c>
      <c r="O385" s="1293">
        <f t="shared" si="11"/>
        <v>623.6</v>
      </c>
    </row>
    <row r="386" spans="1:15" s="15" customFormat="1" ht="17.25" customHeight="1">
      <c r="A386" s="1552"/>
      <c r="B386" s="1554"/>
      <c r="C386" s="66" t="s">
        <v>1346</v>
      </c>
      <c r="D386" s="66" t="s">
        <v>1027</v>
      </c>
      <c r="E386" s="66">
        <v>1</v>
      </c>
      <c r="F386" s="66">
        <v>0.6</v>
      </c>
      <c r="G386" s="66" t="s">
        <v>22</v>
      </c>
      <c r="H386" s="66" t="s">
        <v>598</v>
      </c>
      <c r="I386" s="66" t="s">
        <v>27</v>
      </c>
      <c r="J386" s="66" t="s">
        <v>22</v>
      </c>
      <c r="K386" s="66" t="s">
        <v>22</v>
      </c>
      <c r="L386" s="148" t="s">
        <v>22</v>
      </c>
      <c r="M386" s="66" t="s">
        <v>22</v>
      </c>
      <c r="N386" s="10" t="s">
        <v>1003</v>
      </c>
      <c r="O386" s="1293">
        <f t="shared" si="11"/>
        <v>935.4</v>
      </c>
    </row>
    <row r="387" spans="1:15" s="15" customFormat="1" ht="17.25" customHeight="1">
      <c r="A387" s="1552"/>
      <c r="B387" s="1554"/>
      <c r="C387" s="66" t="s">
        <v>1347</v>
      </c>
      <c r="D387" s="66" t="s">
        <v>1027</v>
      </c>
      <c r="E387" s="66">
        <v>1</v>
      </c>
      <c r="F387" s="66">
        <v>0.5</v>
      </c>
      <c r="G387" s="66" t="s">
        <v>22</v>
      </c>
      <c r="H387" s="66" t="s">
        <v>598</v>
      </c>
      <c r="I387" s="66" t="s">
        <v>20</v>
      </c>
      <c r="J387" s="66" t="s">
        <v>22</v>
      </c>
      <c r="K387" s="66" t="s">
        <v>22</v>
      </c>
      <c r="L387" s="148" t="s">
        <v>22</v>
      </c>
      <c r="M387" s="66" t="s">
        <v>22</v>
      </c>
      <c r="N387" s="10" t="s">
        <v>1003</v>
      </c>
      <c r="O387" s="1293">
        <f t="shared" si="11"/>
        <v>779.5</v>
      </c>
    </row>
    <row r="388" spans="1:15" s="15" customFormat="1" ht="17.25" customHeight="1">
      <c r="A388" s="1552"/>
      <c r="B388" s="1554"/>
      <c r="C388" s="66" t="s">
        <v>760</v>
      </c>
      <c r="D388" s="66" t="s">
        <v>1027</v>
      </c>
      <c r="E388" s="66">
        <v>1</v>
      </c>
      <c r="F388" s="66">
        <v>0.3</v>
      </c>
      <c r="G388" s="66" t="s">
        <v>22</v>
      </c>
      <c r="H388" s="66" t="s">
        <v>598</v>
      </c>
      <c r="I388" s="66" t="s">
        <v>27</v>
      </c>
      <c r="J388" s="66" t="s">
        <v>22</v>
      </c>
      <c r="K388" s="66" t="s">
        <v>22</v>
      </c>
      <c r="L388" s="148" t="s">
        <v>22</v>
      </c>
      <c r="M388" s="66" t="s">
        <v>22</v>
      </c>
      <c r="N388" s="10" t="s">
        <v>1003</v>
      </c>
      <c r="O388" s="1293">
        <f t="shared" si="11"/>
        <v>467.7</v>
      </c>
    </row>
    <row r="389" spans="1:15" s="15" customFormat="1" ht="17.25" customHeight="1">
      <c r="A389" s="1552"/>
      <c r="B389" s="1554"/>
      <c r="C389" s="66" t="s">
        <v>1348</v>
      </c>
      <c r="D389" s="66" t="s">
        <v>1027</v>
      </c>
      <c r="E389" s="66">
        <v>1</v>
      </c>
      <c r="F389" s="66">
        <v>0.2</v>
      </c>
      <c r="G389" s="66" t="s">
        <v>22</v>
      </c>
      <c r="H389" s="66" t="s">
        <v>598</v>
      </c>
      <c r="I389" s="66" t="s">
        <v>20</v>
      </c>
      <c r="J389" s="66" t="s">
        <v>22</v>
      </c>
      <c r="K389" s="66" t="s">
        <v>22</v>
      </c>
      <c r="L389" s="148" t="s">
        <v>22</v>
      </c>
      <c r="M389" s="66" t="s">
        <v>22</v>
      </c>
      <c r="N389" s="10" t="s">
        <v>1003</v>
      </c>
      <c r="O389" s="1309" t="s">
        <v>1254</v>
      </c>
    </row>
    <row r="390" spans="1:15" s="15" customFormat="1" ht="17.25" customHeight="1">
      <c r="A390" s="1552"/>
      <c r="B390" s="1554"/>
      <c r="C390" s="66" t="s">
        <v>1349</v>
      </c>
      <c r="D390" s="66" t="s">
        <v>1027</v>
      </c>
      <c r="E390" s="66">
        <v>1</v>
      </c>
      <c r="F390" s="66">
        <v>0.3</v>
      </c>
      <c r="G390" s="66" t="s">
        <v>22</v>
      </c>
      <c r="H390" s="66" t="s">
        <v>598</v>
      </c>
      <c r="I390" s="66" t="s">
        <v>20</v>
      </c>
      <c r="J390" s="66" t="s">
        <v>22</v>
      </c>
      <c r="K390" s="66" t="s">
        <v>22</v>
      </c>
      <c r="L390" s="148" t="s">
        <v>22</v>
      </c>
      <c r="M390" s="66" t="s">
        <v>22</v>
      </c>
      <c r="N390" s="10" t="s">
        <v>1003</v>
      </c>
      <c r="O390" s="1293">
        <f t="shared" ref="O390" si="12">1559*F390</f>
        <v>467.7</v>
      </c>
    </row>
    <row r="391" spans="1:15" s="15" customFormat="1" ht="17.25" customHeight="1">
      <c r="A391" s="1552"/>
      <c r="B391" s="1554"/>
      <c r="C391" s="66" t="s">
        <v>1350</v>
      </c>
      <c r="D391" s="66" t="s">
        <v>1027</v>
      </c>
      <c r="E391" s="66">
        <v>1</v>
      </c>
      <c r="F391" s="66">
        <v>1.2</v>
      </c>
      <c r="G391" s="66" t="s">
        <v>22</v>
      </c>
      <c r="H391" s="66" t="s">
        <v>598</v>
      </c>
      <c r="I391" s="66" t="s">
        <v>20</v>
      </c>
      <c r="J391" s="66" t="s">
        <v>22</v>
      </c>
      <c r="K391" s="66" t="s">
        <v>22</v>
      </c>
      <c r="L391" s="148" t="s">
        <v>22</v>
      </c>
      <c r="M391" s="66" t="s">
        <v>22</v>
      </c>
      <c r="N391" s="10" t="s">
        <v>1003</v>
      </c>
      <c r="O391" s="1309" t="s">
        <v>1254</v>
      </c>
    </row>
    <row r="392" spans="1:15" s="15" customFormat="1" ht="17.25" customHeight="1">
      <c r="A392" s="1552"/>
      <c r="B392" s="1554"/>
      <c r="C392" s="66" t="s">
        <v>1351</v>
      </c>
      <c r="D392" s="66" t="s">
        <v>1027</v>
      </c>
      <c r="E392" s="66">
        <v>1</v>
      </c>
      <c r="F392" s="66">
        <v>0.8</v>
      </c>
      <c r="G392" s="66" t="s">
        <v>22</v>
      </c>
      <c r="H392" s="66" t="s">
        <v>598</v>
      </c>
      <c r="I392" s="66" t="s">
        <v>27</v>
      </c>
      <c r="J392" s="66" t="s">
        <v>22</v>
      </c>
      <c r="K392" s="66" t="s">
        <v>22</v>
      </c>
      <c r="L392" s="148" t="s">
        <v>22</v>
      </c>
      <c r="M392" s="66" t="s">
        <v>22</v>
      </c>
      <c r="N392" s="10" t="s">
        <v>1003</v>
      </c>
      <c r="O392" s="1309" t="s">
        <v>1254</v>
      </c>
    </row>
    <row r="393" spans="1:15" s="15" customFormat="1" ht="17.25" customHeight="1">
      <c r="A393" s="1552"/>
      <c r="B393" s="1554"/>
      <c r="C393" s="66" t="s">
        <v>1352</v>
      </c>
      <c r="D393" s="66" t="s">
        <v>1027</v>
      </c>
      <c r="E393" s="66">
        <v>1</v>
      </c>
      <c r="F393" s="66">
        <v>0.3</v>
      </c>
      <c r="G393" s="66" t="s">
        <v>22</v>
      </c>
      <c r="H393" s="66" t="s">
        <v>598</v>
      </c>
      <c r="I393" s="66" t="s">
        <v>27</v>
      </c>
      <c r="J393" s="66" t="s">
        <v>22</v>
      </c>
      <c r="K393" s="66" t="s">
        <v>22</v>
      </c>
      <c r="L393" s="148" t="s">
        <v>22</v>
      </c>
      <c r="M393" s="66" t="s">
        <v>22</v>
      </c>
      <c r="N393" s="10" t="s">
        <v>1003</v>
      </c>
      <c r="O393" s="1293">
        <f t="shared" ref="O393:O394" si="13">1559*F393</f>
        <v>467.7</v>
      </c>
    </row>
    <row r="394" spans="1:15" s="15" customFormat="1" ht="17.25" customHeight="1">
      <c r="A394" s="1552"/>
      <c r="B394" s="1554"/>
      <c r="C394" s="66" t="s">
        <v>1353</v>
      </c>
      <c r="D394" s="66" t="s">
        <v>1027</v>
      </c>
      <c r="E394" s="66">
        <v>1</v>
      </c>
      <c r="F394" s="66">
        <v>0.4</v>
      </c>
      <c r="G394" s="66" t="s">
        <v>22</v>
      </c>
      <c r="H394" s="66" t="s">
        <v>598</v>
      </c>
      <c r="I394" s="66" t="s">
        <v>27</v>
      </c>
      <c r="J394" s="66" t="s">
        <v>22</v>
      </c>
      <c r="K394" s="66" t="s">
        <v>22</v>
      </c>
      <c r="L394" s="148" t="s">
        <v>22</v>
      </c>
      <c r="M394" s="66" t="s">
        <v>22</v>
      </c>
      <c r="N394" s="10" t="s">
        <v>1003</v>
      </c>
      <c r="O394" s="1293">
        <f t="shared" si="13"/>
        <v>623.6</v>
      </c>
    </row>
    <row r="395" spans="1:15" s="15" customFormat="1" ht="17.25" customHeight="1">
      <c r="A395" s="1552"/>
      <c r="B395" s="1554"/>
      <c r="C395" s="66" t="s">
        <v>1354</v>
      </c>
      <c r="D395" s="66" t="s">
        <v>1027</v>
      </c>
      <c r="E395" s="66">
        <v>1</v>
      </c>
      <c r="F395" s="66">
        <v>0.9</v>
      </c>
      <c r="G395" s="66" t="s">
        <v>22</v>
      </c>
      <c r="H395" s="66" t="s">
        <v>598</v>
      </c>
      <c r="I395" s="66" t="s">
        <v>20</v>
      </c>
      <c r="J395" s="66" t="s">
        <v>22</v>
      </c>
      <c r="K395" s="66" t="s">
        <v>22</v>
      </c>
      <c r="L395" s="148" t="s">
        <v>22</v>
      </c>
      <c r="M395" s="66" t="s">
        <v>22</v>
      </c>
      <c r="N395" s="10" t="s">
        <v>1003</v>
      </c>
      <c r="O395" s="1309" t="s">
        <v>1254</v>
      </c>
    </row>
    <row r="396" spans="1:15" s="15" customFormat="1" ht="17.25" customHeight="1">
      <c r="A396" s="1552"/>
      <c r="B396" s="1554"/>
      <c r="C396" s="66" t="s">
        <v>1355</v>
      </c>
      <c r="D396" s="66" t="s">
        <v>1027</v>
      </c>
      <c r="E396" s="66">
        <v>1</v>
      </c>
      <c r="F396" s="66">
        <v>0.6</v>
      </c>
      <c r="G396" s="66" t="s">
        <v>22</v>
      </c>
      <c r="H396" s="66" t="s">
        <v>598</v>
      </c>
      <c r="I396" s="66" t="s">
        <v>27</v>
      </c>
      <c r="J396" s="66" t="s">
        <v>22</v>
      </c>
      <c r="K396" s="66" t="s">
        <v>22</v>
      </c>
      <c r="L396" s="148" t="s">
        <v>22</v>
      </c>
      <c r="M396" s="66" t="s">
        <v>22</v>
      </c>
      <c r="N396" s="10" t="s">
        <v>1003</v>
      </c>
      <c r="O396" s="1293">
        <f t="shared" ref="O396:O403" si="14">1559*F396</f>
        <v>935.4</v>
      </c>
    </row>
    <row r="397" spans="1:15" s="15" customFormat="1" ht="17.25" customHeight="1">
      <c r="A397" s="1552"/>
      <c r="B397" s="1554"/>
      <c r="C397" s="66" t="s">
        <v>1356</v>
      </c>
      <c r="D397" s="66" t="s">
        <v>1027</v>
      </c>
      <c r="E397" s="66">
        <v>1</v>
      </c>
      <c r="F397" s="66">
        <v>0.6</v>
      </c>
      <c r="G397" s="66" t="s">
        <v>22</v>
      </c>
      <c r="H397" s="66" t="s">
        <v>598</v>
      </c>
      <c r="I397" s="66" t="s">
        <v>20</v>
      </c>
      <c r="J397" s="66" t="s">
        <v>22</v>
      </c>
      <c r="K397" s="66" t="s">
        <v>22</v>
      </c>
      <c r="L397" s="148" t="s">
        <v>22</v>
      </c>
      <c r="M397" s="66" t="s">
        <v>22</v>
      </c>
      <c r="N397" s="10" t="s">
        <v>1003</v>
      </c>
      <c r="O397" s="1293">
        <f t="shared" si="14"/>
        <v>935.4</v>
      </c>
    </row>
    <row r="398" spans="1:15" s="15" customFormat="1" ht="17.25" customHeight="1">
      <c r="A398" s="1552"/>
      <c r="B398" s="1554"/>
      <c r="C398" s="66" t="s">
        <v>1357</v>
      </c>
      <c r="D398" s="66" t="s">
        <v>1027</v>
      </c>
      <c r="E398" s="66">
        <v>1</v>
      </c>
      <c r="F398" s="66">
        <v>0.4</v>
      </c>
      <c r="G398" s="66" t="s">
        <v>22</v>
      </c>
      <c r="H398" s="66" t="s">
        <v>598</v>
      </c>
      <c r="I398" s="66" t="s">
        <v>27</v>
      </c>
      <c r="J398" s="66" t="s">
        <v>22</v>
      </c>
      <c r="K398" s="66" t="s">
        <v>22</v>
      </c>
      <c r="L398" s="148" t="s">
        <v>22</v>
      </c>
      <c r="M398" s="66" t="s">
        <v>22</v>
      </c>
      <c r="N398" s="10" t="s">
        <v>1003</v>
      </c>
      <c r="O398" s="1293">
        <f t="shared" si="14"/>
        <v>623.6</v>
      </c>
    </row>
    <row r="399" spans="1:15" s="15" customFormat="1" ht="17.25" customHeight="1">
      <c r="A399" s="1552"/>
      <c r="B399" s="1554"/>
      <c r="C399" s="66" t="s">
        <v>1358</v>
      </c>
      <c r="D399" s="66" t="s">
        <v>1027</v>
      </c>
      <c r="E399" s="66">
        <v>1</v>
      </c>
      <c r="F399" s="66">
        <v>0.6</v>
      </c>
      <c r="G399" s="66" t="s">
        <v>22</v>
      </c>
      <c r="H399" s="66" t="s">
        <v>598</v>
      </c>
      <c r="I399" s="66" t="s">
        <v>20</v>
      </c>
      <c r="J399" s="66" t="s">
        <v>22</v>
      </c>
      <c r="K399" s="66" t="s">
        <v>22</v>
      </c>
      <c r="L399" s="148" t="s">
        <v>22</v>
      </c>
      <c r="M399" s="66" t="s">
        <v>22</v>
      </c>
      <c r="N399" s="10" t="s">
        <v>1003</v>
      </c>
      <c r="O399" s="1293">
        <f t="shared" si="14"/>
        <v>935.4</v>
      </c>
    </row>
    <row r="400" spans="1:15" s="15" customFormat="1" ht="17.25" customHeight="1">
      <c r="A400" s="1552"/>
      <c r="B400" s="1554"/>
      <c r="C400" s="66" t="s">
        <v>1359</v>
      </c>
      <c r="D400" s="66" t="s">
        <v>1027</v>
      </c>
      <c r="E400" s="66">
        <v>1</v>
      </c>
      <c r="F400" s="66">
        <v>0.4</v>
      </c>
      <c r="G400" s="66" t="s">
        <v>22</v>
      </c>
      <c r="H400" s="66" t="s">
        <v>598</v>
      </c>
      <c r="I400" s="66" t="s">
        <v>20</v>
      </c>
      <c r="J400" s="66" t="s">
        <v>22</v>
      </c>
      <c r="K400" s="66" t="s">
        <v>22</v>
      </c>
      <c r="L400" s="148" t="s">
        <v>22</v>
      </c>
      <c r="M400" s="66" t="s">
        <v>22</v>
      </c>
      <c r="N400" s="10" t="s">
        <v>1003</v>
      </c>
      <c r="O400" s="1293">
        <f t="shared" si="14"/>
        <v>623.6</v>
      </c>
    </row>
    <row r="401" spans="1:15" s="15" customFormat="1" ht="17.25" customHeight="1">
      <c r="A401" s="1552"/>
      <c r="B401" s="1554"/>
      <c r="C401" s="66" t="s">
        <v>1360</v>
      </c>
      <c r="D401" s="66" t="s">
        <v>1027</v>
      </c>
      <c r="E401" s="66">
        <v>1</v>
      </c>
      <c r="F401" s="66">
        <v>0.5</v>
      </c>
      <c r="G401" s="66" t="s">
        <v>22</v>
      </c>
      <c r="H401" s="66" t="s">
        <v>598</v>
      </c>
      <c r="I401" s="66" t="s">
        <v>27</v>
      </c>
      <c r="J401" s="66" t="s">
        <v>22</v>
      </c>
      <c r="K401" s="66" t="s">
        <v>22</v>
      </c>
      <c r="L401" s="148" t="s">
        <v>22</v>
      </c>
      <c r="M401" s="66" t="s">
        <v>22</v>
      </c>
      <c r="N401" s="10" t="s">
        <v>1003</v>
      </c>
      <c r="O401" s="1293">
        <f t="shared" si="14"/>
        <v>779.5</v>
      </c>
    </row>
    <row r="402" spans="1:15" s="15" customFormat="1" ht="17.25" customHeight="1">
      <c r="A402" s="1552"/>
      <c r="B402" s="1554"/>
      <c r="C402" s="66" t="s">
        <v>1361</v>
      </c>
      <c r="D402" s="66" t="s">
        <v>1027</v>
      </c>
      <c r="E402" s="66">
        <v>1</v>
      </c>
      <c r="F402" s="66">
        <v>0.4</v>
      </c>
      <c r="G402" s="66" t="s">
        <v>22</v>
      </c>
      <c r="H402" s="66" t="s">
        <v>598</v>
      </c>
      <c r="I402" s="66" t="s">
        <v>20</v>
      </c>
      <c r="J402" s="66" t="s">
        <v>22</v>
      </c>
      <c r="K402" s="66" t="s">
        <v>22</v>
      </c>
      <c r="L402" s="148" t="s">
        <v>22</v>
      </c>
      <c r="M402" s="66" t="s">
        <v>22</v>
      </c>
      <c r="N402" s="10" t="s">
        <v>1003</v>
      </c>
      <c r="O402" s="1293">
        <f t="shared" si="14"/>
        <v>623.6</v>
      </c>
    </row>
    <row r="403" spans="1:15" s="15" customFormat="1" ht="17.25" customHeight="1">
      <c r="A403" s="1552"/>
      <c r="B403" s="1554"/>
      <c r="C403" s="66" t="s">
        <v>1016</v>
      </c>
      <c r="D403" s="66" t="s">
        <v>1027</v>
      </c>
      <c r="E403" s="66">
        <v>1</v>
      </c>
      <c r="F403" s="66">
        <v>0.5</v>
      </c>
      <c r="G403" s="66" t="s">
        <v>22</v>
      </c>
      <c r="H403" s="66" t="s">
        <v>598</v>
      </c>
      <c r="I403" s="66" t="s">
        <v>20</v>
      </c>
      <c r="J403" s="66" t="s">
        <v>22</v>
      </c>
      <c r="K403" s="66" t="s">
        <v>22</v>
      </c>
      <c r="L403" s="148" t="s">
        <v>22</v>
      </c>
      <c r="M403" s="66" t="s">
        <v>22</v>
      </c>
      <c r="N403" s="10" t="s">
        <v>1003</v>
      </c>
      <c r="O403" s="1293">
        <f t="shared" si="14"/>
        <v>779.5</v>
      </c>
    </row>
    <row r="404" spans="1:15" s="15" customFormat="1" ht="17.25" customHeight="1">
      <c r="A404" s="1552"/>
      <c r="B404" s="1554"/>
      <c r="C404" s="66" t="s">
        <v>1362</v>
      </c>
      <c r="D404" s="66" t="s">
        <v>1027</v>
      </c>
      <c r="E404" s="66">
        <v>1</v>
      </c>
      <c r="F404" s="66">
        <v>1.2</v>
      </c>
      <c r="G404" s="66" t="s">
        <v>22</v>
      </c>
      <c r="H404" s="66" t="s">
        <v>598</v>
      </c>
      <c r="I404" s="66" t="s">
        <v>27</v>
      </c>
      <c r="J404" s="66" t="s">
        <v>22</v>
      </c>
      <c r="K404" s="66" t="s">
        <v>22</v>
      </c>
      <c r="L404" s="148" t="s">
        <v>22</v>
      </c>
      <c r="M404" s="66" t="s">
        <v>22</v>
      </c>
      <c r="N404" s="10" t="s">
        <v>1003</v>
      </c>
      <c r="O404" s="1309" t="s">
        <v>1254</v>
      </c>
    </row>
    <row r="405" spans="1:15" s="15" customFormat="1" ht="17.25" customHeight="1">
      <c r="A405" s="1552"/>
      <c r="B405" s="1554"/>
      <c r="C405" s="66" t="s">
        <v>1363</v>
      </c>
      <c r="D405" s="66" t="s">
        <v>1027</v>
      </c>
      <c r="E405" s="66">
        <v>1</v>
      </c>
      <c r="F405" s="66">
        <v>0.3</v>
      </c>
      <c r="G405" s="66" t="s">
        <v>22</v>
      </c>
      <c r="H405" s="66" t="s">
        <v>598</v>
      </c>
      <c r="I405" s="66" t="s">
        <v>27</v>
      </c>
      <c r="J405" s="66" t="s">
        <v>22</v>
      </c>
      <c r="K405" s="66" t="s">
        <v>22</v>
      </c>
      <c r="L405" s="148" t="s">
        <v>22</v>
      </c>
      <c r="M405" s="66" t="s">
        <v>22</v>
      </c>
      <c r="N405" s="10" t="s">
        <v>1003</v>
      </c>
      <c r="O405" s="1293">
        <f t="shared" ref="O405" si="15">1559*F405</f>
        <v>467.7</v>
      </c>
    </row>
    <row r="406" spans="1:15" s="15" customFormat="1" ht="17.25" customHeight="1">
      <c r="A406" s="1552"/>
      <c r="B406" s="1554"/>
      <c r="C406" s="66" t="s">
        <v>1364</v>
      </c>
      <c r="D406" s="66" t="s">
        <v>1027</v>
      </c>
      <c r="E406" s="66">
        <v>1</v>
      </c>
      <c r="F406" s="66">
        <v>0.8</v>
      </c>
      <c r="G406" s="66" t="s">
        <v>22</v>
      </c>
      <c r="H406" s="66" t="s">
        <v>598</v>
      </c>
      <c r="I406" s="66" t="s">
        <v>20</v>
      </c>
      <c r="J406" s="66" t="s">
        <v>22</v>
      </c>
      <c r="K406" s="66" t="s">
        <v>22</v>
      </c>
      <c r="L406" s="148" t="s">
        <v>22</v>
      </c>
      <c r="M406" s="66" t="s">
        <v>22</v>
      </c>
      <c r="N406" s="10" t="s">
        <v>1003</v>
      </c>
      <c r="O406" s="1309" t="s">
        <v>1254</v>
      </c>
    </row>
    <row r="407" spans="1:15" s="15" customFormat="1" ht="17.25" customHeight="1">
      <c r="A407" s="1552"/>
      <c r="B407" s="1554"/>
      <c r="C407" s="66" t="s">
        <v>1365</v>
      </c>
      <c r="D407" s="66" t="s">
        <v>1027</v>
      </c>
      <c r="E407" s="66">
        <v>1</v>
      </c>
      <c r="F407" s="66">
        <v>0.5</v>
      </c>
      <c r="G407" s="66" t="s">
        <v>22</v>
      </c>
      <c r="H407" s="66" t="s">
        <v>598</v>
      </c>
      <c r="I407" s="66" t="s">
        <v>27</v>
      </c>
      <c r="J407" s="66" t="s">
        <v>22</v>
      </c>
      <c r="K407" s="66" t="s">
        <v>22</v>
      </c>
      <c r="L407" s="148" t="s">
        <v>22</v>
      </c>
      <c r="M407" s="66" t="s">
        <v>22</v>
      </c>
      <c r="N407" s="10" t="s">
        <v>1003</v>
      </c>
      <c r="O407" s="1293">
        <f t="shared" ref="O407:O409" si="16">1559*F407</f>
        <v>779.5</v>
      </c>
    </row>
    <row r="408" spans="1:15" s="15" customFormat="1" ht="17.25" customHeight="1">
      <c r="A408" s="1552"/>
      <c r="B408" s="1554"/>
      <c r="C408" s="66" t="s">
        <v>1366</v>
      </c>
      <c r="D408" s="66" t="s">
        <v>1027</v>
      </c>
      <c r="E408" s="66">
        <v>1</v>
      </c>
      <c r="F408" s="66">
        <v>0.5</v>
      </c>
      <c r="G408" s="66" t="s">
        <v>22</v>
      </c>
      <c r="H408" s="66" t="s">
        <v>598</v>
      </c>
      <c r="I408" s="66" t="s">
        <v>20</v>
      </c>
      <c r="J408" s="66" t="s">
        <v>22</v>
      </c>
      <c r="K408" s="66" t="s">
        <v>22</v>
      </c>
      <c r="L408" s="148" t="s">
        <v>22</v>
      </c>
      <c r="M408" s="66" t="s">
        <v>22</v>
      </c>
      <c r="N408" s="10" t="s">
        <v>1003</v>
      </c>
      <c r="O408" s="1293">
        <f t="shared" si="16"/>
        <v>779.5</v>
      </c>
    </row>
    <row r="409" spans="1:15" s="15" customFormat="1" ht="17.25" customHeight="1">
      <c r="A409" s="1552"/>
      <c r="B409" s="1554"/>
      <c r="C409" s="66" t="s">
        <v>1367</v>
      </c>
      <c r="D409" s="66" t="s">
        <v>1027</v>
      </c>
      <c r="E409" s="66">
        <v>1</v>
      </c>
      <c r="F409" s="66">
        <v>0.3</v>
      </c>
      <c r="G409" s="66" t="s">
        <v>22</v>
      </c>
      <c r="H409" s="66" t="s">
        <v>598</v>
      </c>
      <c r="I409" s="66" t="s">
        <v>20</v>
      </c>
      <c r="J409" s="66" t="s">
        <v>22</v>
      </c>
      <c r="K409" s="66" t="s">
        <v>22</v>
      </c>
      <c r="L409" s="148" t="s">
        <v>22</v>
      </c>
      <c r="M409" s="66" t="s">
        <v>22</v>
      </c>
      <c r="N409" s="10" t="s">
        <v>1003</v>
      </c>
      <c r="O409" s="1293">
        <f t="shared" si="16"/>
        <v>467.7</v>
      </c>
    </row>
    <row r="410" spans="1:15" s="15" customFormat="1" ht="17.25" customHeight="1">
      <c r="A410" s="1552"/>
      <c r="B410" s="1554"/>
      <c r="C410" s="66" t="s">
        <v>1368</v>
      </c>
      <c r="D410" s="66" t="s">
        <v>1027</v>
      </c>
      <c r="E410" s="66">
        <v>1</v>
      </c>
      <c r="F410" s="66">
        <v>2</v>
      </c>
      <c r="G410" s="66" t="s">
        <v>22</v>
      </c>
      <c r="H410" s="66" t="s">
        <v>598</v>
      </c>
      <c r="I410" s="66" t="s">
        <v>27</v>
      </c>
      <c r="J410" s="66" t="s">
        <v>22</v>
      </c>
      <c r="K410" s="66" t="s">
        <v>22</v>
      </c>
      <c r="L410" s="148" t="s">
        <v>22</v>
      </c>
      <c r="M410" s="66" t="s">
        <v>22</v>
      </c>
      <c r="N410" s="10" t="s">
        <v>1003</v>
      </c>
      <c r="O410" s="1309" t="s">
        <v>1254</v>
      </c>
    </row>
    <row r="411" spans="1:15" s="15" customFormat="1" ht="17.25" customHeight="1">
      <c r="A411" s="1552"/>
      <c r="B411" s="1554"/>
      <c r="C411" s="66" t="s">
        <v>1369</v>
      </c>
      <c r="D411" s="66" t="s">
        <v>1027</v>
      </c>
      <c r="E411" s="66">
        <v>1</v>
      </c>
      <c r="F411" s="66">
        <v>0.4</v>
      </c>
      <c r="G411" s="66" t="s">
        <v>22</v>
      </c>
      <c r="H411" s="66" t="s">
        <v>598</v>
      </c>
      <c r="I411" s="66" t="s">
        <v>27</v>
      </c>
      <c r="J411" s="66" t="s">
        <v>22</v>
      </c>
      <c r="K411" s="66" t="s">
        <v>22</v>
      </c>
      <c r="L411" s="148" t="s">
        <v>22</v>
      </c>
      <c r="M411" s="66" t="s">
        <v>22</v>
      </c>
      <c r="N411" s="10" t="s">
        <v>1003</v>
      </c>
      <c r="O411" s="1293">
        <f t="shared" ref="O411:O412" si="17">1559*F411</f>
        <v>623.6</v>
      </c>
    </row>
    <row r="412" spans="1:15" s="15" customFormat="1" ht="17.25" customHeight="1">
      <c r="A412" s="1552"/>
      <c r="B412" s="1554"/>
      <c r="C412" s="66" t="s">
        <v>1370</v>
      </c>
      <c r="D412" s="66" t="s">
        <v>1027</v>
      </c>
      <c r="E412" s="66">
        <v>1</v>
      </c>
      <c r="F412" s="66">
        <v>0.5</v>
      </c>
      <c r="G412" s="66" t="s">
        <v>22</v>
      </c>
      <c r="H412" s="66" t="s">
        <v>598</v>
      </c>
      <c r="I412" s="66" t="s">
        <v>27</v>
      </c>
      <c r="J412" s="66" t="s">
        <v>22</v>
      </c>
      <c r="K412" s="66" t="s">
        <v>22</v>
      </c>
      <c r="L412" s="148" t="s">
        <v>22</v>
      </c>
      <c r="M412" s="66" t="s">
        <v>22</v>
      </c>
      <c r="N412" s="10" t="s">
        <v>1003</v>
      </c>
      <c r="O412" s="1293">
        <f t="shared" si="17"/>
        <v>779.5</v>
      </c>
    </row>
    <row r="413" spans="1:15" s="15" customFormat="1" ht="17.25" customHeight="1">
      <c r="A413" s="1552"/>
      <c r="B413" s="1554"/>
      <c r="C413" s="66" t="s">
        <v>1371</v>
      </c>
      <c r="D413" s="66" t="s">
        <v>1027</v>
      </c>
      <c r="E413" s="66">
        <v>1</v>
      </c>
      <c r="F413" s="66">
        <v>1.4</v>
      </c>
      <c r="G413" s="66" t="s">
        <v>22</v>
      </c>
      <c r="H413" s="66" t="s">
        <v>598</v>
      </c>
      <c r="I413" s="66" t="s">
        <v>27</v>
      </c>
      <c r="J413" s="66" t="s">
        <v>22</v>
      </c>
      <c r="K413" s="66" t="s">
        <v>22</v>
      </c>
      <c r="L413" s="148" t="s">
        <v>22</v>
      </c>
      <c r="M413" s="66" t="s">
        <v>22</v>
      </c>
      <c r="N413" s="10" t="s">
        <v>1003</v>
      </c>
      <c r="O413" s="1309" t="s">
        <v>1254</v>
      </c>
    </row>
    <row r="414" spans="1:15" s="15" customFormat="1" ht="17.25" customHeight="1">
      <c r="A414" s="1552"/>
      <c r="B414" s="1554"/>
      <c r="C414" s="66" t="s">
        <v>1371</v>
      </c>
      <c r="D414" s="66" t="s">
        <v>1027</v>
      </c>
      <c r="E414" s="66">
        <v>1</v>
      </c>
      <c r="F414" s="66">
        <v>0.3</v>
      </c>
      <c r="G414" s="66" t="s">
        <v>22</v>
      </c>
      <c r="H414" s="66" t="s">
        <v>598</v>
      </c>
      <c r="I414" s="66" t="s">
        <v>27</v>
      </c>
      <c r="J414" s="66" t="s">
        <v>22</v>
      </c>
      <c r="K414" s="66" t="s">
        <v>22</v>
      </c>
      <c r="L414" s="148" t="s">
        <v>22</v>
      </c>
      <c r="M414" s="66" t="s">
        <v>22</v>
      </c>
      <c r="N414" s="10" t="s">
        <v>1003</v>
      </c>
      <c r="O414" s="1309" t="s">
        <v>1254</v>
      </c>
    </row>
    <row r="415" spans="1:15" s="15" customFormat="1" ht="17.25" customHeight="1">
      <c r="A415" s="1552"/>
      <c r="B415" s="1554"/>
      <c r="C415" s="66" t="s">
        <v>1372</v>
      </c>
      <c r="D415" s="66" t="s">
        <v>1027</v>
      </c>
      <c r="E415" s="66">
        <v>1</v>
      </c>
      <c r="F415" s="66">
        <v>0.4</v>
      </c>
      <c r="G415" s="66" t="s">
        <v>22</v>
      </c>
      <c r="H415" s="66" t="s">
        <v>598</v>
      </c>
      <c r="I415" s="66" t="s">
        <v>27</v>
      </c>
      <c r="J415" s="66" t="s">
        <v>22</v>
      </c>
      <c r="K415" s="66" t="s">
        <v>22</v>
      </c>
      <c r="L415" s="148" t="s">
        <v>22</v>
      </c>
      <c r="M415" s="66" t="s">
        <v>22</v>
      </c>
      <c r="N415" s="10" t="s">
        <v>1003</v>
      </c>
      <c r="O415" s="1293">
        <f t="shared" ref="O415" si="18">1559*F415</f>
        <v>623.6</v>
      </c>
    </row>
    <row r="416" spans="1:15" s="15" customFormat="1" ht="17.25" customHeight="1">
      <c r="A416" s="1552"/>
      <c r="B416" s="1554"/>
      <c r="C416" s="66" t="s">
        <v>1373</v>
      </c>
      <c r="D416" s="66" t="s">
        <v>1027</v>
      </c>
      <c r="E416" s="66">
        <v>1</v>
      </c>
      <c r="F416" s="66">
        <v>0.6</v>
      </c>
      <c r="G416" s="66" t="s">
        <v>22</v>
      </c>
      <c r="H416" s="66" t="s">
        <v>598</v>
      </c>
      <c r="I416" s="66" t="s">
        <v>27</v>
      </c>
      <c r="J416" s="66" t="s">
        <v>22</v>
      </c>
      <c r="K416" s="66" t="s">
        <v>22</v>
      </c>
      <c r="L416" s="148" t="s">
        <v>22</v>
      </c>
      <c r="M416" s="66" t="s">
        <v>22</v>
      </c>
      <c r="N416" s="10" t="s">
        <v>1003</v>
      </c>
      <c r="O416" s="1293">
        <f t="shared" ref="O416:O419" si="19">1559*F416</f>
        <v>935.4</v>
      </c>
    </row>
    <row r="417" spans="1:15" s="15" customFormat="1" ht="17.25" customHeight="1">
      <c r="A417" s="1552"/>
      <c r="B417" s="1554"/>
      <c r="C417" s="66" t="s">
        <v>1374</v>
      </c>
      <c r="D417" s="66" t="s">
        <v>1027</v>
      </c>
      <c r="E417" s="66">
        <v>1</v>
      </c>
      <c r="F417" s="66">
        <v>0.5</v>
      </c>
      <c r="G417" s="66" t="s">
        <v>22</v>
      </c>
      <c r="H417" s="66" t="s">
        <v>598</v>
      </c>
      <c r="I417" s="66" t="s">
        <v>27</v>
      </c>
      <c r="J417" s="66" t="s">
        <v>22</v>
      </c>
      <c r="K417" s="66" t="s">
        <v>22</v>
      </c>
      <c r="L417" s="148" t="s">
        <v>22</v>
      </c>
      <c r="M417" s="66" t="s">
        <v>22</v>
      </c>
      <c r="N417" s="10" t="s">
        <v>1003</v>
      </c>
      <c r="O417" s="1293">
        <f t="shared" si="19"/>
        <v>779.5</v>
      </c>
    </row>
    <row r="418" spans="1:15" s="15" customFormat="1" ht="17.25" customHeight="1">
      <c r="A418" s="1552"/>
      <c r="B418" s="1554"/>
      <c r="C418" s="66" t="s">
        <v>762</v>
      </c>
      <c r="D418" s="66" t="s">
        <v>1027</v>
      </c>
      <c r="E418" s="66">
        <v>1</v>
      </c>
      <c r="F418" s="66">
        <v>0.4</v>
      </c>
      <c r="G418" s="66" t="s">
        <v>22</v>
      </c>
      <c r="H418" s="66" t="s">
        <v>598</v>
      </c>
      <c r="I418" s="66" t="s">
        <v>27</v>
      </c>
      <c r="J418" s="66" t="s">
        <v>22</v>
      </c>
      <c r="K418" s="66" t="s">
        <v>22</v>
      </c>
      <c r="L418" s="148" t="s">
        <v>22</v>
      </c>
      <c r="M418" s="66" t="s">
        <v>22</v>
      </c>
      <c r="N418" s="10" t="s">
        <v>1003</v>
      </c>
      <c r="O418" s="1293">
        <f t="shared" si="19"/>
        <v>623.6</v>
      </c>
    </row>
    <row r="419" spans="1:15" s="15" customFormat="1" ht="17.25" customHeight="1">
      <c r="A419" s="1552"/>
      <c r="B419" s="1554"/>
      <c r="C419" s="66" t="s">
        <v>1375</v>
      </c>
      <c r="D419" s="66" t="s">
        <v>1027</v>
      </c>
      <c r="E419" s="66">
        <v>1</v>
      </c>
      <c r="F419" s="66">
        <v>0.3</v>
      </c>
      <c r="G419" s="66" t="s">
        <v>22</v>
      </c>
      <c r="H419" s="66" t="s">
        <v>598</v>
      </c>
      <c r="I419" s="66" t="s">
        <v>27</v>
      </c>
      <c r="J419" s="66" t="s">
        <v>22</v>
      </c>
      <c r="K419" s="66" t="s">
        <v>22</v>
      </c>
      <c r="L419" s="148" t="s">
        <v>22</v>
      </c>
      <c r="M419" s="66" t="s">
        <v>22</v>
      </c>
      <c r="N419" s="10" t="s">
        <v>1003</v>
      </c>
      <c r="O419" s="1293">
        <f t="shared" si="19"/>
        <v>467.7</v>
      </c>
    </row>
    <row r="420" spans="1:15" s="15" customFormat="1" ht="17.25" customHeight="1">
      <c r="A420" s="1552"/>
      <c r="B420" s="1554"/>
      <c r="C420" s="66" t="s">
        <v>1376</v>
      </c>
      <c r="D420" s="66" t="s">
        <v>1027</v>
      </c>
      <c r="E420" s="66">
        <v>1</v>
      </c>
      <c r="F420" s="66">
        <v>1.4</v>
      </c>
      <c r="G420" s="66" t="s">
        <v>22</v>
      </c>
      <c r="H420" s="66" t="s">
        <v>598</v>
      </c>
      <c r="I420" s="66" t="s">
        <v>27</v>
      </c>
      <c r="J420" s="66" t="s">
        <v>22</v>
      </c>
      <c r="K420" s="66" t="s">
        <v>22</v>
      </c>
      <c r="L420" s="148" t="s">
        <v>22</v>
      </c>
      <c r="M420" s="66" t="s">
        <v>22</v>
      </c>
      <c r="N420" s="10" t="s">
        <v>1003</v>
      </c>
      <c r="O420" s="1309" t="s">
        <v>1254</v>
      </c>
    </row>
    <row r="421" spans="1:15" s="15" customFormat="1" ht="17.25" customHeight="1">
      <c r="A421" s="1552"/>
      <c r="B421" s="1554"/>
      <c r="C421" s="66" t="s">
        <v>1377</v>
      </c>
      <c r="D421" s="66" t="s">
        <v>1027</v>
      </c>
      <c r="E421" s="66">
        <v>1</v>
      </c>
      <c r="F421" s="66">
        <v>0.6</v>
      </c>
      <c r="G421" s="66" t="s">
        <v>22</v>
      </c>
      <c r="H421" s="66" t="s">
        <v>598</v>
      </c>
      <c r="I421" s="66" t="s">
        <v>20</v>
      </c>
      <c r="J421" s="66" t="s">
        <v>22</v>
      </c>
      <c r="K421" s="66" t="s">
        <v>22</v>
      </c>
      <c r="L421" s="148" t="s">
        <v>22</v>
      </c>
      <c r="M421" s="66" t="s">
        <v>22</v>
      </c>
      <c r="N421" s="10" t="s">
        <v>1003</v>
      </c>
      <c r="O421" s="1293">
        <f t="shared" ref="O421:O425" si="20">1559*F421</f>
        <v>935.4</v>
      </c>
    </row>
    <row r="422" spans="1:15" s="15" customFormat="1" ht="17.25" customHeight="1">
      <c r="A422" s="1552"/>
      <c r="B422" s="1554"/>
      <c r="C422" s="66" t="s">
        <v>1378</v>
      </c>
      <c r="D422" s="66" t="s">
        <v>1027</v>
      </c>
      <c r="E422" s="66">
        <v>1</v>
      </c>
      <c r="F422" s="66">
        <v>0.5</v>
      </c>
      <c r="G422" s="66" t="s">
        <v>22</v>
      </c>
      <c r="H422" s="66" t="s">
        <v>598</v>
      </c>
      <c r="I422" s="66" t="s">
        <v>20</v>
      </c>
      <c r="J422" s="66" t="s">
        <v>22</v>
      </c>
      <c r="K422" s="66" t="s">
        <v>22</v>
      </c>
      <c r="L422" s="148" t="s">
        <v>22</v>
      </c>
      <c r="M422" s="66" t="s">
        <v>22</v>
      </c>
      <c r="N422" s="10" t="s">
        <v>1003</v>
      </c>
      <c r="O422" s="1293">
        <f t="shared" si="20"/>
        <v>779.5</v>
      </c>
    </row>
    <row r="423" spans="1:15" s="15" customFormat="1" ht="17.25" customHeight="1">
      <c r="A423" s="1552"/>
      <c r="B423" s="1554"/>
      <c r="C423" s="66" t="s">
        <v>1379</v>
      </c>
      <c r="D423" s="66" t="s">
        <v>1027</v>
      </c>
      <c r="E423" s="66">
        <v>1</v>
      </c>
      <c r="F423" s="66">
        <v>0.4</v>
      </c>
      <c r="G423" s="66" t="s">
        <v>22</v>
      </c>
      <c r="H423" s="66" t="s">
        <v>598</v>
      </c>
      <c r="I423" s="66" t="s">
        <v>27</v>
      </c>
      <c r="J423" s="66" t="s">
        <v>22</v>
      </c>
      <c r="K423" s="66" t="s">
        <v>22</v>
      </c>
      <c r="L423" s="148" t="s">
        <v>22</v>
      </c>
      <c r="M423" s="66" t="s">
        <v>22</v>
      </c>
      <c r="N423" s="10" t="s">
        <v>1003</v>
      </c>
      <c r="O423" s="1293">
        <f t="shared" si="20"/>
        <v>623.6</v>
      </c>
    </row>
    <row r="424" spans="1:15" s="15" customFormat="1" ht="17.25" customHeight="1">
      <c r="A424" s="1552"/>
      <c r="B424" s="1554"/>
      <c r="C424" s="66" t="s">
        <v>1380</v>
      </c>
      <c r="D424" s="66" t="s">
        <v>1027</v>
      </c>
      <c r="E424" s="66">
        <v>1</v>
      </c>
      <c r="F424" s="66">
        <v>0.4</v>
      </c>
      <c r="G424" s="66" t="s">
        <v>22</v>
      </c>
      <c r="H424" s="66" t="s">
        <v>598</v>
      </c>
      <c r="I424" s="66" t="s">
        <v>20</v>
      </c>
      <c r="J424" s="66" t="s">
        <v>22</v>
      </c>
      <c r="K424" s="66" t="s">
        <v>22</v>
      </c>
      <c r="L424" s="148" t="s">
        <v>22</v>
      </c>
      <c r="M424" s="66" t="s">
        <v>22</v>
      </c>
      <c r="N424" s="10" t="s">
        <v>1003</v>
      </c>
      <c r="O424" s="1293">
        <f t="shared" si="20"/>
        <v>623.6</v>
      </c>
    </row>
    <row r="425" spans="1:15" s="15" customFormat="1" ht="17.25" customHeight="1">
      <c r="A425" s="1552"/>
      <c r="B425" s="1554"/>
      <c r="C425" s="66" t="s">
        <v>1381</v>
      </c>
      <c r="D425" s="66" t="s">
        <v>1027</v>
      </c>
      <c r="E425" s="66">
        <v>1</v>
      </c>
      <c r="F425" s="66">
        <v>0.3</v>
      </c>
      <c r="G425" s="66" t="s">
        <v>22</v>
      </c>
      <c r="H425" s="66" t="s">
        <v>598</v>
      </c>
      <c r="I425" s="66" t="s">
        <v>27</v>
      </c>
      <c r="J425" s="66" t="s">
        <v>22</v>
      </c>
      <c r="K425" s="66" t="s">
        <v>22</v>
      </c>
      <c r="L425" s="148" t="s">
        <v>22</v>
      </c>
      <c r="M425" s="66" t="s">
        <v>22</v>
      </c>
      <c r="N425" s="10" t="s">
        <v>1003</v>
      </c>
      <c r="O425" s="1293">
        <f t="shared" si="20"/>
        <v>467.7</v>
      </c>
    </row>
    <row r="426" spans="1:15" s="15" customFormat="1" ht="17.25" customHeight="1">
      <c r="A426" s="1552"/>
      <c r="B426" s="1554"/>
      <c r="C426" s="66" t="s">
        <v>1382</v>
      </c>
      <c r="D426" s="66" t="s">
        <v>1027</v>
      </c>
      <c r="E426" s="66">
        <v>2</v>
      </c>
      <c r="F426" s="66">
        <v>1.4</v>
      </c>
      <c r="G426" s="66" t="s">
        <v>22</v>
      </c>
      <c r="H426" s="66" t="s">
        <v>598</v>
      </c>
      <c r="I426" s="66" t="s">
        <v>27</v>
      </c>
      <c r="J426" s="66" t="s">
        <v>22</v>
      </c>
      <c r="K426" s="66" t="s">
        <v>22</v>
      </c>
      <c r="L426" s="148" t="s">
        <v>22</v>
      </c>
      <c r="M426" s="66" t="s">
        <v>22</v>
      </c>
      <c r="N426" s="10" t="s">
        <v>1003</v>
      </c>
      <c r="O426" s="1309" t="s">
        <v>1254</v>
      </c>
    </row>
    <row r="427" spans="1:15" s="15" customFormat="1" ht="17.25" customHeight="1">
      <c r="A427" s="1552"/>
      <c r="B427" s="1554"/>
      <c r="C427" s="66" t="s">
        <v>1383</v>
      </c>
      <c r="D427" s="66" t="s">
        <v>1027</v>
      </c>
      <c r="E427" s="66">
        <v>1</v>
      </c>
      <c r="F427" s="66">
        <v>0.9</v>
      </c>
      <c r="G427" s="66" t="s">
        <v>22</v>
      </c>
      <c r="H427" s="66" t="s">
        <v>598</v>
      </c>
      <c r="I427" s="66" t="s">
        <v>20</v>
      </c>
      <c r="J427" s="66" t="s">
        <v>22</v>
      </c>
      <c r="K427" s="66" t="s">
        <v>22</v>
      </c>
      <c r="L427" s="148" t="s">
        <v>22</v>
      </c>
      <c r="M427" s="66" t="s">
        <v>22</v>
      </c>
      <c r="N427" s="10" t="s">
        <v>1003</v>
      </c>
      <c r="O427" s="1309" t="s">
        <v>1254</v>
      </c>
    </row>
    <row r="428" spans="1:15" s="15" customFormat="1" ht="17.25" customHeight="1">
      <c r="A428" s="1552"/>
      <c r="B428" s="1554"/>
      <c r="C428" s="66" t="s">
        <v>1384</v>
      </c>
      <c r="D428" s="66" t="s">
        <v>1027</v>
      </c>
      <c r="E428" s="66">
        <v>1</v>
      </c>
      <c r="F428" s="66">
        <v>0.6</v>
      </c>
      <c r="G428" s="66" t="s">
        <v>22</v>
      </c>
      <c r="H428" s="66" t="s">
        <v>598</v>
      </c>
      <c r="I428" s="66" t="s">
        <v>20</v>
      </c>
      <c r="J428" s="66" t="s">
        <v>22</v>
      </c>
      <c r="K428" s="66" t="s">
        <v>22</v>
      </c>
      <c r="L428" s="148" t="s">
        <v>22</v>
      </c>
      <c r="M428" s="66" t="s">
        <v>22</v>
      </c>
      <c r="N428" s="10" t="s">
        <v>1003</v>
      </c>
      <c r="O428" s="1293">
        <f t="shared" ref="O428" si="21">1559*F428</f>
        <v>935.4</v>
      </c>
    </row>
    <row r="429" spans="1:15" s="15" customFormat="1" ht="17.25" customHeight="1">
      <c r="A429" s="1552"/>
      <c r="B429" s="1554"/>
      <c r="C429" s="66" t="s">
        <v>1385</v>
      </c>
      <c r="D429" s="66" t="s">
        <v>1027</v>
      </c>
      <c r="E429" s="66">
        <v>1</v>
      </c>
      <c r="F429" s="66">
        <v>1.1000000000000001</v>
      </c>
      <c r="G429" s="66" t="s">
        <v>22</v>
      </c>
      <c r="H429" s="66" t="s">
        <v>598</v>
      </c>
      <c r="I429" s="66" t="s">
        <v>20</v>
      </c>
      <c r="J429" s="66" t="s">
        <v>22</v>
      </c>
      <c r="K429" s="66" t="s">
        <v>22</v>
      </c>
      <c r="L429" s="148" t="s">
        <v>22</v>
      </c>
      <c r="M429" s="66" t="s">
        <v>22</v>
      </c>
      <c r="N429" s="10" t="s">
        <v>1003</v>
      </c>
      <c r="O429" s="1309" t="s">
        <v>1254</v>
      </c>
    </row>
    <row r="430" spans="1:15" s="15" customFormat="1" ht="17.25" customHeight="1">
      <c r="A430" s="1552"/>
      <c r="B430" s="1554"/>
      <c r="C430" s="66" t="s">
        <v>1386</v>
      </c>
      <c r="D430" s="66" t="s">
        <v>1027</v>
      </c>
      <c r="E430" s="66">
        <v>1</v>
      </c>
      <c r="F430" s="66">
        <v>0.3</v>
      </c>
      <c r="G430" s="66" t="s">
        <v>22</v>
      </c>
      <c r="H430" s="66" t="s">
        <v>598</v>
      </c>
      <c r="I430" s="66" t="s">
        <v>27</v>
      </c>
      <c r="J430" s="66" t="s">
        <v>22</v>
      </c>
      <c r="K430" s="66" t="s">
        <v>22</v>
      </c>
      <c r="L430" s="148" t="s">
        <v>22</v>
      </c>
      <c r="M430" s="66" t="s">
        <v>22</v>
      </c>
      <c r="N430" s="10" t="s">
        <v>1003</v>
      </c>
      <c r="O430" s="1293">
        <f t="shared" ref="O430:O435" si="22">1559*F430</f>
        <v>467.7</v>
      </c>
    </row>
    <row r="431" spans="1:15" s="15" customFormat="1" ht="17.25" customHeight="1">
      <c r="A431" s="1552"/>
      <c r="B431" s="1554"/>
      <c r="C431" s="66" t="s">
        <v>1387</v>
      </c>
      <c r="D431" s="66" t="s">
        <v>1027</v>
      </c>
      <c r="E431" s="66">
        <v>1</v>
      </c>
      <c r="F431" s="66">
        <v>0.6</v>
      </c>
      <c r="G431" s="66" t="s">
        <v>22</v>
      </c>
      <c r="H431" s="66" t="s">
        <v>598</v>
      </c>
      <c r="I431" s="66" t="s">
        <v>27</v>
      </c>
      <c r="J431" s="66" t="s">
        <v>22</v>
      </c>
      <c r="K431" s="66" t="s">
        <v>22</v>
      </c>
      <c r="L431" s="148" t="s">
        <v>22</v>
      </c>
      <c r="M431" s="66" t="s">
        <v>22</v>
      </c>
      <c r="N431" s="10" t="s">
        <v>1003</v>
      </c>
      <c r="O431" s="1293">
        <f t="shared" si="22"/>
        <v>935.4</v>
      </c>
    </row>
    <row r="432" spans="1:15" s="15" customFormat="1" ht="17.25" customHeight="1">
      <c r="A432" s="1552"/>
      <c r="B432" s="1554"/>
      <c r="C432" s="66" t="s">
        <v>1388</v>
      </c>
      <c r="D432" s="66" t="s">
        <v>1027</v>
      </c>
      <c r="E432" s="66">
        <v>1</v>
      </c>
      <c r="F432" s="66">
        <v>0.2</v>
      </c>
      <c r="G432" s="66" t="s">
        <v>22</v>
      </c>
      <c r="H432" s="66" t="s">
        <v>598</v>
      </c>
      <c r="I432" s="66" t="s">
        <v>27</v>
      </c>
      <c r="J432" s="66" t="s">
        <v>22</v>
      </c>
      <c r="K432" s="66" t="s">
        <v>22</v>
      </c>
      <c r="L432" s="148" t="s">
        <v>22</v>
      </c>
      <c r="M432" s="66" t="s">
        <v>22</v>
      </c>
      <c r="N432" s="10" t="s">
        <v>1003</v>
      </c>
      <c r="O432" s="1293">
        <f t="shared" si="22"/>
        <v>311.8</v>
      </c>
    </row>
    <row r="433" spans="1:15" s="15" customFormat="1" ht="17.25" customHeight="1">
      <c r="A433" s="1552"/>
      <c r="B433" s="1554"/>
      <c r="C433" s="66" t="s">
        <v>1389</v>
      </c>
      <c r="D433" s="66" t="s">
        <v>1027</v>
      </c>
      <c r="E433" s="66">
        <v>1</v>
      </c>
      <c r="F433" s="66">
        <v>0.6</v>
      </c>
      <c r="G433" s="66" t="s">
        <v>22</v>
      </c>
      <c r="H433" s="66" t="s">
        <v>598</v>
      </c>
      <c r="I433" s="66" t="s">
        <v>27</v>
      </c>
      <c r="J433" s="66" t="s">
        <v>22</v>
      </c>
      <c r="K433" s="66" t="s">
        <v>22</v>
      </c>
      <c r="L433" s="148" t="s">
        <v>22</v>
      </c>
      <c r="M433" s="66" t="s">
        <v>22</v>
      </c>
      <c r="N433" s="10" t="s">
        <v>1003</v>
      </c>
      <c r="O433" s="1293">
        <f t="shared" si="22"/>
        <v>935.4</v>
      </c>
    </row>
    <row r="434" spans="1:15" s="15" customFormat="1" ht="17.25" customHeight="1">
      <c r="A434" s="1552"/>
      <c r="B434" s="1554"/>
      <c r="C434" s="66" t="s">
        <v>1390</v>
      </c>
      <c r="D434" s="66" t="s">
        <v>1027</v>
      </c>
      <c r="E434" s="66">
        <v>1</v>
      </c>
      <c r="F434" s="66">
        <v>0.3</v>
      </c>
      <c r="G434" s="66" t="s">
        <v>22</v>
      </c>
      <c r="H434" s="66" t="s">
        <v>598</v>
      </c>
      <c r="I434" s="66" t="s">
        <v>27</v>
      </c>
      <c r="J434" s="66" t="s">
        <v>22</v>
      </c>
      <c r="K434" s="66" t="s">
        <v>22</v>
      </c>
      <c r="L434" s="148" t="s">
        <v>22</v>
      </c>
      <c r="M434" s="66" t="s">
        <v>22</v>
      </c>
      <c r="N434" s="10" t="s">
        <v>1003</v>
      </c>
      <c r="O434" s="1293">
        <f t="shared" si="22"/>
        <v>467.7</v>
      </c>
    </row>
    <row r="435" spans="1:15" s="15" customFormat="1" ht="17.25" customHeight="1">
      <c r="A435" s="1552"/>
      <c r="B435" s="1554"/>
      <c r="C435" s="66" t="s">
        <v>1391</v>
      </c>
      <c r="D435" s="66" t="s">
        <v>1027</v>
      </c>
      <c r="E435" s="66">
        <v>1</v>
      </c>
      <c r="F435" s="66">
        <v>0.6</v>
      </c>
      <c r="G435" s="66" t="s">
        <v>22</v>
      </c>
      <c r="H435" s="66" t="s">
        <v>598</v>
      </c>
      <c r="I435" s="66" t="s">
        <v>27</v>
      </c>
      <c r="J435" s="66" t="s">
        <v>22</v>
      </c>
      <c r="K435" s="66" t="s">
        <v>22</v>
      </c>
      <c r="L435" s="148" t="s">
        <v>22</v>
      </c>
      <c r="M435" s="66" t="s">
        <v>22</v>
      </c>
      <c r="N435" s="10" t="s">
        <v>1003</v>
      </c>
      <c r="O435" s="1293">
        <f t="shared" si="22"/>
        <v>935.4</v>
      </c>
    </row>
    <row r="436" spans="1:15" s="15" customFormat="1" ht="17.25" customHeight="1">
      <c r="A436" s="1552"/>
      <c r="B436" s="1554"/>
      <c r="C436" s="66" t="s">
        <v>1392</v>
      </c>
      <c r="D436" s="66" t="s">
        <v>1027</v>
      </c>
      <c r="E436" s="66">
        <v>1</v>
      </c>
      <c r="F436" s="66">
        <v>0.7</v>
      </c>
      <c r="G436" s="66" t="s">
        <v>22</v>
      </c>
      <c r="H436" s="66" t="s">
        <v>598</v>
      </c>
      <c r="I436" s="66" t="s">
        <v>27</v>
      </c>
      <c r="J436" s="66" t="s">
        <v>22</v>
      </c>
      <c r="K436" s="66" t="s">
        <v>22</v>
      </c>
      <c r="L436" s="148" t="s">
        <v>22</v>
      </c>
      <c r="M436" s="66" t="s">
        <v>22</v>
      </c>
      <c r="N436" s="10" t="s">
        <v>1003</v>
      </c>
      <c r="O436" s="1293">
        <f t="shared" ref="O436" si="23">1559*F436</f>
        <v>1091.3</v>
      </c>
    </row>
    <row r="437" spans="1:15" s="15" customFormat="1" ht="17.25" customHeight="1">
      <c r="A437" s="1552"/>
      <c r="B437" s="1554"/>
      <c r="C437" s="66" t="s">
        <v>1393</v>
      </c>
      <c r="D437" s="66" t="s">
        <v>1027</v>
      </c>
      <c r="E437" s="66">
        <v>1</v>
      </c>
      <c r="F437" s="66">
        <v>0.5</v>
      </c>
      <c r="G437" s="66" t="s">
        <v>22</v>
      </c>
      <c r="H437" s="66" t="s">
        <v>598</v>
      </c>
      <c r="I437" s="66" t="s">
        <v>27</v>
      </c>
      <c r="J437" s="66" t="s">
        <v>22</v>
      </c>
      <c r="K437" s="66" t="s">
        <v>22</v>
      </c>
      <c r="L437" s="148" t="s">
        <v>22</v>
      </c>
      <c r="M437" s="66" t="s">
        <v>22</v>
      </c>
      <c r="N437" s="10" t="s">
        <v>1003</v>
      </c>
      <c r="O437" s="1293">
        <f t="shared" ref="O437" si="24">1559*F437</f>
        <v>779.5</v>
      </c>
    </row>
    <row r="438" spans="1:15" s="15" customFormat="1" ht="17.25" customHeight="1">
      <c r="A438" s="1552"/>
      <c r="B438" s="1554"/>
      <c r="C438" s="66" t="s">
        <v>1394</v>
      </c>
      <c r="D438" s="66" t="s">
        <v>1027</v>
      </c>
      <c r="E438" s="66">
        <v>1</v>
      </c>
      <c r="F438" s="66">
        <v>0.5</v>
      </c>
      <c r="G438" s="66" t="s">
        <v>22</v>
      </c>
      <c r="H438" s="66" t="s">
        <v>598</v>
      </c>
      <c r="I438" s="66" t="s">
        <v>20</v>
      </c>
      <c r="J438" s="66" t="s">
        <v>22</v>
      </c>
      <c r="K438" s="66" t="s">
        <v>22</v>
      </c>
      <c r="L438" s="148" t="s">
        <v>22</v>
      </c>
      <c r="M438" s="66" t="s">
        <v>22</v>
      </c>
      <c r="N438" s="10" t="s">
        <v>1003</v>
      </c>
      <c r="O438" s="1293">
        <f t="shared" ref="O438:O439" si="25">1559*F438</f>
        <v>779.5</v>
      </c>
    </row>
    <row r="439" spans="1:15" s="15" customFormat="1" ht="17.25" customHeight="1">
      <c r="A439" s="1552"/>
      <c r="B439" s="1554"/>
      <c r="C439" s="66" t="s">
        <v>1395</v>
      </c>
      <c r="D439" s="66" t="s">
        <v>1027</v>
      </c>
      <c r="E439" s="66">
        <v>1</v>
      </c>
      <c r="F439" s="66">
        <v>0.4</v>
      </c>
      <c r="G439" s="66" t="s">
        <v>22</v>
      </c>
      <c r="H439" s="66" t="s">
        <v>598</v>
      </c>
      <c r="I439" s="66" t="s">
        <v>27</v>
      </c>
      <c r="J439" s="66" t="s">
        <v>22</v>
      </c>
      <c r="K439" s="66" t="s">
        <v>22</v>
      </c>
      <c r="L439" s="148" t="s">
        <v>22</v>
      </c>
      <c r="M439" s="66" t="s">
        <v>22</v>
      </c>
      <c r="N439" s="10" t="s">
        <v>1003</v>
      </c>
      <c r="O439" s="1293">
        <f t="shared" si="25"/>
        <v>623.6</v>
      </c>
    </row>
    <row r="440" spans="1:15" s="15" customFormat="1" ht="17.25" customHeight="1">
      <c r="A440" s="1552"/>
      <c r="B440" s="1554"/>
      <c r="C440" s="66" t="s">
        <v>1396</v>
      </c>
      <c r="D440" s="66" t="s">
        <v>1027</v>
      </c>
      <c r="E440" s="66">
        <v>1</v>
      </c>
      <c r="F440" s="66">
        <v>0.4</v>
      </c>
      <c r="G440" s="66" t="s">
        <v>22</v>
      </c>
      <c r="H440" s="66" t="s">
        <v>598</v>
      </c>
      <c r="I440" s="66" t="s">
        <v>27</v>
      </c>
      <c r="J440" s="66" t="s">
        <v>22</v>
      </c>
      <c r="K440" s="66" t="s">
        <v>22</v>
      </c>
      <c r="L440" s="148" t="s">
        <v>22</v>
      </c>
      <c r="M440" s="66" t="s">
        <v>22</v>
      </c>
      <c r="N440" s="10" t="s">
        <v>1003</v>
      </c>
      <c r="O440" s="1293">
        <f t="shared" ref="O440" si="26">1559*F440</f>
        <v>623.6</v>
      </c>
    </row>
    <row r="441" spans="1:15" s="15" customFormat="1" ht="17.25" customHeight="1">
      <c r="A441" s="1552"/>
      <c r="B441" s="1554"/>
      <c r="C441" s="66" t="s">
        <v>1397</v>
      </c>
      <c r="D441" s="66" t="s">
        <v>1027</v>
      </c>
      <c r="E441" s="66">
        <v>1</v>
      </c>
      <c r="F441" s="66">
        <v>0.4</v>
      </c>
      <c r="G441" s="66" t="s">
        <v>22</v>
      </c>
      <c r="H441" s="66" t="s">
        <v>598</v>
      </c>
      <c r="I441" s="66" t="s">
        <v>27</v>
      </c>
      <c r="J441" s="66" t="s">
        <v>22</v>
      </c>
      <c r="K441" s="66" t="s">
        <v>22</v>
      </c>
      <c r="L441" s="148" t="s">
        <v>22</v>
      </c>
      <c r="M441" s="66" t="s">
        <v>22</v>
      </c>
      <c r="N441" s="10" t="s">
        <v>1003</v>
      </c>
      <c r="O441" s="1293">
        <f t="shared" ref="O441" si="27">1559*F441</f>
        <v>623.6</v>
      </c>
    </row>
    <row r="442" spans="1:15" s="15" customFormat="1" ht="17.25" customHeight="1">
      <c r="A442" s="1552"/>
      <c r="B442" s="1554"/>
      <c r="C442" s="66" t="s">
        <v>1398</v>
      </c>
      <c r="D442" s="66" t="s">
        <v>1027</v>
      </c>
      <c r="E442" s="66">
        <v>1</v>
      </c>
      <c r="F442" s="66">
        <v>0.8</v>
      </c>
      <c r="G442" s="66" t="s">
        <v>22</v>
      </c>
      <c r="H442" s="66" t="s">
        <v>598</v>
      </c>
      <c r="I442" s="66" t="s">
        <v>20</v>
      </c>
      <c r="J442" s="66" t="s">
        <v>22</v>
      </c>
      <c r="K442" s="66" t="s">
        <v>22</v>
      </c>
      <c r="L442" s="148" t="s">
        <v>22</v>
      </c>
      <c r="M442" s="66" t="s">
        <v>22</v>
      </c>
      <c r="N442" s="10" t="s">
        <v>1003</v>
      </c>
      <c r="O442" s="1309" t="s">
        <v>1254</v>
      </c>
    </row>
    <row r="443" spans="1:15" s="15" customFormat="1" ht="17.25" customHeight="1">
      <c r="A443" s="1552"/>
      <c r="B443" s="1554"/>
      <c r="C443" s="66" t="s">
        <v>1399</v>
      </c>
      <c r="D443" s="66" t="s">
        <v>1027</v>
      </c>
      <c r="E443" s="66">
        <v>1</v>
      </c>
      <c r="F443" s="66">
        <v>0.7</v>
      </c>
      <c r="G443" s="66" t="s">
        <v>22</v>
      </c>
      <c r="H443" s="66" t="s">
        <v>598</v>
      </c>
      <c r="I443" s="66" t="s">
        <v>20</v>
      </c>
      <c r="J443" s="66" t="s">
        <v>22</v>
      </c>
      <c r="K443" s="66" t="s">
        <v>22</v>
      </c>
      <c r="L443" s="148" t="s">
        <v>22</v>
      </c>
      <c r="M443" s="66" t="s">
        <v>22</v>
      </c>
      <c r="N443" s="10" t="s">
        <v>1003</v>
      </c>
      <c r="O443" s="1293">
        <f t="shared" ref="O443:O445" si="28">1559*F443</f>
        <v>1091.3</v>
      </c>
    </row>
    <row r="444" spans="1:15" s="15" customFormat="1" ht="17.25" customHeight="1">
      <c r="A444" s="1552"/>
      <c r="B444" s="1554"/>
      <c r="C444" s="66" t="s">
        <v>1400</v>
      </c>
      <c r="D444" s="66" t="s">
        <v>1027</v>
      </c>
      <c r="E444" s="66">
        <v>1</v>
      </c>
      <c r="F444" s="66">
        <v>0.5</v>
      </c>
      <c r="G444" s="66" t="s">
        <v>22</v>
      </c>
      <c r="H444" s="66" t="s">
        <v>598</v>
      </c>
      <c r="I444" s="66" t="s">
        <v>27</v>
      </c>
      <c r="J444" s="66" t="s">
        <v>22</v>
      </c>
      <c r="K444" s="66" t="s">
        <v>22</v>
      </c>
      <c r="L444" s="148" t="s">
        <v>22</v>
      </c>
      <c r="M444" s="66" t="s">
        <v>22</v>
      </c>
      <c r="N444" s="10" t="s">
        <v>1003</v>
      </c>
      <c r="O444" s="1293">
        <f t="shared" si="28"/>
        <v>779.5</v>
      </c>
    </row>
    <row r="445" spans="1:15" s="15" customFormat="1" ht="17.25" customHeight="1">
      <c r="A445" s="1552"/>
      <c r="B445" s="1554"/>
      <c r="C445" s="66" t="s">
        <v>1401</v>
      </c>
      <c r="D445" s="66" t="s">
        <v>1027</v>
      </c>
      <c r="E445" s="66">
        <v>1</v>
      </c>
      <c r="F445" s="66">
        <v>0.4</v>
      </c>
      <c r="G445" s="66" t="s">
        <v>22</v>
      </c>
      <c r="H445" s="66" t="s">
        <v>598</v>
      </c>
      <c r="I445" s="66" t="s">
        <v>20</v>
      </c>
      <c r="J445" s="66" t="s">
        <v>22</v>
      </c>
      <c r="K445" s="66" t="s">
        <v>22</v>
      </c>
      <c r="L445" s="148" t="s">
        <v>22</v>
      </c>
      <c r="M445" s="66" t="s">
        <v>22</v>
      </c>
      <c r="N445" s="10" t="s">
        <v>1003</v>
      </c>
      <c r="O445" s="1293">
        <f t="shared" si="28"/>
        <v>623.6</v>
      </c>
    </row>
    <row r="446" spans="1:15" s="15" customFormat="1" ht="17.25" customHeight="1">
      <c r="A446" s="1552"/>
      <c r="B446" s="1554"/>
      <c r="C446" s="66" t="s">
        <v>1402</v>
      </c>
      <c r="D446" s="66" t="s">
        <v>1027</v>
      </c>
      <c r="E446" s="66">
        <v>1</v>
      </c>
      <c r="F446" s="66">
        <v>1</v>
      </c>
      <c r="G446" s="66" t="s">
        <v>22</v>
      </c>
      <c r="H446" s="66" t="s">
        <v>598</v>
      </c>
      <c r="I446" s="66" t="s">
        <v>20</v>
      </c>
      <c r="J446" s="66" t="s">
        <v>22</v>
      </c>
      <c r="K446" s="66" t="s">
        <v>22</v>
      </c>
      <c r="L446" s="148" t="s">
        <v>22</v>
      </c>
      <c r="M446" s="66" t="s">
        <v>22</v>
      </c>
      <c r="N446" s="10" t="s">
        <v>1003</v>
      </c>
      <c r="O446" s="1309" t="s">
        <v>1254</v>
      </c>
    </row>
    <row r="447" spans="1:15" s="15" customFormat="1" ht="17.25" customHeight="1">
      <c r="A447" s="1552"/>
      <c r="B447" s="1554"/>
      <c r="C447" s="66" t="s">
        <v>1403</v>
      </c>
      <c r="D447" s="66" t="s">
        <v>1027</v>
      </c>
      <c r="E447" s="66">
        <v>1</v>
      </c>
      <c r="F447" s="66">
        <v>0.4</v>
      </c>
      <c r="G447" s="66" t="s">
        <v>22</v>
      </c>
      <c r="H447" s="66" t="s">
        <v>598</v>
      </c>
      <c r="I447" s="66" t="s">
        <v>20</v>
      </c>
      <c r="J447" s="66" t="s">
        <v>22</v>
      </c>
      <c r="K447" s="66" t="s">
        <v>22</v>
      </c>
      <c r="L447" s="148" t="s">
        <v>22</v>
      </c>
      <c r="M447" s="66" t="s">
        <v>22</v>
      </c>
      <c r="N447" s="10" t="s">
        <v>1003</v>
      </c>
      <c r="O447" s="1293">
        <f t="shared" ref="O447:O449" si="29">1559*F447</f>
        <v>623.6</v>
      </c>
    </row>
    <row r="448" spans="1:15" s="15" customFormat="1" ht="17.25" customHeight="1">
      <c r="A448" s="1552"/>
      <c r="B448" s="1554"/>
      <c r="C448" s="66" t="s">
        <v>1404</v>
      </c>
      <c r="D448" s="66" t="s">
        <v>1027</v>
      </c>
      <c r="E448" s="66">
        <v>1</v>
      </c>
      <c r="F448" s="66">
        <v>0.7</v>
      </c>
      <c r="G448" s="66" t="s">
        <v>22</v>
      </c>
      <c r="H448" s="66" t="s">
        <v>598</v>
      </c>
      <c r="I448" s="66" t="s">
        <v>27</v>
      </c>
      <c r="J448" s="66" t="s">
        <v>22</v>
      </c>
      <c r="K448" s="66" t="s">
        <v>22</v>
      </c>
      <c r="L448" s="148" t="s">
        <v>22</v>
      </c>
      <c r="M448" s="66" t="s">
        <v>22</v>
      </c>
      <c r="N448" s="10" t="s">
        <v>1003</v>
      </c>
      <c r="O448" s="1293">
        <f t="shared" si="29"/>
        <v>1091.3</v>
      </c>
    </row>
    <row r="449" spans="1:15" s="15" customFormat="1" ht="17.25" customHeight="1">
      <c r="A449" s="1552"/>
      <c r="B449" s="1554"/>
      <c r="C449" s="66" t="s">
        <v>1405</v>
      </c>
      <c r="D449" s="66" t="s">
        <v>1027</v>
      </c>
      <c r="E449" s="66">
        <v>1</v>
      </c>
      <c r="F449" s="66">
        <v>0.3</v>
      </c>
      <c r="G449" s="66" t="s">
        <v>22</v>
      </c>
      <c r="H449" s="66" t="s">
        <v>598</v>
      </c>
      <c r="I449" s="66" t="s">
        <v>20</v>
      </c>
      <c r="J449" s="66" t="s">
        <v>22</v>
      </c>
      <c r="K449" s="66" t="s">
        <v>22</v>
      </c>
      <c r="L449" s="148" t="s">
        <v>22</v>
      </c>
      <c r="M449" s="66" t="s">
        <v>22</v>
      </c>
      <c r="N449" s="10" t="s">
        <v>1003</v>
      </c>
      <c r="O449" s="1293">
        <f t="shared" si="29"/>
        <v>467.7</v>
      </c>
    </row>
    <row r="450" spans="1:15" s="15" customFormat="1" ht="17.25" customHeight="1">
      <c r="A450" s="1552"/>
      <c r="B450" s="1554"/>
      <c r="C450" s="66" t="s">
        <v>1406</v>
      </c>
      <c r="D450" s="66" t="s">
        <v>1027</v>
      </c>
      <c r="E450" s="66">
        <v>1</v>
      </c>
      <c r="F450" s="66">
        <v>0.2</v>
      </c>
      <c r="G450" s="66" t="s">
        <v>22</v>
      </c>
      <c r="H450" s="66" t="s">
        <v>598</v>
      </c>
      <c r="I450" s="66" t="s">
        <v>20</v>
      </c>
      <c r="J450" s="66" t="s">
        <v>22</v>
      </c>
      <c r="K450" s="66" t="s">
        <v>22</v>
      </c>
      <c r="L450" s="148" t="s">
        <v>22</v>
      </c>
      <c r="M450" s="66" t="s">
        <v>22</v>
      </c>
      <c r="N450" s="10" t="s">
        <v>1003</v>
      </c>
      <c r="O450" s="1293">
        <f t="shared" ref="O450:O454" si="30">1559*F450</f>
        <v>311.8</v>
      </c>
    </row>
    <row r="451" spans="1:15" s="15" customFormat="1" ht="17.25" customHeight="1">
      <c r="A451" s="1552"/>
      <c r="B451" s="1554"/>
      <c r="C451" s="66" t="s">
        <v>1407</v>
      </c>
      <c r="D451" s="66" t="s">
        <v>1027</v>
      </c>
      <c r="E451" s="66">
        <v>1</v>
      </c>
      <c r="F451" s="66">
        <v>0.3</v>
      </c>
      <c r="G451" s="66" t="s">
        <v>22</v>
      </c>
      <c r="H451" s="66" t="s">
        <v>598</v>
      </c>
      <c r="I451" s="66" t="s">
        <v>20</v>
      </c>
      <c r="J451" s="66" t="s">
        <v>22</v>
      </c>
      <c r="K451" s="66" t="s">
        <v>22</v>
      </c>
      <c r="L451" s="148" t="s">
        <v>22</v>
      </c>
      <c r="M451" s="66" t="s">
        <v>22</v>
      </c>
      <c r="N451" s="10" t="s">
        <v>1003</v>
      </c>
      <c r="O451" s="1293">
        <f t="shared" si="30"/>
        <v>467.7</v>
      </c>
    </row>
    <row r="452" spans="1:15" s="15" customFormat="1" ht="17.25" customHeight="1">
      <c r="A452" s="1552"/>
      <c r="B452" s="1554"/>
      <c r="C452" s="66" t="s">
        <v>1408</v>
      </c>
      <c r="D452" s="66" t="s">
        <v>1027</v>
      </c>
      <c r="E452" s="66">
        <v>1</v>
      </c>
      <c r="F452" s="66">
        <v>0.5</v>
      </c>
      <c r="G452" s="66" t="s">
        <v>22</v>
      </c>
      <c r="H452" s="66" t="s">
        <v>598</v>
      </c>
      <c r="I452" s="66" t="s">
        <v>20</v>
      </c>
      <c r="J452" s="66" t="s">
        <v>22</v>
      </c>
      <c r="K452" s="66" t="s">
        <v>22</v>
      </c>
      <c r="L452" s="148" t="s">
        <v>22</v>
      </c>
      <c r="M452" s="66" t="s">
        <v>22</v>
      </c>
      <c r="N452" s="10" t="s">
        <v>1003</v>
      </c>
      <c r="O452" s="1293">
        <f t="shared" ref="O452" si="31">1559*F452</f>
        <v>779.5</v>
      </c>
    </row>
    <row r="453" spans="1:15" s="15" customFormat="1" ht="17.25" customHeight="1">
      <c r="A453" s="1552"/>
      <c r="B453" s="1554"/>
      <c r="C453" s="66" t="s">
        <v>1409</v>
      </c>
      <c r="D453" s="66" t="s">
        <v>1027</v>
      </c>
      <c r="E453" s="66">
        <v>1</v>
      </c>
      <c r="F453" s="66">
        <v>0.3</v>
      </c>
      <c r="G453" s="66" t="s">
        <v>22</v>
      </c>
      <c r="H453" s="66" t="s">
        <v>598</v>
      </c>
      <c r="I453" s="66" t="s">
        <v>20</v>
      </c>
      <c r="J453" s="66" t="s">
        <v>22</v>
      </c>
      <c r="K453" s="66" t="s">
        <v>22</v>
      </c>
      <c r="L453" s="148" t="s">
        <v>22</v>
      </c>
      <c r="M453" s="66" t="s">
        <v>22</v>
      </c>
      <c r="N453" s="10" t="s">
        <v>1003</v>
      </c>
      <c r="O453" s="1293">
        <f t="shared" si="30"/>
        <v>467.7</v>
      </c>
    </row>
    <row r="454" spans="1:15" s="15" customFormat="1" ht="17.25" customHeight="1">
      <c r="A454" s="1552"/>
      <c r="B454" s="1554"/>
      <c r="C454" s="66" t="s">
        <v>1410</v>
      </c>
      <c r="D454" s="66" t="s">
        <v>1027</v>
      </c>
      <c r="E454" s="66">
        <v>1</v>
      </c>
      <c r="F454" s="66">
        <v>0.2</v>
      </c>
      <c r="G454" s="66" t="s">
        <v>22</v>
      </c>
      <c r="H454" s="66" t="s">
        <v>598</v>
      </c>
      <c r="I454" s="66" t="s">
        <v>20</v>
      </c>
      <c r="J454" s="66" t="s">
        <v>22</v>
      </c>
      <c r="K454" s="66" t="s">
        <v>22</v>
      </c>
      <c r="L454" s="148" t="s">
        <v>22</v>
      </c>
      <c r="M454" s="66" t="s">
        <v>22</v>
      </c>
      <c r="N454" s="10" t="s">
        <v>1003</v>
      </c>
      <c r="O454" s="1293">
        <f t="shared" si="30"/>
        <v>311.8</v>
      </c>
    </row>
    <row r="455" spans="1:15" s="15" customFormat="1" ht="17.25" customHeight="1">
      <c r="A455" s="1552"/>
      <c r="B455" s="1554"/>
      <c r="C455" s="66" t="s">
        <v>1411</v>
      </c>
      <c r="D455" s="66" t="s">
        <v>1027</v>
      </c>
      <c r="E455" s="66">
        <v>1</v>
      </c>
      <c r="F455" s="66">
        <v>0.9</v>
      </c>
      <c r="G455" s="66" t="s">
        <v>22</v>
      </c>
      <c r="H455" s="66" t="s">
        <v>598</v>
      </c>
      <c r="I455" s="66" t="s">
        <v>27</v>
      </c>
      <c r="J455" s="66" t="s">
        <v>22</v>
      </c>
      <c r="K455" s="66" t="s">
        <v>22</v>
      </c>
      <c r="L455" s="148" t="s">
        <v>22</v>
      </c>
      <c r="M455" s="66" t="s">
        <v>22</v>
      </c>
      <c r="N455" s="10" t="s">
        <v>1003</v>
      </c>
      <c r="O455" s="1309" t="s">
        <v>1254</v>
      </c>
    </row>
    <row r="456" spans="1:15" s="15" customFormat="1" ht="17.25" customHeight="1">
      <c r="A456" s="1552"/>
      <c r="B456" s="1554"/>
      <c r="C456" s="66" t="s">
        <v>1412</v>
      </c>
      <c r="D456" s="66" t="s">
        <v>1027</v>
      </c>
      <c r="E456" s="66">
        <v>1</v>
      </c>
      <c r="F456" s="66">
        <v>1.4</v>
      </c>
      <c r="G456" s="66" t="s">
        <v>22</v>
      </c>
      <c r="H456" s="66" t="s">
        <v>598</v>
      </c>
      <c r="I456" s="66" t="s">
        <v>20</v>
      </c>
      <c r="J456" s="66" t="s">
        <v>22</v>
      </c>
      <c r="K456" s="66" t="s">
        <v>22</v>
      </c>
      <c r="L456" s="148" t="s">
        <v>22</v>
      </c>
      <c r="M456" s="66" t="s">
        <v>22</v>
      </c>
      <c r="N456" s="10" t="s">
        <v>1003</v>
      </c>
      <c r="O456" s="1309" t="s">
        <v>1254</v>
      </c>
    </row>
    <row r="457" spans="1:15" s="15" customFormat="1" ht="17.25" customHeight="1">
      <c r="A457" s="1552"/>
      <c r="B457" s="1554"/>
      <c r="C457" s="66" t="s">
        <v>1412</v>
      </c>
      <c r="D457" s="66" t="s">
        <v>1027</v>
      </c>
      <c r="E457" s="66">
        <v>1</v>
      </c>
      <c r="F457" s="66">
        <v>0.6</v>
      </c>
      <c r="G457" s="66" t="s">
        <v>22</v>
      </c>
      <c r="H457" s="66" t="s">
        <v>598</v>
      </c>
      <c r="I457" s="66" t="s">
        <v>20</v>
      </c>
      <c r="J457" s="66" t="s">
        <v>22</v>
      </c>
      <c r="K457" s="66" t="s">
        <v>22</v>
      </c>
      <c r="L457" s="148" t="s">
        <v>22</v>
      </c>
      <c r="M457" s="66" t="s">
        <v>22</v>
      </c>
      <c r="N457" s="10" t="s">
        <v>1003</v>
      </c>
      <c r="O457" s="1309" t="s">
        <v>1254</v>
      </c>
    </row>
    <row r="458" spans="1:15" s="15" customFormat="1" ht="17.25" customHeight="1">
      <c r="A458" s="1552"/>
      <c r="B458" s="1554"/>
      <c r="C458" s="66" t="s">
        <v>1413</v>
      </c>
      <c r="D458" s="66" t="s">
        <v>1027</v>
      </c>
      <c r="E458" s="66">
        <v>1</v>
      </c>
      <c r="F458" s="66">
        <v>0.4</v>
      </c>
      <c r="G458" s="66" t="s">
        <v>22</v>
      </c>
      <c r="H458" s="66" t="s">
        <v>598</v>
      </c>
      <c r="I458" s="66" t="s">
        <v>27</v>
      </c>
      <c r="J458" s="66" t="s">
        <v>22</v>
      </c>
      <c r="K458" s="66" t="s">
        <v>22</v>
      </c>
      <c r="L458" s="148" t="s">
        <v>22</v>
      </c>
      <c r="M458" s="66" t="s">
        <v>22</v>
      </c>
      <c r="N458" s="10" t="s">
        <v>1003</v>
      </c>
      <c r="O458" s="1293">
        <f t="shared" ref="O458" si="32">1559*F458</f>
        <v>623.6</v>
      </c>
    </row>
    <row r="459" spans="1:15" s="15" customFormat="1" ht="17.25" customHeight="1">
      <c r="A459" s="1552"/>
      <c r="B459" s="1554"/>
      <c r="C459" s="66" t="s">
        <v>1414</v>
      </c>
      <c r="D459" s="66" t="s">
        <v>1027</v>
      </c>
      <c r="E459" s="66">
        <v>1</v>
      </c>
      <c r="F459" s="66">
        <v>0.2</v>
      </c>
      <c r="G459" s="66" t="s">
        <v>22</v>
      </c>
      <c r="H459" s="66" t="s">
        <v>598</v>
      </c>
      <c r="I459" s="66" t="s">
        <v>27</v>
      </c>
      <c r="J459" s="66" t="s">
        <v>22</v>
      </c>
      <c r="K459" s="66" t="s">
        <v>22</v>
      </c>
      <c r="L459" s="148" t="s">
        <v>22</v>
      </c>
      <c r="M459" s="66" t="s">
        <v>22</v>
      </c>
      <c r="N459" s="10" t="s">
        <v>1003</v>
      </c>
      <c r="O459" s="1293">
        <f t="shared" ref="O459:O461" si="33">1559*F459</f>
        <v>311.8</v>
      </c>
    </row>
    <row r="460" spans="1:15" s="15" customFormat="1" ht="17.25" customHeight="1">
      <c r="A460" s="1552"/>
      <c r="B460" s="1554"/>
      <c r="C460" s="66" t="s">
        <v>1415</v>
      </c>
      <c r="D460" s="66" t="s">
        <v>1027</v>
      </c>
      <c r="E460" s="66">
        <v>1</v>
      </c>
      <c r="F460" s="66">
        <v>0.5</v>
      </c>
      <c r="G460" s="66" t="s">
        <v>22</v>
      </c>
      <c r="H460" s="66" t="s">
        <v>598</v>
      </c>
      <c r="I460" s="66" t="s">
        <v>27</v>
      </c>
      <c r="J460" s="66" t="s">
        <v>22</v>
      </c>
      <c r="K460" s="66" t="s">
        <v>22</v>
      </c>
      <c r="L460" s="148" t="s">
        <v>22</v>
      </c>
      <c r="M460" s="66" t="s">
        <v>22</v>
      </c>
      <c r="N460" s="10" t="s">
        <v>1003</v>
      </c>
      <c r="O460" s="1293">
        <f t="shared" si="33"/>
        <v>779.5</v>
      </c>
    </row>
    <row r="461" spans="1:15" s="15" customFormat="1" ht="17.25" customHeight="1">
      <c r="A461" s="1552"/>
      <c r="B461" s="1554"/>
      <c r="C461" s="66" t="s">
        <v>1416</v>
      </c>
      <c r="D461" s="66" t="s">
        <v>1027</v>
      </c>
      <c r="E461" s="66">
        <v>1</v>
      </c>
      <c r="F461" s="66">
        <v>0.4</v>
      </c>
      <c r="G461" s="66" t="s">
        <v>22</v>
      </c>
      <c r="H461" s="66" t="s">
        <v>598</v>
      </c>
      <c r="I461" s="66" t="s">
        <v>20</v>
      </c>
      <c r="J461" s="66" t="s">
        <v>22</v>
      </c>
      <c r="K461" s="66" t="s">
        <v>22</v>
      </c>
      <c r="L461" s="148" t="s">
        <v>22</v>
      </c>
      <c r="M461" s="66" t="s">
        <v>22</v>
      </c>
      <c r="N461" s="10" t="s">
        <v>1003</v>
      </c>
      <c r="O461" s="1293">
        <f t="shared" si="33"/>
        <v>623.6</v>
      </c>
    </row>
    <row r="462" spans="1:15" s="15" customFormat="1" ht="17.25" customHeight="1">
      <c r="A462" s="1552"/>
      <c r="B462" s="1554"/>
      <c r="C462" s="66" t="s">
        <v>1417</v>
      </c>
      <c r="D462" s="66" t="s">
        <v>1027</v>
      </c>
      <c r="E462" s="66">
        <v>1</v>
      </c>
      <c r="F462" s="66">
        <v>0.2</v>
      </c>
      <c r="G462" s="66" t="s">
        <v>22</v>
      </c>
      <c r="H462" s="66" t="s">
        <v>598</v>
      </c>
      <c r="I462" s="66" t="s">
        <v>20</v>
      </c>
      <c r="J462" s="66" t="s">
        <v>22</v>
      </c>
      <c r="K462" s="66" t="s">
        <v>22</v>
      </c>
      <c r="L462" s="148" t="s">
        <v>22</v>
      </c>
      <c r="M462" s="66" t="s">
        <v>22</v>
      </c>
      <c r="N462" s="10" t="s">
        <v>1003</v>
      </c>
      <c r="O462" s="1293">
        <f t="shared" ref="O462:O472" si="34">1559*F462</f>
        <v>311.8</v>
      </c>
    </row>
    <row r="463" spans="1:15" s="15" customFormat="1" ht="17.25" customHeight="1">
      <c r="A463" s="1552"/>
      <c r="B463" s="1554"/>
      <c r="C463" s="66" t="s">
        <v>1418</v>
      </c>
      <c r="D463" s="66" t="s">
        <v>1027</v>
      </c>
      <c r="E463" s="66">
        <v>1</v>
      </c>
      <c r="F463" s="66">
        <v>0.6</v>
      </c>
      <c r="G463" s="66" t="s">
        <v>22</v>
      </c>
      <c r="H463" s="66" t="s">
        <v>598</v>
      </c>
      <c r="I463" s="66" t="s">
        <v>27</v>
      </c>
      <c r="J463" s="66" t="s">
        <v>22</v>
      </c>
      <c r="K463" s="66" t="s">
        <v>22</v>
      </c>
      <c r="L463" s="148" t="s">
        <v>22</v>
      </c>
      <c r="M463" s="66" t="s">
        <v>22</v>
      </c>
      <c r="N463" s="10" t="s">
        <v>1003</v>
      </c>
      <c r="O463" s="1293">
        <f t="shared" si="34"/>
        <v>935.4</v>
      </c>
    </row>
    <row r="464" spans="1:15" s="15" customFormat="1" ht="17.25" customHeight="1">
      <c r="A464" s="1552"/>
      <c r="B464" s="1554"/>
      <c r="C464" s="66" t="s">
        <v>1419</v>
      </c>
      <c r="D464" s="66" t="s">
        <v>1027</v>
      </c>
      <c r="E464" s="66">
        <v>2</v>
      </c>
      <c r="F464" s="66">
        <v>1.4</v>
      </c>
      <c r="G464" s="66" t="s">
        <v>22</v>
      </c>
      <c r="H464" s="66" t="s">
        <v>598</v>
      </c>
      <c r="I464" s="66" t="s">
        <v>20</v>
      </c>
      <c r="J464" s="66" t="s">
        <v>22</v>
      </c>
      <c r="K464" s="66" t="s">
        <v>22</v>
      </c>
      <c r="L464" s="148" t="s">
        <v>22</v>
      </c>
      <c r="M464" s="66" t="s">
        <v>22</v>
      </c>
      <c r="N464" s="10" t="s">
        <v>1003</v>
      </c>
      <c r="O464" s="1423" t="s">
        <v>1420</v>
      </c>
    </row>
    <row r="465" spans="1:15" s="15" customFormat="1" ht="17.25" customHeight="1">
      <c r="A465" s="1552"/>
      <c r="B465" s="1554"/>
      <c r="C465" s="66" t="s">
        <v>1421</v>
      </c>
      <c r="D465" s="66" t="s">
        <v>1027</v>
      </c>
      <c r="E465" s="66">
        <v>1</v>
      </c>
      <c r="F465" s="66">
        <v>1.1000000000000001</v>
      </c>
      <c r="G465" s="66" t="s">
        <v>22</v>
      </c>
      <c r="H465" s="66" t="s">
        <v>598</v>
      </c>
      <c r="I465" s="66" t="s">
        <v>20</v>
      </c>
      <c r="J465" s="66" t="s">
        <v>22</v>
      </c>
      <c r="K465" s="66" t="s">
        <v>22</v>
      </c>
      <c r="L465" s="148" t="s">
        <v>22</v>
      </c>
      <c r="M465" s="66" t="s">
        <v>22</v>
      </c>
      <c r="N465" s="10" t="s">
        <v>1003</v>
      </c>
      <c r="O465" s="1423" t="s">
        <v>1420</v>
      </c>
    </row>
    <row r="466" spans="1:15" s="15" customFormat="1" ht="17.25" customHeight="1">
      <c r="A466" s="1552"/>
      <c r="B466" s="1554"/>
      <c r="C466" s="66" t="s">
        <v>1422</v>
      </c>
      <c r="D466" s="66" t="s">
        <v>1027</v>
      </c>
      <c r="E466" s="66">
        <v>1</v>
      </c>
      <c r="F466" s="66">
        <v>0.5</v>
      </c>
      <c r="G466" s="66" t="s">
        <v>22</v>
      </c>
      <c r="H466" s="66" t="s">
        <v>598</v>
      </c>
      <c r="I466" s="66" t="s">
        <v>20</v>
      </c>
      <c r="J466" s="66" t="s">
        <v>22</v>
      </c>
      <c r="K466" s="66" t="s">
        <v>22</v>
      </c>
      <c r="L466" s="148" t="s">
        <v>22</v>
      </c>
      <c r="M466" s="66" t="s">
        <v>22</v>
      </c>
      <c r="N466" s="10" t="s">
        <v>1003</v>
      </c>
      <c r="O466" s="1293">
        <f t="shared" ref="O466:O469" si="35">1559*F466</f>
        <v>779.5</v>
      </c>
    </row>
    <row r="467" spans="1:15" s="15" customFormat="1" ht="17.25" customHeight="1">
      <c r="A467" s="1552"/>
      <c r="B467" s="1554"/>
      <c r="C467" s="66" t="s">
        <v>1423</v>
      </c>
      <c r="D467" s="66" t="s">
        <v>1027</v>
      </c>
      <c r="E467" s="66">
        <v>1</v>
      </c>
      <c r="F467" s="66">
        <v>0.2</v>
      </c>
      <c r="G467" s="66" t="s">
        <v>22</v>
      </c>
      <c r="H467" s="66" t="s">
        <v>598</v>
      </c>
      <c r="I467" s="66" t="s">
        <v>27</v>
      </c>
      <c r="J467" s="66" t="s">
        <v>22</v>
      </c>
      <c r="K467" s="66" t="s">
        <v>22</v>
      </c>
      <c r="L467" s="148" t="s">
        <v>22</v>
      </c>
      <c r="M467" s="66" t="s">
        <v>22</v>
      </c>
      <c r="N467" s="10" t="s">
        <v>1003</v>
      </c>
      <c r="O467" s="1293">
        <f t="shared" si="35"/>
        <v>311.8</v>
      </c>
    </row>
    <row r="468" spans="1:15" s="15" customFormat="1" ht="17.25" customHeight="1">
      <c r="A468" s="1552"/>
      <c r="B468" s="1554"/>
      <c r="C468" s="66" t="s">
        <v>1424</v>
      </c>
      <c r="D468" s="66" t="s">
        <v>1027</v>
      </c>
      <c r="E468" s="66">
        <v>1</v>
      </c>
      <c r="F468" s="66">
        <v>0.3</v>
      </c>
      <c r="G468" s="66" t="s">
        <v>22</v>
      </c>
      <c r="H468" s="66" t="s">
        <v>598</v>
      </c>
      <c r="I468" s="66" t="s">
        <v>27</v>
      </c>
      <c r="J468" s="66" t="s">
        <v>22</v>
      </c>
      <c r="K468" s="66" t="s">
        <v>22</v>
      </c>
      <c r="L468" s="148" t="s">
        <v>22</v>
      </c>
      <c r="M468" s="66" t="s">
        <v>22</v>
      </c>
      <c r="N468" s="10" t="s">
        <v>1003</v>
      </c>
      <c r="O468" s="1293">
        <f t="shared" si="35"/>
        <v>467.7</v>
      </c>
    </row>
    <row r="469" spans="1:15" s="15" customFormat="1" ht="17.25" customHeight="1">
      <c r="A469" s="1552"/>
      <c r="B469" s="1554"/>
      <c r="C469" s="66" t="s">
        <v>1425</v>
      </c>
      <c r="D469" s="66" t="s">
        <v>1027</v>
      </c>
      <c r="E469" s="66">
        <v>1</v>
      </c>
      <c r="F469" s="66">
        <v>0.3</v>
      </c>
      <c r="G469" s="66" t="s">
        <v>22</v>
      </c>
      <c r="H469" s="66" t="s">
        <v>598</v>
      </c>
      <c r="I469" s="66" t="s">
        <v>27</v>
      </c>
      <c r="J469" s="66" t="s">
        <v>22</v>
      </c>
      <c r="K469" s="66" t="s">
        <v>22</v>
      </c>
      <c r="L469" s="148" t="s">
        <v>22</v>
      </c>
      <c r="M469" s="66" t="s">
        <v>22</v>
      </c>
      <c r="N469" s="10" t="s">
        <v>1003</v>
      </c>
      <c r="O469" s="1293">
        <f t="shared" si="35"/>
        <v>467.7</v>
      </c>
    </row>
    <row r="470" spans="1:15" s="15" customFormat="1" ht="17.25" customHeight="1">
      <c r="A470" s="1552"/>
      <c r="B470" s="1554"/>
      <c r="C470" s="66" t="s">
        <v>1426</v>
      </c>
      <c r="D470" s="66" t="s">
        <v>1027</v>
      </c>
      <c r="E470" s="66">
        <v>1</v>
      </c>
      <c r="F470" s="66">
        <v>0.8</v>
      </c>
      <c r="G470" s="66" t="s">
        <v>22</v>
      </c>
      <c r="H470" s="66" t="s">
        <v>598</v>
      </c>
      <c r="I470" s="66" t="s">
        <v>20</v>
      </c>
      <c r="J470" s="66" t="s">
        <v>22</v>
      </c>
      <c r="K470" s="66" t="s">
        <v>22</v>
      </c>
      <c r="L470" s="148" t="s">
        <v>22</v>
      </c>
      <c r="M470" s="66" t="s">
        <v>22</v>
      </c>
      <c r="N470" s="10" t="s">
        <v>1003</v>
      </c>
      <c r="O470" s="1423" t="s">
        <v>1420</v>
      </c>
    </row>
    <row r="471" spans="1:15" s="15" customFormat="1" ht="17.25" customHeight="1">
      <c r="A471" s="1552"/>
      <c r="B471" s="1554"/>
      <c r="C471" s="66" t="s">
        <v>1427</v>
      </c>
      <c r="D471" s="66" t="s">
        <v>1027</v>
      </c>
      <c r="E471" s="66">
        <v>1</v>
      </c>
      <c r="F471" s="66">
        <v>0.9</v>
      </c>
      <c r="G471" s="66" t="s">
        <v>22</v>
      </c>
      <c r="H471" s="66" t="s">
        <v>598</v>
      </c>
      <c r="I471" s="66" t="s">
        <v>27</v>
      </c>
      <c r="J471" s="66" t="s">
        <v>22</v>
      </c>
      <c r="K471" s="66" t="s">
        <v>22</v>
      </c>
      <c r="L471" s="148" t="s">
        <v>22</v>
      </c>
      <c r="M471" s="66" t="s">
        <v>22</v>
      </c>
      <c r="N471" s="10" t="s">
        <v>1003</v>
      </c>
      <c r="O471" s="1309" t="s">
        <v>1254</v>
      </c>
    </row>
    <row r="472" spans="1:15" s="15" customFormat="1" ht="17.25" customHeight="1">
      <c r="A472" s="1552"/>
      <c r="B472" s="1554"/>
      <c r="C472" s="66" t="s">
        <v>1428</v>
      </c>
      <c r="D472" s="66" t="s">
        <v>1027</v>
      </c>
      <c r="E472" s="66">
        <v>1</v>
      </c>
      <c r="F472" s="66">
        <v>0.4</v>
      </c>
      <c r="G472" s="66" t="s">
        <v>22</v>
      </c>
      <c r="H472" s="66" t="s">
        <v>598</v>
      </c>
      <c r="I472" s="66" t="s">
        <v>27</v>
      </c>
      <c r="J472" s="66" t="s">
        <v>22</v>
      </c>
      <c r="K472" s="66" t="s">
        <v>22</v>
      </c>
      <c r="L472" s="148" t="s">
        <v>22</v>
      </c>
      <c r="M472" s="66" t="s">
        <v>22</v>
      </c>
      <c r="N472" s="10" t="s">
        <v>1003</v>
      </c>
      <c r="O472" s="1293">
        <f t="shared" si="34"/>
        <v>623.6</v>
      </c>
    </row>
    <row r="473" spans="1:15" s="15" customFormat="1" ht="17.25" customHeight="1">
      <c r="A473" s="1552"/>
      <c r="B473" s="1554"/>
      <c r="C473" s="66" t="s">
        <v>1429</v>
      </c>
      <c r="D473" s="66" t="s">
        <v>1027</v>
      </c>
      <c r="E473" s="66">
        <v>1</v>
      </c>
      <c r="F473" s="66">
        <v>2</v>
      </c>
      <c r="G473" s="66" t="s">
        <v>22</v>
      </c>
      <c r="H473" s="66" t="s">
        <v>598</v>
      </c>
      <c r="I473" s="66" t="s">
        <v>27</v>
      </c>
      <c r="J473" s="66" t="s">
        <v>22</v>
      </c>
      <c r="K473" s="66" t="s">
        <v>22</v>
      </c>
      <c r="L473" s="148" t="s">
        <v>22</v>
      </c>
      <c r="M473" s="66" t="s">
        <v>22</v>
      </c>
      <c r="N473" s="10" t="s">
        <v>1003</v>
      </c>
      <c r="O473" s="1309" t="s">
        <v>1254</v>
      </c>
    </row>
    <row r="474" spans="1:15" s="15" customFormat="1" ht="17.25" customHeight="1">
      <c r="A474" s="1552"/>
      <c r="B474" s="1554"/>
      <c r="C474" s="66" t="s">
        <v>1429</v>
      </c>
      <c r="D474" s="66" t="s">
        <v>1027</v>
      </c>
      <c r="E474" s="66">
        <v>1</v>
      </c>
      <c r="F474" s="66">
        <v>0.2</v>
      </c>
      <c r="G474" s="66" t="s">
        <v>22</v>
      </c>
      <c r="H474" s="66" t="s">
        <v>598</v>
      </c>
      <c r="I474" s="66" t="s">
        <v>27</v>
      </c>
      <c r="J474" s="66" t="s">
        <v>22</v>
      </c>
      <c r="K474" s="66" t="s">
        <v>22</v>
      </c>
      <c r="L474" s="148" t="s">
        <v>22</v>
      </c>
      <c r="M474" s="66" t="s">
        <v>22</v>
      </c>
      <c r="N474" s="10" t="s">
        <v>1003</v>
      </c>
      <c r="O474" s="1309" t="s">
        <v>1254</v>
      </c>
    </row>
    <row r="475" spans="1:15" s="15" customFormat="1" ht="17.25" customHeight="1">
      <c r="A475" s="1552"/>
      <c r="B475" s="1554"/>
      <c r="C475" s="66" t="s">
        <v>1430</v>
      </c>
      <c r="D475" s="66" t="s">
        <v>1027</v>
      </c>
      <c r="E475" s="66">
        <v>1</v>
      </c>
      <c r="F475" s="66">
        <v>0.2</v>
      </c>
      <c r="G475" s="66" t="s">
        <v>22</v>
      </c>
      <c r="H475" s="66" t="s">
        <v>598</v>
      </c>
      <c r="I475" s="66" t="s">
        <v>20</v>
      </c>
      <c r="J475" s="66" t="s">
        <v>22</v>
      </c>
      <c r="K475" s="66" t="s">
        <v>22</v>
      </c>
      <c r="L475" s="148" t="s">
        <v>22</v>
      </c>
      <c r="M475" s="66" t="s">
        <v>22</v>
      </c>
      <c r="N475" s="10" t="s">
        <v>1003</v>
      </c>
      <c r="O475" s="1293">
        <f t="shared" ref="O475:O476" si="36">1559*F475</f>
        <v>311.8</v>
      </c>
    </row>
    <row r="476" spans="1:15" s="15" customFormat="1" ht="17.25" customHeight="1">
      <c r="A476" s="1552"/>
      <c r="B476" s="1554"/>
      <c r="C476" s="66" t="s">
        <v>1431</v>
      </c>
      <c r="D476" s="66" t="s">
        <v>1027</v>
      </c>
      <c r="E476" s="66">
        <v>1</v>
      </c>
      <c r="F476" s="66">
        <v>0.2</v>
      </c>
      <c r="G476" s="66" t="s">
        <v>22</v>
      </c>
      <c r="H476" s="66" t="s">
        <v>598</v>
      </c>
      <c r="I476" s="66" t="s">
        <v>27</v>
      </c>
      <c r="J476" s="66" t="s">
        <v>22</v>
      </c>
      <c r="K476" s="66" t="s">
        <v>22</v>
      </c>
      <c r="L476" s="148" t="s">
        <v>22</v>
      </c>
      <c r="M476" s="66" t="s">
        <v>22</v>
      </c>
      <c r="N476" s="10" t="s">
        <v>1003</v>
      </c>
      <c r="O476" s="1293">
        <f t="shared" si="36"/>
        <v>311.8</v>
      </c>
    </row>
    <row r="477" spans="1:15" s="15" customFormat="1" ht="17.25" customHeight="1">
      <c r="A477" s="1552"/>
      <c r="B477" s="1554"/>
      <c r="C477" s="66" t="s">
        <v>1432</v>
      </c>
      <c r="D477" s="66" t="s">
        <v>1027</v>
      </c>
      <c r="E477" s="66">
        <v>1</v>
      </c>
      <c r="F477" s="66">
        <v>0.3</v>
      </c>
      <c r="G477" s="66" t="s">
        <v>22</v>
      </c>
      <c r="H477" s="66" t="s">
        <v>598</v>
      </c>
      <c r="I477" s="66" t="s">
        <v>20</v>
      </c>
      <c r="J477" s="66" t="s">
        <v>22</v>
      </c>
      <c r="K477" s="66" t="s">
        <v>22</v>
      </c>
      <c r="L477" s="148" t="s">
        <v>22</v>
      </c>
      <c r="M477" s="66" t="s">
        <v>22</v>
      </c>
      <c r="N477" s="10" t="s">
        <v>1003</v>
      </c>
      <c r="O477" s="1293">
        <f>1559*F477</f>
        <v>467.7</v>
      </c>
    </row>
    <row r="478" spans="1:15" s="15" customFormat="1" ht="17.25" customHeight="1">
      <c r="A478" s="1552"/>
      <c r="B478" s="1554"/>
      <c r="C478" s="66" t="s">
        <v>1433</v>
      </c>
      <c r="D478" s="66" t="s">
        <v>1027</v>
      </c>
      <c r="E478" s="66">
        <v>1</v>
      </c>
      <c r="F478" s="66">
        <v>2</v>
      </c>
      <c r="G478" s="66" t="s">
        <v>22</v>
      </c>
      <c r="H478" s="66" t="s">
        <v>598</v>
      </c>
      <c r="I478" s="66" t="s">
        <v>20</v>
      </c>
      <c r="J478" s="66" t="s">
        <v>22</v>
      </c>
      <c r="K478" s="66" t="s">
        <v>22</v>
      </c>
      <c r="L478" s="148" t="s">
        <v>22</v>
      </c>
      <c r="M478" s="66" t="s">
        <v>22</v>
      </c>
      <c r="N478" s="10" t="s">
        <v>1003</v>
      </c>
      <c r="O478" s="1309" t="s">
        <v>1254</v>
      </c>
    </row>
    <row r="479" spans="1:15" s="15" customFormat="1" ht="17.25" customHeight="1">
      <c r="A479" s="1552"/>
      <c r="B479" s="1554"/>
      <c r="C479" s="66" t="s">
        <v>1434</v>
      </c>
      <c r="D479" s="66" t="s">
        <v>1027</v>
      </c>
      <c r="E479" s="66">
        <v>1</v>
      </c>
      <c r="F479" s="66">
        <v>0.5</v>
      </c>
      <c r="G479" s="66" t="s">
        <v>22</v>
      </c>
      <c r="H479" s="66" t="s">
        <v>598</v>
      </c>
      <c r="I479" s="66" t="s">
        <v>27</v>
      </c>
      <c r="J479" s="66" t="s">
        <v>22</v>
      </c>
      <c r="K479" s="66" t="s">
        <v>22</v>
      </c>
      <c r="L479" s="148" t="s">
        <v>22</v>
      </c>
      <c r="M479" s="66" t="s">
        <v>22</v>
      </c>
      <c r="N479" s="10" t="s">
        <v>1003</v>
      </c>
      <c r="O479" s="1293">
        <f t="shared" ref="O479:O485" si="37">1559*F479</f>
        <v>779.5</v>
      </c>
    </row>
    <row r="480" spans="1:15" s="15" customFormat="1" ht="17.25" customHeight="1">
      <c r="A480" s="1552"/>
      <c r="B480" s="1554"/>
      <c r="C480" s="66" t="s">
        <v>1435</v>
      </c>
      <c r="D480" s="66" t="s">
        <v>1027</v>
      </c>
      <c r="E480" s="66">
        <v>1</v>
      </c>
      <c r="F480" s="66">
        <v>0.3</v>
      </c>
      <c r="G480" s="66" t="s">
        <v>22</v>
      </c>
      <c r="H480" s="66" t="s">
        <v>598</v>
      </c>
      <c r="I480" s="66" t="s">
        <v>27</v>
      </c>
      <c r="J480" s="66" t="s">
        <v>22</v>
      </c>
      <c r="K480" s="66" t="s">
        <v>22</v>
      </c>
      <c r="L480" s="148" t="s">
        <v>22</v>
      </c>
      <c r="M480" s="66" t="s">
        <v>22</v>
      </c>
      <c r="N480" s="10" t="s">
        <v>1003</v>
      </c>
      <c r="O480" s="1293">
        <f t="shared" ref="O480" si="38">1559*F480</f>
        <v>467.7</v>
      </c>
    </row>
    <row r="481" spans="1:15" s="15" customFormat="1" ht="17.25" customHeight="1">
      <c r="A481" s="1552"/>
      <c r="B481" s="1554"/>
      <c r="C481" s="66" t="s">
        <v>1436</v>
      </c>
      <c r="D481" s="66" t="s">
        <v>1027</v>
      </c>
      <c r="E481" s="66">
        <v>1</v>
      </c>
      <c r="F481" s="66">
        <v>0.4</v>
      </c>
      <c r="G481" s="66" t="s">
        <v>22</v>
      </c>
      <c r="H481" s="66" t="s">
        <v>598</v>
      </c>
      <c r="I481" s="66" t="s">
        <v>20</v>
      </c>
      <c r="J481" s="66" t="s">
        <v>22</v>
      </c>
      <c r="K481" s="66" t="s">
        <v>22</v>
      </c>
      <c r="L481" s="148" t="s">
        <v>22</v>
      </c>
      <c r="M481" s="66" t="s">
        <v>22</v>
      </c>
      <c r="N481" s="10" t="s">
        <v>1003</v>
      </c>
      <c r="O481" s="1293">
        <f t="shared" si="37"/>
        <v>623.6</v>
      </c>
    </row>
    <row r="482" spans="1:15" s="15" customFormat="1" ht="17.25" customHeight="1">
      <c r="A482" s="1552"/>
      <c r="B482" s="1554"/>
      <c r="C482" s="66" t="s">
        <v>1437</v>
      </c>
      <c r="D482" s="66" t="s">
        <v>1027</v>
      </c>
      <c r="E482" s="66">
        <v>1</v>
      </c>
      <c r="F482" s="66">
        <v>0.5</v>
      </c>
      <c r="G482" s="66" t="s">
        <v>22</v>
      </c>
      <c r="H482" s="66" t="s">
        <v>598</v>
      </c>
      <c r="I482" s="66" t="s">
        <v>20</v>
      </c>
      <c r="J482" s="66" t="s">
        <v>22</v>
      </c>
      <c r="K482" s="66" t="s">
        <v>22</v>
      </c>
      <c r="L482" s="148" t="s">
        <v>22</v>
      </c>
      <c r="M482" s="66" t="s">
        <v>22</v>
      </c>
      <c r="N482" s="10" t="s">
        <v>1003</v>
      </c>
      <c r="O482" s="1293">
        <f t="shared" ref="O482" si="39">1559*F482</f>
        <v>779.5</v>
      </c>
    </row>
    <row r="483" spans="1:15" s="15" customFormat="1" ht="17.25" customHeight="1">
      <c r="A483" s="1552"/>
      <c r="B483" s="1554"/>
      <c r="C483" s="66" t="s">
        <v>1438</v>
      </c>
      <c r="D483" s="66" t="s">
        <v>1027</v>
      </c>
      <c r="E483" s="66">
        <v>1</v>
      </c>
      <c r="F483" s="66">
        <v>0.3</v>
      </c>
      <c r="G483" s="66" t="s">
        <v>22</v>
      </c>
      <c r="H483" s="66" t="s">
        <v>598</v>
      </c>
      <c r="I483" s="66" t="s">
        <v>20</v>
      </c>
      <c r="J483" s="66" t="s">
        <v>22</v>
      </c>
      <c r="K483" s="66" t="s">
        <v>22</v>
      </c>
      <c r="L483" s="148" t="s">
        <v>22</v>
      </c>
      <c r="M483" s="66" t="s">
        <v>22</v>
      </c>
      <c r="N483" s="10" t="s">
        <v>1003</v>
      </c>
      <c r="O483" s="1293">
        <f t="shared" si="37"/>
        <v>467.7</v>
      </c>
    </row>
    <row r="484" spans="1:15" s="15" customFormat="1" ht="17.25" customHeight="1">
      <c r="A484" s="1552"/>
      <c r="B484" s="1554"/>
      <c r="C484" s="66" t="s">
        <v>1439</v>
      </c>
      <c r="D484" s="66" t="s">
        <v>1027</v>
      </c>
      <c r="E484" s="66">
        <v>1</v>
      </c>
      <c r="F484" s="66">
        <v>0.3</v>
      </c>
      <c r="G484" s="66" t="s">
        <v>22</v>
      </c>
      <c r="H484" s="66" t="s">
        <v>598</v>
      </c>
      <c r="I484" s="66" t="s">
        <v>20</v>
      </c>
      <c r="J484" s="66" t="s">
        <v>22</v>
      </c>
      <c r="K484" s="66" t="s">
        <v>22</v>
      </c>
      <c r="L484" s="148" t="s">
        <v>22</v>
      </c>
      <c r="M484" s="66" t="s">
        <v>22</v>
      </c>
      <c r="N484" s="10" t="s">
        <v>1003</v>
      </c>
      <c r="O484" s="1293">
        <f t="shared" si="37"/>
        <v>467.7</v>
      </c>
    </row>
    <row r="485" spans="1:15" s="15" customFormat="1" ht="17.25" customHeight="1">
      <c r="A485" s="1552"/>
      <c r="B485" s="1554"/>
      <c r="C485" s="66" t="s">
        <v>1440</v>
      </c>
      <c r="D485" s="66" t="s">
        <v>1027</v>
      </c>
      <c r="E485" s="66">
        <v>1</v>
      </c>
      <c r="F485" s="66">
        <v>0.2</v>
      </c>
      <c r="G485" s="66" t="s">
        <v>22</v>
      </c>
      <c r="H485" s="66" t="s">
        <v>598</v>
      </c>
      <c r="I485" s="66" t="s">
        <v>27</v>
      </c>
      <c r="J485" s="66" t="s">
        <v>22</v>
      </c>
      <c r="K485" s="66" t="s">
        <v>22</v>
      </c>
      <c r="L485" s="148" t="s">
        <v>22</v>
      </c>
      <c r="M485" s="66" t="s">
        <v>22</v>
      </c>
      <c r="N485" s="10" t="s">
        <v>1003</v>
      </c>
      <c r="O485" s="1293">
        <f t="shared" si="37"/>
        <v>311.8</v>
      </c>
    </row>
    <row r="486" spans="1:15" s="15" customFormat="1" ht="17.25" customHeight="1">
      <c r="A486" s="1552"/>
      <c r="B486" s="1554"/>
      <c r="C486" s="66" t="s">
        <v>1441</v>
      </c>
      <c r="D486" s="66" t="s">
        <v>1027</v>
      </c>
      <c r="E486" s="66">
        <v>1</v>
      </c>
      <c r="F486" s="66">
        <v>0.5</v>
      </c>
      <c r="G486" s="66" t="s">
        <v>22</v>
      </c>
      <c r="H486" s="66" t="s">
        <v>598</v>
      </c>
      <c r="I486" s="66" t="s">
        <v>27</v>
      </c>
      <c r="J486" s="66" t="s">
        <v>22</v>
      </c>
      <c r="K486" s="66" t="s">
        <v>22</v>
      </c>
      <c r="L486" s="148" t="s">
        <v>22</v>
      </c>
      <c r="M486" s="66" t="s">
        <v>22</v>
      </c>
      <c r="N486" s="10" t="s">
        <v>1003</v>
      </c>
      <c r="O486" s="1293">
        <f t="shared" ref="O486" si="40">1559*F486</f>
        <v>779.5</v>
      </c>
    </row>
    <row r="487" spans="1:15" s="15" customFormat="1" ht="17.25" customHeight="1">
      <c r="A487" s="1552"/>
      <c r="B487" s="1554"/>
      <c r="C487" s="66" t="s">
        <v>1442</v>
      </c>
      <c r="D487" s="66" t="s">
        <v>1027</v>
      </c>
      <c r="E487" s="66">
        <v>1</v>
      </c>
      <c r="F487" s="66">
        <v>0.9</v>
      </c>
      <c r="G487" s="66" t="s">
        <v>22</v>
      </c>
      <c r="H487" s="66" t="s">
        <v>598</v>
      </c>
      <c r="I487" s="66" t="s">
        <v>20</v>
      </c>
      <c r="J487" s="66" t="s">
        <v>22</v>
      </c>
      <c r="K487" s="66" t="s">
        <v>22</v>
      </c>
      <c r="L487" s="148" t="s">
        <v>22</v>
      </c>
      <c r="M487" s="66" t="s">
        <v>22</v>
      </c>
      <c r="N487" s="10" t="s">
        <v>1003</v>
      </c>
      <c r="O487" s="1309" t="s">
        <v>1254</v>
      </c>
    </row>
    <row r="488" spans="1:15" s="15" customFormat="1" ht="17.25" customHeight="1">
      <c r="A488" s="1552"/>
      <c r="B488" s="1554"/>
      <c r="C488" s="66" t="s">
        <v>1443</v>
      </c>
      <c r="D488" s="66" t="s">
        <v>1027</v>
      </c>
      <c r="E488" s="66">
        <v>1</v>
      </c>
      <c r="F488" s="66">
        <v>1.4</v>
      </c>
      <c r="G488" s="66" t="s">
        <v>22</v>
      </c>
      <c r="H488" s="66" t="s">
        <v>598</v>
      </c>
      <c r="I488" s="66" t="s">
        <v>20</v>
      </c>
      <c r="J488" s="66" t="s">
        <v>22</v>
      </c>
      <c r="K488" s="66" t="s">
        <v>22</v>
      </c>
      <c r="L488" s="148" t="s">
        <v>22</v>
      </c>
      <c r="M488" s="66" t="s">
        <v>22</v>
      </c>
      <c r="N488" s="10" t="s">
        <v>1003</v>
      </c>
      <c r="O488" s="1309" t="s">
        <v>1254</v>
      </c>
    </row>
    <row r="489" spans="1:15" s="15" customFormat="1" ht="17.25" customHeight="1">
      <c r="A489" s="1552"/>
      <c r="B489" s="1554"/>
      <c r="C489" s="66" t="s">
        <v>1443</v>
      </c>
      <c r="D489" s="66" t="s">
        <v>1027</v>
      </c>
      <c r="E489" s="66">
        <v>1</v>
      </c>
      <c r="F489" s="66">
        <v>0.4</v>
      </c>
      <c r="G489" s="66" t="s">
        <v>22</v>
      </c>
      <c r="H489" s="66" t="s">
        <v>598</v>
      </c>
      <c r="I489" s="66" t="s">
        <v>20</v>
      </c>
      <c r="J489" s="66" t="s">
        <v>22</v>
      </c>
      <c r="K489" s="66" t="s">
        <v>22</v>
      </c>
      <c r="L489" s="148" t="s">
        <v>22</v>
      </c>
      <c r="M489" s="66" t="s">
        <v>22</v>
      </c>
      <c r="N489" s="10" t="s">
        <v>1003</v>
      </c>
      <c r="O489" s="1309" t="s">
        <v>1254</v>
      </c>
    </row>
    <row r="490" spans="1:15" s="15" customFormat="1" ht="17.25" customHeight="1">
      <c r="A490" s="1552"/>
      <c r="B490" s="1554"/>
      <c r="C490" s="66" t="s">
        <v>1444</v>
      </c>
      <c r="D490" s="66" t="s">
        <v>1027</v>
      </c>
      <c r="E490" s="66">
        <v>1</v>
      </c>
      <c r="F490" s="66">
        <v>1.4</v>
      </c>
      <c r="G490" s="66" t="s">
        <v>22</v>
      </c>
      <c r="H490" s="66" t="s">
        <v>598</v>
      </c>
      <c r="I490" s="66" t="s">
        <v>27</v>
      </c>
      <c r="J490" s="66" t="s">
        <v>22</v>
      </c>
      <c r="K490" s="66" t="s">
        <v>22</v>
      </c>
      <c r="L490" s="148" t="s">
        <v>22</v>
      </c>
      <c r="M490" s="66" t="s">
        <v>22</v>
      </c>
      <c r="N490" s="10" t="s">
        <v>1003</v>
      </c>
      <c r="O490" s="1309" t="s">
        <v>1254</v>
      </c>
    </row>
    <row r="491" spans="1:15" s="15" customFormat="1" ht="17.25" customHeight="1">
      <c r="A491" s="1552"/>
      <c r="B491" s="1554"/>
      <c r="C491" s="66" t="s">
        <v>1445</v>
      </c>
      <c r="D491" s="66" t="s">
        <v>1027</v>
      </c>
      <c r="E491" s="66">
        <v>1</v>
      </c>
      <c r="F491" s="66">
        <v>0.5</v>
      </c>
      <c r="G491" s="66" t="s">
        <v>22</v>
      </c>
      <c r="H491" s="66" t="s">
        <v>598</v>
      </c>
      <c r="I491" s="66" t="s">
        <v>20</v>
      </c>
      <c r="J491" s="66" t="s">
        <v>22</v>
      </c>
      <c r="K491" s="66" t="s">
        <v>22</v>
      </c>
      <c r="L491" s="148" t="s">
        <v>22</v>
      </c>
      <c r="M491" s="66" t="s">
        <v>22</v>
      </c>
      <c r="N491" s="10" t="s">
        <v>1003</v>
      </c>
      <c r="O491" s="1293">
        <f t="shared" ref="O491" si="41">1559*F491</f>
        <v>779.5</v>
      </c>
    </row>
    <row r="492" spans="1:15" s="15" customFormat="1" ht="17.25" customHeight="1">
      <c r="A492" s="1552"/>
      <c r="B492" s="1554"/>
      <c r="C492" s="66" t="s">
        <v>1446</v>
      </c>
      <c r="D492" s="66" t="s">
        <v>1027</v>
      </c>
      <c r="E492" s="66">
        <v>1</v>
      </c>
      <c r="F492" s="66">
        <v>0.8</v>
      </c>
      <c r="G492" s="66" t="s">
        <v>22</v>
      </c>
      <c r="H492" s="66" t="s">
        <v>598</v>
      </c>
      <c r="I492" s="66" t="s">
        <v>27</v>
      </c>
      <c r="J492" s="66" t="s">
        <v>22</v>
      </c>
      <c r="K492" s="66" t="s">
        <v>22</v>
      </c>
      <c r="L492" s="148" t="s">
        <v>22</v>
      </c>
      <c r="M492" s="66" t="s">
        <v>22</v>
      </c>
      <c r="N492" s="10" t="s">
        <v>1003</v>
      </c>
      <c r="O492" s="1309" t="s">
        <v>1254</v>
      </c>
    </row>
    <row r="493" spans="1:15" s="15" customFormat="1" ht="17.25" customHeight="1">
      <c r="A493" s="1552"/>
      <c r="B493" s="1554"/>
      <c r="C493" s="66" t="s">
        <v>1447</v>
      </c>
      <c r="D493" s="66" t="s">
        <v>1448</v>
      </c>
      <c r="E493" s="66">
        <v>1</v>
      </c>
      <c r="F493" s="66">
        <v>0.8</v>
      </c>
      <c r="G493" s="66" t="s">
        <v>22</v>
      </c>
      <c r="H493" s="66" t="s">
        <v>598</v>
      </c>
      <c r="I493" s="66" t="s">
        <v>27</v>
      </c>
      <c r="J493" s="66" t="s">
        <v>22</v>
      </c>
      <c r="K493" s="66" t="s">
        <v>22</v>
      </c>
      <c r="L493" s="148" t="s">
        <v>22</v>
      </c>
      <c r="M493" s="66" t="s">
        <v>22</v>
      </c>
      <c r="N493" s="10" t="s">
        <v>1003</v>
      </c>
      <c r="O493" s="1293" t="s">
        <v>1449</v>
      </c>
    </row>
    <row r="494" spans="1:15" s="15" customFormat="1" ht="17.25" customHeight="1">
      <c r="A494" s="1552"/>
      <c r="B494" s="1554"/>
      <c r="C494" s="66" t="s">
        <v>1450</v>
      </c>
      <c r="D494" s="66" t="s">
        <v>1027</v>
      </c>
      <c r="E494" s="66">
        <v>1</v>
      </c>
      <c r="F494" s="66">
        <v>0.6</v>
      </c>
      <c r="G494" s="66" t="s">
        <v>22</v>
      </c>
      <c r="H494" s="66" t="s">
        <v>598</v>
      </c>
      <c r="I494" s="66" t="s">
        <v>20</v>
      </c>
      <c r="J494" s="66" t="s">
        <v>22</v>
      </c>
      <c r="K494" s="66" t="s">
        <v>22</v>
      </c>
      <c r="L494" s="148" t="s">
        <v>22</v>
      </c>
      <c r="M494" s="66" t="s">
        <v>22</v>
      </c>
      <c r="N494" s="10" t="s">
        <v>1003</v>
      </c>
      <c r="O494" s="1293">
        <f t="shared" ref="O494:O495" si="42">1559*F494</f>
        <v>935.4</v>
      </c>
    </row>
    <row r="495" spans="1:15" s="15" customFormat="1" ht="17.25" customHeight="1">
      <c r="A495" s="1552"/>
      <c r="B495" s="1554"/>
      <c r="C495" s="66" t="s">
        <v>1451</v>
      </c>
      <c r="D495" s="66" t="s">
        <v>1027</v>
      </c>
      <c r="E495" s="66">
        <v>1</v>
      </c>
      <c r="F495" s="66">
        <v>0.3</v>
      </c>
      <c r="G495" s="66" t="s">
        <v>22</v>
      </c>
      <c r="H495" s="66" t="s">
        <v>598</v>
      </c>
      <c r="I495" s="66" t="s">
        <v>20</v>
      </c>
      <c r="J495" s="66" t="s">
        <v>22</v>
      </c>
      <c r="K495" s="66" t="s">
        <v>22</v>
      </c>
      <c r="L495" s="148" t="s">
        <v>22</v>
      </c>
      <c r="M495" s="66" t="s">
        <v>22</v>
      </c>
      <c r="N495" s="10" t="s">
        <v>1003</v>
      </c>
      <c r="O495" s="1293">
        <f t="shared" si="42"/>
        <v>467.7</v>
      </c>
    </row>
    <row r="496" spans="1:15" s="15" customFormat="1" ht="17.25" customHeight="1">
      <c r="A496" s="1552"/>
      <c r="B496" s="1554"/>
      <c r="C496" s="66" t="s">
        <v>1452</v>
      </c>
      <c r="D496" s="66" t="s">
        <v>1027</v>
      </c>
      <c r="E496" s="66">
        <v>1</v>
      </c>
      <c r="F496" s="66">
        <v>0.2</v>
      </c>
      <c r="G496" s="66" t="s">
        <v>22</v>
      </c>
      <c r="H496" s="66" t="s">
        <v>598</v>
      </c>
      <c r="I496" s="66" t="s">
        <v>27</v>
      </c>
      <c r="J496" s="66" t="s">
        <v>22</v>
      </c>
      <c r="K496" s="66" t="s">
        <v>22</v>
      </c>
      <c r="L496" s="148" t="s">
        <v>22</v>
      </c>
      <c r="M496" s="66" t="s">
        <v>22</v>
      </c>
      <c r="N496" s="10" t="s">
        <v>1003</v>
      </c>
      <c r="O496" s="1293">
        <f t="shared" ref="O496" si="43">1559*F496</f>
        <v>311.8</v>
      </c>
    </row>
    <row r="497" spans="1:15" s="15" customFormat="1" ht="17.25" customHeight="1">
      <c r="A497" s="1552"/>
      <c r="B497" s="1554"/>
      <c r="C497" s="66" t="s">
        <v>1453</v>
      </c>
      <c r="D497" s="66" t="s">
        <v>1027</v>
      </c>
      <c r="E497" s="66">
        <v>1</v>
      </c>
      <c r="F497" s="66">
        <v>0.4</v>
      </c>
      <c r="G497" s="66" t="s">
        <v>22</v>
      </c>
      <c r="H497" s="66" t="s">
        <v>598</v>
      </c>
      <c r="I497" s="66" t="s">
        <v>20</v>
      </c>
      <c r="J497" s="66" t="s">
        <v>22</v>
      </c>
      <c r="K497" s="66" t="s">
        <v>22</v>
      </c>
      <c r="L497" s="148" t="s">
        <v>22</v>
      </c>
      <c r="M497" s="66" t="s">
        <v>22</v>
      </c>
      <c r="N497" s="10" t="s">
        <v>1003</v>
      </c>
      <c r="O497" s="1293">
        <f t="shared" ref="O497:O498" si="44">1559*F497</f>
        <v>623.6</v>
      </c>
    </row>
    <row r="498" spans="1:15" s="15" customFormat="1" ht="17.25" customHeight="1">
      <c r="A498" s="1552"/>
      <c r="B498" s="1554"/>
      <c r="C498" s="66" t="s">
        <v>1454</v>
      </c>
      <c r="D498" s="66" t="s">
        <v>1027</v>
      </c>
      <c r="E498" s="66">
        <v>1</v>
      </c>
      <c r="F498" s="66">
        <v>0.3</v>
      </c>
      <c r="G498" s="66" t="s">
        <v>22</v>
      </c>
      <c r="H498" s="66" t="s">
        <v>598</v>
      </c>
      <c r="I498" s="66" t="s">
        <v>27</v>
      </c>
      <c r="J498" s="66" t="s">
        <v>22</v>
      </c>
      <c r="K498" s="66" t="s">
        <v>22</v>
      </c>
      <c r="L498" s="148" t="s">
        <v>22</v>
      </c>
      <c r="M498" s="66" t="s">
        <v>22</v>
      </c>
      <c r="N498" s="10" t="s">
        <v>1003</v>
      </c>
      <c r="O498" s="1293">
        <f t="shared" si="44"/>
        <v>467.7</v>
      </c>
    </row>
    <row r="499" spans="1:15" s="15" customFormat="1" ht="17.25" customHeight="1">
      <c r="A499" s="1552"/>
      <c r="B499" s="1554"/>
      <c r="C499" s="66" t="s">
        <v>1455</v>
      </c>
      <c r="D499" s="66" t="s">
        <v>1027</v>
      </c>
      <c r="E499" s="66">
        <v>1</v>
      </c>
      <c r="F499" s="66">
        <v>0.6</v>
      </c>
      <c r="G499" s="66" t="s">
        <v>22</v>
      </c>
      <c r="H499" s="66" t="s">
        <v>598</v>
      </c>
      <c r="I499" s="66" t="s">
        <v>27</v>
      </c>
      <c r="J499" s="66" t="s">
        <v>22</v>
      </c>
      <c r="K499" s="66" t="s">
        <v>22</v>
      </c>
      <c r="L499" s="148" t="s">
        <v>22</v>
      </c>
      <c r="M499" s="66" t="s">
        <v>22</v>
      </c>
      <c r="N499" s="10" t="s">
        <v>1003</v>
      </c>
      <c r="O499" s="1293">
        <f t="shared" ref="O499:O501" si="45">1559*F499</f>
        <v>935.4</v>
      </c>
    </row>
    <row r="500" spans="1:15" s="15" customFormat="1" ht="17.25" customHeight="1">
      <c r="A500" s="1552"/>
      <c r="B500" s="1554"/>
      <c r="C500" s="66" t="s">
        <v>1456</v>
      </c>
      <c r="D500" s="66" t="s">
        <v>1027</v>
      </c>
      <c r="E500" s="66">
        <v>1</v>
      </c>
      <c r="F500" s="66">
        <v>0.5</v>
      </c>
      <c r="G500" s="66" t="s">
        <v>22</v>
      </c>
      <c r="H500" s="66" t="s">
        <v>598</v>
      </c>
      <c r="I500" s="66" t="s">
        <v>27</v>
      </c>
      <c r="J500" s="66" t="s">
        <v>22</v>
      </c>
      <c r="K500" s="66" t="s">
        <v>22</v>
      </c>
      <c r="L500" s="148" t="s">
        <v>22</v>
      </c>
      <c r="M500" s="66" t="s">
        <v>22</v>
      </c>
      <c r="N500" s="10" t="s">
        <v>1003</v>
      </c>
      <c r="O500" s="1293">
        <f t="shared" si="45"/>
        <v>779.5</v>
      </c>
    </row>
    <row r="501" spans="1:15" s="15" customFormat="1" ht="17.25" customHeight="1">
      <c r="A501" s="1552"/>
      <c r="B501" s="1554"/>
      <c r="C501" s="66" t="s">
        <v>1457</v>
      </c>
      <c r="D501" s="66" t="s">
        <v>1027</v>
      </c>
      <c r="E501" s="66">
        <v>1</v>
      </c>
      <c r="F501" s="66">
        <v>0.2</v>
      </c>
      <c r="G501" s="66" t="s">
        <v>22</v>
      </c>
      <c r="H501" s="66" t="s">
        <v>598</v>
      </c>
      <c r="I501" s="66" t="s">
        <v>27</v>
      </c>
      <c r="J501" s="66" t="s">
        <v>22</v>
      </c>
      <c r="K501" s="66" t="s">
        <v>22</v>
      </c>
      <c r="L501" s="148" t="s">
        <v>22</v>
      </c>
      <c r="M501" s="66" t="s">
        <v>22</v>
      </c>
      <c r="N501" s="10" t="s">
        <v>1003</v>
      </c>
      <c r="O501" s="1293">
        <f t="shared" si="45"/>
        <v>311.8</v>
      </c>
    </row>
    <row r="502" spans="1:15" s="15" customFormat="1" ht="17.25" customHeight="1">
      <c r="A502" s="1552"/>
      <c r="B502" s="1554"/>
      <c r="C502" s="66" t="s">
        <v>1458</v>
      </c>
      <c r="D502" s="66" t="s">
        <v>1448</v>
      </c>
      <c r="E502" s="66">
        <v>1</v>
      </c>
      <c r="F502" s="66">
        <v>0.8</v>
      </c>
      <c r="G502" s="66" t="s">
        <v>22</v>
      </c>
      <c r="H502" s="66" t="s">
        <v>598</v>
      </c>
      <c r="I502" s="66" t="s">
        <v>27</v>
      </c>
      <c r="J502" s="66" t="s">
        <v>22</v>
      </c>
      <c r="K502" s="66" t="s">
        <v>22</v>
      </c>
      <c r="L502" s="148" t="s">
        <v>22</v>
      </c>
      <c r="M502" s="66" t="s">
        <v>22</v>
      </c>
      <c r="N502" s="10" t="s">
        <v>1003</v>
      </c>
      <c r="O502" s="1293" t="s">
        <v>1449</v>
      </c>
    </row>
    <row r="503" spans="1:15" s="15" customFormat="1" ht="17.25" customHeight="1">
      <c r="A503" s="1552"/>
      <c r="B503" s="1554"/>
      <c r="C503" s="66" t="s">
        <v>1459</v>
      </c>
      <c r="D503" s="66" t="s">
        <v>1027</v>
      </c>
      <c r="E503" s="66">
        <v>1</v>
      </c>
      <c r="F503" s="66">
        <v>0.3</v>
      </c>
      <c r="G503" s="66" t="s">
        <v>22</v>
      </c>
      <c r="H503" s="66" t="s">
        <v>598</v>
      </c>
      <c r="I503" s="66" t="s">
        <v>27</v>
      </c>
      <c r="J503" s="66" t="s">
        <v>22</v>
      </c>
      <c r="K503" s="66" t="s">
        <v>22</v>
      </c>
      <c r="L503" s="148" t="s">
        <v>22</v>
      </c>
      <c r="M503" s="66" t="s">
        <v>22</v>
      </c>
      <c r="N503" s="10" t="s">
        <v>1003</v>
      </c>
      <c r="O503" s="1293">
        <f t="shared" ref="O503:O505" si="46">1559*F503</f>
        <v>467.7</v>
      </c>
    </row>
    <row r="504" spans="1:15" s="15" customFormat="1" ht="17.25" customHeight="1">
      <c r="A504" s="1552"/>
      <c r="B504" s="1554"/>
      <c r="C504" s="66" t="s">
        <v>1460</v>
      </c>
      <c r="D504" s="66" t="s">
        <v>1027</v>
      </c>
      <c r="E504" s="66">
        <v>1</v>
      </c>
      <c r="F504" s="66">
        <v>0.7</v>
      </c>
      <c r="G504" s="66" t="s">
        <v>22</v>
      </c>
      <c r="H504" s="66" t="s">
        <v>598</v>
      </c>
      <c r="I504" s="66" t="s">
        <v>20</v>
      </c>
      <c r="J504" s="66" t="s">
        <v>22</v>
      </c>
      <c r="K504" s="66" t="s">
        <v>22</v>
      </c>
      <c r="L504" s="148" t="s">
        <v>22</v>
      </c>
      <c r="M504" s="66" t="s">
        <v>22</v>
      </c>
      <c r="N504" s="10" t="s">
        <v>1003</v>
      </c>
      <c r="O504" s="1293">
        <f t="shared" si="46"/>
        <v>1091.3</v>
      </c>
    </row>
    <row r="505" spans="1:15" s="15" customFormat="1" ht="17.25" customHeight="1">
      <c r="A505" s="1552"/>
      <c r="B505" s="1554"/>
      <c r="C505" s="66" t="s">
        <v>1461</v>
      </c>
      <c r="D505" s="66" t="s">
        <v>1027</v>
      </c>
      <c r="E505" s="66">
        <v>1</v>
      </c>
      <c r="F505" s="66">
        <v>0.3</v>
      </c>
      <c r="G505" s="66" t="s">
        <v>22</v>
      </c>
      <c r="H505" s="66" t="s">
        <v>598</v>
      </c>
      <c r="I505" s="66" t="s">
        <v>20</v>
      </c>
      <c r="J505" s="66" t="s">
        <v>22</v>
      </c>
      <c r="K505" s="66" t="s">
        <v>22</v>
      </c>
      <c r="L505" s="148" t="s">
        <v>22</v>
      </c>
      <c r="M505" s="66" t="s">
        <v>22</v>
      </c>
      <c r="N505" s="10" t="s">
        <v>1003</v>
      </c>
      <c r="O505" s="1293">
        <f t="shared" si="46"/>
        <v>467.7</v>
      </c>
    </row>
    <row r="506" spans="1:15" s="15" customFormat="1" ht="17.25" customHeight="1">
      <c r="A506" s="1552"/>
      <c r="B506" s="1554"/>
      <c r="C506" s="66" t="s">
        <v>1462</v>
      </c>
      <c r="D506" s="66" t="s">
        <v>1027</v>
      </c>
      <c r="E506" s="66">
        <v>1</v>
      </c>
      <c r="F506" s="66">
        <v>0.3</v>
      </c>
      <c r="G506" s="66" t="s">
        <v>22</v>
      </c>
      <c r="H506" s="66" t="s">
        <v>598</v>
      </c>
      <c r="I506" s="66" t="s">
        <v>27</v>
      </c>
      <c r="J506" s="66" t="s">
        <v>22</v>
      </c>
      <c r="K506" s="66" t="s">
        <v>22</v>
      </c>
      <c r="L506" s="148" t="s">
        <v>22</v>
      </c>
      <c r="M506" s="66" t="s">
        <v>22</v>
      </c>
      <c r="N506" s="10" t="s">
        <v>1003</v>
      </c>
      <c r="O506" s="1293">
        <f t="shared" ref="O506:O508" si="47">1559*F506</f>
        <v>467.7</v>
      </c>
    </row>
    <row r="507" spans="1:15" s="15" customFormat="1" ht="17.25" customHeight="1">
      <c r="A507" s="1552"/>
      <c r="B507" s="1554"/>
      <c r="C507" s="66" t="s">
        <v>1463</v>
      </c>
      <c r="D507" s="66" t="s">
        <v>1027</v>
      </c>
      <c r="E507" s="66">
        <v>1</v>
      </c>
      <c r="F507" s="66">
        <v>0.4</v>
      </c>
      <c r="G507" s="66" t="s">
        <v>22</v>
      </c>
      <c r="H507" s="66" t="s">
        <v>598</v>
      </c>
      <c r="I507" s="66" t="s">
        <v>20</v>
      </c>
      <c r="J507" s="66" t="s">
        <v>22</v>
      </c>
      <c r="K507" s="66" t="s">
        <v>22</v>
      </c>
      <c r="L507" s="148" t="s">
        <v>22</v>
      </c>
      <c r="M507" s="66" t="s">
        <v>22</v>
      </c>
      <c r="N507" s="10" t="s">
        <v>1003</v>
      </c>
      <c r="O507" s="1293">
        <f t="shared" si="47"/>
        <v>623.6</v>
      </c>
    </row>
    <row r="508" spans="1:15" s="15" customFormat="1" ht="17.25" customHeight="1">
      <c r="A508" s="1552"/>
      <c r="B508" s="1554"/>
      <c r="C508" s="66" t="s">
        <v>1464</v>
      </c>
      <c r="D508" s="66" t="s">
        <v>1027</v>
      </c>
      <c r="E508" s="66">
        <v>1</v>
      </c>
      <c r="F508" s="66">
        <v>0.4</v>
      </c>
      <c r="G508" s="66" t="s">
        <v>22</v>
      </c>
      <c r="H508" s="66" t="s">
        <v>598</v>
      </c>
      <c r="I508" s="66" t="s">
        <v>20</v>
      </c>
      <c r="J508" s="66" t="s">
        <v>22</v>
      </c>
      <c r="K508" s="66" t="s">
        <v>22</v>
      </c>
      <c r="L508" s="148" t="s">
        <v>22</v>
      </c>
      <c r="M508" s="66" t="s">
        <v>22</v>
      </c>
      <c r="N508" s="10" t="s">
        <v>1003</v>
      </c>
      <c r="O508" s="1293">
        <f t="shared" si="47"/>
        <v>623.6</v>
      </c>
    </row>
    <row r="509" spans="1:15" s="15" customFormat="1" ht="17.25" customHeight="1">
      <c r="A509" s="1552"/>
      <c r="B509" s="1554"/>
      <c r="C509" s="66" t="s">
        <v>1465</v>
      </c>
      <c r="D509" s="66" t="s">
        <v>1027</v>
      </c>
      <c r="E509" s="66">
        <v>1</v>
      </c>
      <c r="F509" s="66">
        <v>0.3</v>
      </c>
      <c r="G509" s="66" t="s">
        <v>22</v>
      </c>
      <c r="H509" s="66" t="s">
        <v>598</v>
      </c>
      <c r="I509" s="66" t="s">
        <v>20</v>
      </c>
      <c r="J509" s="66" t="s">
        <v>22</v>
      </c>
      <c r="K509" s="66" t="s">
        <v>22</v>
      </c>
      <c r="L509" s="148" t="s">
        <v>22</v>
      </c>
      <c r="M509" s="66" t="s">
        <v>22</v>
      </c>
      <c r="N509" s="10" t="s">
        <v>1003</v>
      </c>
      <c r="O509" s="1293">
        <f t="shared" ref="O509" si="48">1559*F509</f>
        <v>467.7</v>
      </c>
    </row>
    <row r="510" spans="1:15" s="15" customFormat="1" ht="17.25" customHeight="1">
      <c r="A510" s="1552"/>
      <c r="B510" s="1554"/>
      <c r="C510" s="66" t="s">
        <v>1466</v>
      </c>
      <c r="D510" s="66" t="s">
        <v>1027</v>
      </c>
      <c r="E510" s="66">
        <v>1</v>
      </c>
      <c r="F510" s="66">
        <v>0.5</v>
      </c>
      <c r="G510" s="66" t="s">
        <v>22</v>
      </c>
      <c r="H510" s="66" t="s">
        <v>598</v>
      </c>
      <c r="I510" s="66" t="s">
        <v>27</v>
      </c>
      <c r="J510" s="66" t="s">
        <v>22</v>
      </c>
      <c r="K510" s="66" t="s">
        <v>22</v>
      </c>
      <c r="L510" s="148" t="s">
        <v>22</v>
      </c>
      <c r="M510" s="66" t="s">
        <v>22</v>
      </c>
      <c r="N510" s="10" t="s">
        <v>1003</v>
      </c>
      <c r="O510" s="1293">
        <f t="shared" ref="O510:O514" si="49">1559*F510</f>
        <v>779.5</v>
      </c>
    </row>
    <row r="511" spans="1:15" s="15" customFormat="1" ht="17.25" customHeight="1">
      <c r="A511" s="1552"/>
      <c r="B511" s="1554"/>
      <c r="C511" s="66" t="s">
        <v>1467</v>
      </c>
      <c r="D511" s="66" t="s">
        <v>1027</v>
      </c>
      <c r="E511" s="66">
        <v>1</v>
      </c>
      <c r="F511" s="66">
        <v>0.2</v>
      </c>
      <c r="G511" s="66" t="s">
        <v>22</v>
      </c>
      <c r="H511" s="66" t="s">
        <v>598</v>
      </c>
      <c r="I511" s="66" t="s">
        <v>27</v>
      </c>
      <c r="J511" s="66" t="s">
        <v>22</v>
      </c>
      <c r="K511" s="66" t="s">
        <v>22</v>
      </c>
      <c r="L511" s="148" t="s">
        <v>22</v>
      </c>
      <c r="M511" s="66" t="s">
        <v>22</v>
      </c>
      <c r="N511" s="10" t="s">
        <v>1003</v>
      </c>
      <c r="O511" s="1309" t="s">
        <v>1254</v>
      </c>
    </row>
    <row r="512" spans="1:15" s="15" customFormat="1" ht="17.25" customHeight="1">
      <c r="A512" s="1552"/>
      <c r="B512" s="1554"/>
      <c r="C512" s="66" t="s">
        <v>1468</v>
      </c>
      <c r="D512" s="66" t="s">
        <v>1027</v>
      </c>
      <c r="E512" s="66">
        <v>1</v>
      </c>
      <c r="F512" s="66">
        <v>1.3</v>
      </c>
      <c r="G512" s="66" t="s">
        <v>22</v>
      </c>
      <c r="H512" s="66" t="s">
        <v>598</v>
      </c>
      <c r="I512" s="66" t="s">
        <v>27</v>
      </c>
      <c r="J512" s="66" t="s">
        <v>22</v>
      </c>
      <c r="K512" s="66" t="s">
        <v>22</v>
      </c>
      <c r="L512" s="148" t="s">
        <v>22</v>
      </c>
      <c r="M512" s="66" t="s">
        <v>22</v>
      </c>
      <c r="N512" s="10" t="s">
        <v>1003</v>
      </c>
      <c r="O512" s="1309" t="s">
        <v>1254</v>
      </c>
    </row>
    <row r="513" spans="1:15" s="15" customFormat="1" ht="17.25" customHeight="1">
      <c r="A513" s="1552"/>
      <c r="B513" s="1554"/>
      <c r="C513" s="66" t="s">
        <v>1469</v>
      </c>
      <c r="D513" s="66" t="s">
        <v>1448</v>
      </c>
      <c r="E513" s="66">
        <v>1</v>
      </c>
      <c r="F513" s="66">
        <v>1.2</v>
      </c>
      <c r="G513" s="66" t="s">
        <v>22</v>
      </c>
      <c r="H513" s="66" t="s">
        <v>598</v>
      </c>
      <c r="I513" s="66" t="s">
        <v>20</v>
      </c>
      <c r="J513" s="66" t="s">
        <v>22</v>
      </c>
      <c r="K513" s="66" t="s">
        <v>22</v>
      </c>
      <c r="L513" s="148" t="s">
        <v>22</v>
      </c>
      <c r="M513" s="66" t="s">
        <v>22</v>
      </c>
      <c r="N513" s="10" t="s">
        <v>1003</v>
      </c>
      <c r="O513" s="1293" t="s">
        <v>1449</v>
      </c>
    </row>
    <row r="514" spans="1:15" s="15" customFormat="1" ht="17.25" customHeight="1">
      <c r="A514" s="1552"/>
      <c r="B514" s="1554"/>
      <c r="C514" s="66" t="s">
        <v>1470</v>
      </c>
      <c r="D514" s="66" t="s">
        <v>1027</v>
      </c>
      <c r="E514" s="66">
        <v>1</v>
      </c>
      <c r="F514" s="66">
        <v>0.5</v>
      </c>
      <c r="G514" s="66" t="s">
        <v>22</v>
      </c>
      <c r="H514" s="66" t="s">
        <v>598</v>
      </c>
      <c r="I514" s="66" t="s">
        <v>27</v>
      </c>
      <c r="J514" s="66" t="s">
        <v>22</v>
      </c>
      <c r="K514" s="66" t="s">
        <v>22</v>
      </c>
      <c r="L514" s="148" t="s">
        <v>22</v>
      </c>
      <c r="M514" s="66" t="s">
        <v>22</v>
      </c>
      <c r="N514" s="10" t="s">
        <v>1003</v>
      </c>
      <c r="O514" s="1293">
        <f t="shared" si="49"/>
        <v>779.5</v>
      </c>
    </row>
    <row r="515" spans="1:15" s="15" customFormat="1" ht="17.25" customHeight="1">
      <c r="A515" s="1552"/>
      <c r="B515" s="1554"/>
      <c r="C515" s="66" t="s">
        <v>1471</v>
      </c>
      <c r="D515" s="66" t="s">
        <v>1027</v>
      </c>
      <c r="E515" s="66">
        <v>1</v>
      </c>
      <c r="F515" s="66">
        <v>0.9</v>
      </c>
      <c r="G515" s="66" t="s">
        <v>22</v>
      </c>
      <c r="H515" s="66" t="s">
        <v>598</v>
      </c>
      <c r="I515" s="66" t="s">
        <v>27</v>
      </c>
      <c r="J515" s="66" t="s">
        <v>22</v>
      </c>
      <c r="K515" s="66" t="s">
        <v>22</v>
      </c>
      <c r="L515" s="148" t="s">
        <v>22</v>
      </c>
      <c r="M515" s="66" t="s">
        <v>22</v>
      </c>
      <c r="N515" s="10" t="s">
        <v>1003</v>
      </c>
      <c r="O515" s="1309" t="s">
        <v>1254</v>
      </c>
    </row>
    <row r="516" spans="1:15" s="15" customFormat="1" ht="18" customHeight="1">
      <c r="A516" s="1552"/>
      <c r="B516" s="1554"/>
      <c r="C516" s="66" t="s">
        <v>1472</v>
      </c>
      <c r="D516" s="66" t="s">
        <v>1027</v>
      </c>
      <c r="E516" s="66">
        <v>1</v>
      </c>
      <c r="F516" s="66">
        <v>0.5</v>
      </c>
      <c r="G516" s="66" t="s">
        <v>22</v>
      </c>
      <c r="H516" s="66" t="s">
        <v>598</v>
      </c>
      <c r="I516" s="66" t="s">
        <v>20</v>
      </c>
      <c r="J516" s="66" t="s">
        <v>22</v>
      </c>
      <c r="K516" s="66" t="s">
        <v>22</v>
      </c>
      <c r="L516" s="148" t="s">
        <v>22</v>
      </c>
      <c r="M516" s="66" t="s">
        <v>22</v>
      </c>
      <c r="N516" s="10" t="s">
        <v>1003</v>
      </c>
      <c r="O516" s="1293">
        <f t="shared" ref="O516:O517" si="50">1559*F516</f>
        <v>779.5</v>
      </c>
    </row>
    <row r="517" spans="1:15" s="15" customFormat="1" ht="18" customHeight="1">
      <c r="A517" s="1552"/>
      <c r="B517" s="1554"/>
      <c r="C517" s="66" t="s">
        <v>1473</v>
      </c>
      <c r="D517" s="66" t="s">
        <v>1027</v>
      </c>
      <c r="E517" s="66">
        <v>1</v>
      </c>
      <c r="F517" s="66">
        <v>0.3</v>
      </c>
      <c r="G517" s="66" t="s">
        <v>22</v>
      </c>
      <c r="H517" s="66" t="s">
        <v>598</v>
      </c>
      <c r="I517" s="66" t="s">
        <v>20</v>
      </c>
      <c r="J517" s="66" t="s">
        <v>22</v>
      </c>
      <c r="K517" s="66" t="s">
        <v>22</v>
      </c>
      <c r="L517" s="148" t="s">
        <v>22</v>
      </c>
      <c r="M517" s="66" t="s">
        <v>22</v>
      </c>
      <c r="N517" s="10" t="s">
        <v>1003</v>
      </c>
      <c r="O517" s="1293">
        <f t="shared" si="50"/>
        <v>467.7</v>
      </c>
    </row>
    <row r="518" spans="1:15" s="15" customFormat="1" ht="18" customHeight="1">
      <c r="A518" s="1552"/>
      <c r="B518" s="1554"/>
      <c r="C518" s="66" t="s">
        <v>1474</v>
      </c>
      <c r="D518" s="66" t="s">
        <v>1448</v>
      </c>
      <c r="E518" s="66">
        <v>1</v>
      </c>
      <c r="F518" s="66">
        <v>0.9</v>
      </c>
      <c r="G518" s="66" t="s">
        <v>22</v>
      </c>
      <c r="H518" s="66" t="s">
        <v>598</v>
      </c>
      <c r="I518" s="66" t="s">
        <v>20</v>
      </c>
      <c r="J518" s="66" t="s">
        <v>22</v>
      </c>
      <c r="K518" s="66" t="s">
        <v>22</v>
      </c>
      <c r="L518" s="148" t="s">
        <v>22</v>
      </c>
      <c r="M518" s="66" t="s">
        <v>22</v>
      </c>
      <c r="N518" s="10" t="s">
        <v>1003</v>
      </c>
      <c r="O518" s="1293" t="s">
        <v>1449</v>
      </c>
    </row>
    <row r="519" spans="1:15" s="15" customFormat="1" ht="17.25" customHeight="1">
      <c r="A519" s="1552"/>
      <c r="B519" s="1554"/>
      <c r="C519" s="66" t="s">
        <v>1475</v>
      </c>
      <c r="D519" s="66" t="s">
        <v>1027</v>
      </c>
      <c r="E519" s="66">
        <v>1</v>
      </c>
      <c r="F519" s="66">
        <v>1.4</v>
      </c>
      <c r="G519" s="66" t="s">
        <v>22</v>
      </c>
      <c r="H519" s="66" t="s">
        <v>598</v>
      </c>
      <c r="I519" s="66" t="s">
        <v>20</v>
      </c>
      <c r="J519" s="66" t="s">
        <v>22</v>
      </c>
      <c r="K519" s="66" t="s">
        <v>22</v>
      </c>
      <c r="L519" s="148" t="s">
        <v>22</v>
      </c>
      <c r="M519" s="66" t="s">
        <v>22</v>
      </c>
      <c r="N519" s="10" t="s">
        <v>1003</v>
      </c>
      <c r="O519" s="1423" t="s">
        <v>1420</v>
      </c>
    </row>
    <row r="520" spans="1:15" s="15" customFormat="1" ht="17.25" customHeight="1">
      <c r="A520" s="1552"/>
      <c r="B520" s="1554"/>
      <c r="C520" s="66" t="s">
        <v>1475</v>
      </c>
      <c r="D520" s="66" t="s">
        <v>1027</v>
      </c>
      <c r="E520" s="66">
        <v>1</v>
      </c>
      <c r="F520" s="66">
        <v>0.5</v>
      </c>
      <c r="G520" s="66" t="s">
        <v>22</v>
      </c>
      <c r="H520" s="66" t="s">
        <v>598</v>
      </c>
      <c r="I520" s="66" t="s">
        <v>20</v>
      </c>
      <c r="J520" s="66" t="s">
        <v>22</v>
      </c>
      <c r="K520" s="66" t="s">
        <v>22</v>
      </c>
      <c r="L520" s="148" t="s">
        <v>22</v>
      </c>
      <c r="M520" s="66" t="s">
        <v>22</v>
      </c>
      <c r="N520" s="10" t="s">
        <v>1003</v>
      </c>
      <c r="O520" s="1423" t="s">
        <v>1420</v>
      </c>
    </row>
    <row r="521" spans="1:15" s="15" customFormat="1" ht="17.25" customHeight="1">
      <c r="A521" s="1552"/>
      <c r="B521" s="1554"/>
      <c r="C521" s="66" t="s">
        <v>1476</v>
      </c>
      <c r="D521" s="66" t="s">
        <v>1027</v>
      </c>
      <c r="E521" s="66">
        <v>1</v>
      </c>
      <c r="F521" s="66">
        <v>0.5</v>
      </c>
      <c r="G521" s="66" t="s">
        <v>22</v>
      </c>
      <c r="H521" s="66" t="s">
        <v>598</v>
      </c>
      <c r="I521" s="66" t="s">
        <v>20</v>
      </c>
      <c r="J521" s="66" t="s">
        <v>22</v>
      </c>
      <c r="K521" s="66" t="s">
        <v>22</v>
      </c>
      <c r="L521" s="148" t="s">
        <v>22</v>
      </c>
      <c r="M521" s="66" t="s">
        <v>22</v>
      </c>
      <c r="N521" s="10" t="s">
        <v>1003</v>
      </c>
      <c r="O521" s="1293">
        <v>779.5</v>
      </c>
    </row>
    <row r="522" spans="1:15" s="15" customFormat="1" ht="17.25" customHeight="1">
      <c r="A522" s="1552"/>
      <c r="B522" s="1554"/>
      <c r="C522" s="66" t="s">
        <v>3326</v>
      </c>
      <c r="D522" s="66" t="s">
        <v>1027</v>
      </c>
      <c r="E522" s="66">
        <v>1</v>
      </c>
      <c r="F522" s="66">
        <v>0.8</v>
      </c>
      <c r="G522" s="66" t="s">
        <v>22</v>
      </c>
      <c r="H522" s="66" t="s">
        <v>598</v>
      </c>
      <c r="I522" s="66" t="s">
        <v>27</v>
      </c>
      <c r="J522" s="66" t="s">
        <v>22</v>
      </c>
      <c r="K522" s="66" t="s">
        <v>22</v>
      </c>
      <c r="L522" s="148" t="s">
        <v>22</v>
      </c>
      <c r="M522" s="66" t="s">
        <v>22</v>
      </c>
      <c r="N522" s="10" t="s">
        <v>1003</v>
      </c>
      <c r="O522" s="1309" t="s">
        <v>1254</v>
      </c>
    </row>
    <row r="523" spans="1:15" s="15" customFormat="1" ht="17.25" customHeight="1">
      <c r="A523" s="1552"/>
      <c r="B523" s="1554"/>
      <c r="C523" s="66" t="s">
        <v>1477</v>
      </c>
      <c r="D523" s="66" t="s">
        <v>1027</v>
      </c>
      <c r="E523" s="66">
        <v>1</v>
      </c>
      <c r="F523" s="66">
        <v>1</v>
      </c>
      <c r="G523" s="66" t="s">
        <v>22</v>
      </c>
      <c r="H523" s="66" t="s">
        <v>598</v>
      </c>
      <c r="I523" s="66" t="s">
        <v>27</v>
      </c>
      <c r="J523" s="66" t="s">
        <v>22</v>
      </c>
      <c r="K523" s="66" t="s">
        <v>22</v>
      </c>
      <c r="L523" s="148" t="s">
        <v>22</v>
      </c>
      <c r="M523" s="66" t="s">
        <v>22</v>
      </c>
      <c r="N523" s="10" t="s">
        <v>1003</v>
      </c>
      <c r="O523" s="1309" t="s">
        <v>1254</v>
      </c>
    </row>
    <row r="524" spans="1:15" s="15" customFormat="1" ht="17.25" customHeight="1">
      <c r="A524" s="1552"/>
      <c r="B524" s="1554"/>
      <c r="C524" s="66" t="s">
        <v>1478</v>
      </c>
      <c r="D524" s="66" t="s">
        <v>1027</v>
      </c>
      <c r="E524" s="66">
        <v>1</v>
      </c>
      <c r="F524" s="66">
        <v>0.2</v>
      </c>
      <c r="G524" s="66" t="s">
        <v>22</v>
      </c>
      <c r="H524" s="66" t="s">
        <v>598</v>
      </c>
      <c r="I524" s="66" t="s">
        <v>27</v>
      </c>
      <c r="J524" s="66" t="s">
        <v>22</v>
      </c>
      <c r="K524" s="66" t="s">
        <v>22</v>
      </c>
      <c r="L524" s="148" t="s">
        <v>22</v>
      </c>
      <c r="M524" s="66" t="s">
        <v>22</v>
      </c>
      <c r="N524" s="10" t="s">
        <v>1003</v>
      </c>
      <c r="O524" s="1309" t="s">
        <v>1254</v>
      </c>
    </row>
    <row r="525" spans="1:15" s="15" customFormat="1" ht="17.25" customHeight="1">
      <c r="A525" s="1552"/>
      <c r="B525" s="1554"/>
      <c r="C525" s="66" t="s">
        <v>3327</v>
      </c>
      <c r="D525" s="66" t="s">
        <v>1027</v>
      </c>
      <c r="E525" s="66">
        <v>1</v>
      </c>
      <c r="F525" s="66">
        <v>1.4</v>
      </c>
      <c r="G525" s="66" t="s">
        <v>22</v>
      </c>
      <c r="H525" s="66" t="s">
        <v>598</v>
      </c>
      <c r="I525" s="66" t="s">
        <v>20</v>
      </c>
      <c r="J525" s="66" t="s">
        <v>22</v>
      </c>
      <c r="K525" s="66" t="s">
        <v>22</v>
      </c>
      <c r="L525" s="148" t="s">
        <v>22</v>
      </c>
      <c r="M525" s="66" t="s">
        <v>22</v>
      </c>
      <c r="N525" s="10" t="s">
        <v>1003</v>
      </c>
      <c r="O525" s="1309" t="s">
        <v>1254</v>
      </c>
    </row>
    <row r="526" spans="1:15" s="15" customFormat="1" ht="17.25" customHeight="1">
      <c r="A526" s="1552"/>
      <c r="B526" s="1554"/>
      <c r="C526" s="66" t="s">
        <v>3327</v>
      </c>
      <c r="D526" s="66" t="s">
        <v>1027</v>
      </c>
      <c r="E526" s="66">
        <v>1</v>
      </c>
      <c r="F526" s="66">
        <v>0.5</v>
      </c>
      <c r="G526" s="66" t="s">
        <v>22</v>
      </c>
      <c r="H526" s="66" t="s">
        <v>598</v>
      </c>
      <c r="I526" s="66" t="s">
        <v>20</v>
      </c>
      <c r="J526" s="66" t="s">
        <v>22</v>
      </c>
      <c r="K526" s="66" t="s">
        <v>22</v>
      </c>
      <c r="L526" s="148" t="s">
        <v>22</v>
      </c>
      <c r="M526" s="66" t="s">
        <v>22</v>
      </c>
      <c r="N526" s="10" t="s">
        <v>1003</v>
      </c>
      <c r="O526" s="1309" t="s">
        <v>1254</v>
      </c>
    </row>
    <row r="527" spans="1:15" s="15" customFormat="1" ht="17.25" customHeight="1">
      <c r="A527" s="1552"/>
      <c r="B527" s="1554"/>
      <c r="C527" s="66" t="s">
        <v>1479</v>
      </c>
      <c r="D527" s="66" t="s">
        <v>1027</v>
      </c>
      <c r="E527" s="66">
        <v>1</v>
      </c>
      <c r="F527" s="66">
        <v>0.3</v>
      </c>
      <c r="G527" s="66" t="s">
        <v>22</v>
      </c>
      <c r="H527" s="66" t="s">
        <v>598</v>
      </c>
      <c r="I527" s="66" t="s">
        <v>27</v>
      </c>
      <c r="J527" s="66" t="s">
        <v>22</v>
      </c>
      <c r="K527" s="66" t="s">
        <v>22</v>
      </c>
      <c r="L527" s="148" t="s">
        <v>22</v>
      </c>
      <c r="M527" s="66" t="s">
        <v>22</v>
      </c>
      <c r="N527" s="10" t="s">
        <v>1003</v>
      </c>
      <c r="O527" s="1293">
        <f t="shared" ref="O527:O529" si="51">1559*F527</f>
        <v>467.7</v>
      </c>
    </row>
    <row r="528" spans="1:15" s="15" customFormat="1" ht="17.25" customHeight="1">
      <c r="A528" s="1552"/>
      <c r="B528" s="1554"/>
      <c r="C528" s="66" t="s">
        <v>1480</v>
      </c>
      <c r="D528" s="66" t="s">
        <v>1027</v>
      </c>
      <c r="E528" s="66">
        <v>1</v>
      </c>
      <c r="F528" s="66">
        <v>0.3</v>
      </c>
      <c r="G528" s="66" t="s">
        <v>22</v>
      </c>
      <c r="H528" s="66" t="s">
        <v>598</v>
      </c>
      <c r="I528" s="66" t="s">
        <v>27</v>
      </c>
      <c r="J528" s="66" t="s">
        <v>22</v>
      </c>
      <c r="K528" s="66" t="s">
        <v>22</v>
      </c>
      <c r="L528" s="148" t="s">
        <v>22</v>
      </c>
      <c r="M528" s="66" t="s">
        <v>22</v>
      </c>
      <c r="N528" s="10" t="s">
        <v>1003</v>
      </c>
      <c r="O528" s="1293">
        <f t="shared" si="51"/>
        <v>467.7</v>
      </c>
    </row>
    <row r="529" spans="1:15" s="15" customFormat="1" ht="17.25" customHeight="1">
      <c r="A529" s="1552"/>
      <c r="B529" s="1554"/>
      <c r="C529" s="66" t="s">
        <v>1481</v>
      </c>
      <c r="D529" s="66" t="s">
        <v>1027</v>
      </c>
      <c r="E529" s="66">
        <v>1</v>
      </c>
      <c r="F529" s="66">
        <v>0.6</v>
      </c>
      <c r="G529" s="66" t="s">
        <v>22</v>
      </c>
      <c r="H529" s="66" t="s">
        <v>598</v>
      </c>
      <c r="I529" s="66" t="s">
        <v>20</v>
      </c>
      <c r="J529" s="66" t="s">
        <v>22</v>
      </c>
      <c r="K529" s="66" t="s">
        <v>22</v>
      </c>
      <c r="L529" s="148" t="s">
        <v>22</v>
      </c>
      <c r="M529" s="66" t="s">
        <v>22</v>
      </c>
      <c r="N529" s="10" t="s">
        <v>1003</v>
      </c>
      <c r="O529" s="1293">
        <f t="shared" si="51"/>
        <v>935.4</v>
      </c>
    </row>
    <row r="530" spans="1:15" s="15" customFormat="1" ht="17.25" customHeight="1">
      <c r="A530" s="1552"/>
      <c r="B530" s="1554"/>
      <c r="C530" s="66" t="s">
        <v>1482</v>
      </c>
      <c r="D530" s="66" t="s">
        <v>1027</v>
      </c>
      <c r="E530" s="66">
        <v>2</v>
      </c>
      <c r="F530" s="66">
        <v>1.4</v>
      </c>
      <c r="G530" s="66" t="s">
        <v>22</v>
      </c>
      <c r="H530" s="66" t="s">
        <v>598</v>
      </c>
      <c r="I530" s="66" t="s">
        <v>20</v>
      </c>
      <c r="J530" s="66" t="s">
        <v>22</v>
      </c>
      <c r="K530" s="66" t="s">
        <v>22</v>
      </c>
      <c r="L530" s="148" t="s">
        <v>22</v>
      </c>
      <c r="M530" s="66" t="s">
        <v>22</v>
      </c>
      <c r="N530" s="10" t="s">
        <v>1003</v>
      </c>
      <c r="O530" s="1309" t="s">
        <v>1254</v>
      </c>
    </row>
    <row r="531" spans="1:15" s="15" customFormat="1" ht="17.25" customHeight="1">
      <c r="A531" s="1552"/>
      <c r="B531" s="1554"/>
      <c r="C531" s="66" t="s">
        <v>1482</v>
      </c>
      <c r="D531" s="66" t="s">
        <v>1027</v>
      </c>
      <c r="E531" s="66">
        <v>1</v>
      </c>
      <c r="F531" s="66">
        <v>0.2</v>
      </c>
      <c r="G531" s="66" t="s">
        <v>22</v>
      </c>
      <c r="H531" s="66" t="s">
        <v>598</v>
      </c>
      <c r="I531" s="66" t="s">
        <v>20</v>
      </c>
      <c r="J531" s="66" t="s">
        <v>22</v>
      </c>
      <c r="K531" s="66" t="s">
        <v>22</v>
      </c>
      <c r="L531" s="148" t="s">
        <v>22</v>
      </c>
      <c r="M531" s="66" t="s">
        <v>22</v>
      </c>
      <c r="N531" s="10" t="s">
        <v>1003</v>
      </c>
      <c r="O531" s="1309" t="s">
        <v>1254</v>
      </c>
    </row>
    <row r="532" spans="1:15" s="15" customFormat="1" ht="17.25" customHeight="1">
      <c r="A532" s="1552"/>
      <c r="B532" s="1554"/>
      <c r="C532" s="66" t="s">
        <v>1483</v>
      </c>
      <c r="D532" s="66" t="s">
        <v>1027</v>
      </c>
      <c r="E532" s="66">
        <v>1</v>
      </c>
      <c r="F532" s="66">
        <v>1.4</v>
      </c>
      <c r="G532" s="66" t="s">
        <v>22</v>
      </c>
      <c r="H532" s="66" t="s">
        <v>598</v>
      </c>
      <c r="I532" s="66" t="s">
        <v>27</v>
      </c>
      <c r="J532" s="66" t="s">
        <v>22</v>
      </c>
      <c r="K532" s="66" t="s">
        <v>22</v>
      </c>
      <c r="L532" s="148" t="s">
        <v>22</v>
      </c>
      <c r="M532" s="66" t="s">
        <v>22</v>
      </c>
      <c r="N532" s="10" t="s">
        <v>1003</v>
      </c>
      <c r="O532" s="1309" t="s">
        <v>1254</v>
      </c>
    </row>
    <row r="533" spans="1:15" s="15" customFormat="1" ht="17.25" customHeight="1">
      <c r="A533" s="1552"/>
      <c r="B533" s="1554"/>
      <c r="C533" s="66" t="s">
        <v>1484</v>
      </c>
      <c r="D533" s="66" t="s">
        <v>3311</v>
      </c>
      <c r="E533" s="66">
        <v>1</v>
      </c>
      <c r="F533" s="66">
        <v>0.5</v>
      </c>
      <c r="G533" s="66" t="s">
        <v>22</v>
      </c>
      <c r="H533" s="66" t="s">
        <v>598</v>
      </c>
      <c r="I533" s="66" t="s">
        <v>20</v>
      </c>
      <c r="J533" s="66" t="s">
        <v>22</v>
      </c>
      <c r="K533" s="66" t="s">
        <v>22</v>
      </c>
      <c r="L533" s="148" t="s">
        <v>22</v>
      </c>
      <c r="M533" s="66" t="s">
        <v>22</v>
      </c>
      <c r="N533" s="10" t="s">
        <v>1003</v>
      </c>
      <c r="O533" s="1293">
        <f t="shared" ref="O533:O534" si="52">1559*F533</f>
        <v>779.5</v>
      </c>
    </row>
    <row r="534" spans="1:15" s="15" customFormat="1" ht="17.25" customHeight="1">
      <c r="A534" s="1552"/>
      <c r="B534" s="1554"/>
      <c r="C534" s="66" t="s">
        <v>1485</v>
      </c>
      <c r="D534" s="66" t="s">
        <v>1027</v>
      </c>
      <c r="E534" s="66">
        <v>1</v>
      </c>
      <c r="F534" s="66">
        <v>0.4</v>
      </c>
      <c r="G534" s="66" t="s">
        <v>22</v>
      </c>
      <c r="H534" s="66" t="s">
        <v>598</v>
      </c>
      <c r="I534" s="66" t="s">
        <v>27</v>
      </c>
      <c r="J534" s="66" t="s">
        <v>22</v>
      </c>
      <c r="K534" s="66" t="s">
        <v>22</v>
      </c>
      <c r="L534" s="148" t="s">
        <v>22</v>
      </c>
      <c r="M534" s="66" t="s">
        <v>22</v>
      </c>
      <c r="N534" s="10" t="s">
        <v>1003</v>
      </c>
      <c r="O534" s="1293">
        <f t="shared" si="52"/>
        <v>623.6</v>
      </c>
    </row>
    <row r="535" spans="1:15" s="15" customFormat="1" ht="17.25" customHeight="1">
      <c r="A535" s="1552"/>
      <c r="B535" s="1554"/>
      <c r="C535" s="66" t="s">
        <v>1486</v>
      </c>
      <c r="D535" s="66" t="s">
        <v>1027</v>
      </c>
      <c r="E535" s="66">
        <v>1</v>
      </c>
      <c r="F535" s="66">
        <v>0.5</v>
      </c>
      <c r="G535" s="66" t="s">
        <v>22</v>
      </c>
      <c r="H535" s="66" t="s">
        <v>598</v>
      </c>
      <c r="I535" s="66" t="s">
        <v>27</v>
      </c>
      <c r="J535" s="66" t="s">
        <v>22</v>
      </c>
      <c r="K535" s="66" t="s">
        <v>22</v>
      </c>
      <c r="L535" s="148" t="s">
        <v>22</v>
      </c>
      <c r="M535" s="66" t="s">
        <v>22</v>
      </c>
      <c r="N535" s="10" t="s">
        <v>1003</v>
      </c>
      <c r="O535" s="1293">
        <f t="shared" ref="O535:O537" si="53">1559*F535</f>
        <v>779.5</v>
      </c>
    </row>
    <row r="536" spans="1:15" s="15" customFormat="1" ht="17.25" customHeight="1">
      <c r="A536" s="1552"/>
      <c r="B536" s="1554"/>
      <c r="C536" s="66" t="s">
        <v>1487</v>
      </c>
      <c r="D536" s="66" t="s">
        <v>1027</v>
      </c>
      <c r="E536" s="66">
        <v>1</v>
      </c>
      <c r="F536" s="66">
        <v>0.4</v>
      </c>
      <c r="G536" s="66" t="s">
        <v>22</v>
      </c>
      <c r="H536" s="66" t="s">
        <v>598</v>
      </c>
      <c r="I536" s="66" t="s">
        <v>27</v>
      </c>
      <c r="J536" s="66" t="s">
        <v>22</v>
      </c>
      <c r="K536" s="66" t="s">
        <v>22</v>
      </c>
      <c r="L536" s="148" t="s">
        <v>22</v>
      </c>
      <c r="M536" s="66" t="s">
        <v>22</v>
      </c>
      <c r="N536" s="10" t="s">
        <v>1003</v>
      </c>
      <c r="O536" s="1293">
        <f t="shared" si="53"/>
        <v>623.6</v>
      </c>
    </row>
    <row r="537" spans="1:15" s="15" customFormat="1" ht="17.25" customHeight="1">
      <c r="A537" s="1552"/>
      <c r="B537" s="1554"/>
      <c r="C537" s="66" t="s">
        <v>1488</v>
      </c>
      <c r="D537" s="66" t="s">
        <v>1027</v>
      </c>
      <c r="E537" s="66">
        <v>1</v>
      </c>
      <c r="F537" s="66">
        <v>0.2</v>
      </c>
      <c r="G537" s="66" t="s">
        <v>22</v>
      </c>
      <c r="H537" s="66" t="s">
        <v>598</v>
      </c>
      <c r="I537" s="66" t="s">
        <v>20</v>
      </c>
      <c r="J537" s="66" t="s">
        <v>22</v>
      </c>
      <c r="K537" s="66" t="s">
        <v>22</v>
      </c>
      <c r="L537" s="148" t="s">
        <v>22</v>
      </c>
      <c r="M537" s="66" t="s">
        <v>22</v>
      </c>
      <c r="N537" s="10" t="s">
        <v>1003</v>
      </c>
      <c r="O537" s="1293">
        <f t="shared" si="53"/>
        <v>311.8</v>
      </c>
    </row>
    <row r="538" spans="1:15" s="15" customFormat="1" ht="17.25" customHeight="1">
      <c r="A538" s="1552"/>
      <c r="B538" s="1554"/>
      <c r="C538" s="66" t="s">
        <v>1489</v>
      </c>
      <c r="D538" s="66" t="s">
        <v>3311</v>
      </c>
      <c r="E538" s="66">
        <v>1</v>
      </c>
      <c r="F538" s="66">
        <v>0.5</v>
      </c>
      <c r="G538" s="66" t="s">
        <v>22</v>
      </c>
      <c r="H538" s="66" t="s">
        <v>598</v>
      </c>
      <c r="I538" s="66" t="s">
        <v>20</v>
      </c>
      <c r="J538" s="66" t="s">
        <v>22</v>
      </c>
      <c r="K538" s="66" t="s">
        <v>22</v>
      </c>
      <c r="L538" s="148" t="s">
        <v>22</v>
      </c>
      <c r="M538" s="66" t="s">
        <v>22</v>
      </c>
      <c r="N538" s="10" t="s">
        <v>1003</v>
      </c>
      <c r="O538" s="1293">
        <f t="shared" ref="O538:O541" si="54">1559*F538</f>
        <v>779.5</v>
      </c>
    </row>
    <row r="539" spans="1:15" s="15" customFormat="1" ht="17.25" customHeight="1">
      <c r="A539" s="1552"/>
      <c r="B539" s="1554"/>
      <c r="C539" s="66" t="s">
        <v>1490</v>
      </c>
      <c r="D539" s="66" t="s">
        <v>1491</v>
      </c>
      <c r="E539" s="66">
        <v>1</v>
      </c>
      <c r="F539" s="66">
        <v>1.3</v>
      </c>
      <c r="G539" s="66" t="s">
        <v>22</v>
      </c>
      <c r="H539" s="66" t="s">
        <v>598</v>
      </c>
      <c r="I539" s="66" t="s">
        <v>27</v>
      </c>
      <c r="J539" s="66" t="s">
        <v>22</v>
      </c>
      <c r="K539" s="66" t="s">
        <v>22</v>
      </c>
      <c r="L539" s="148" t="s">
        <v>22</v>
      </c>
      <c r="M539" s="66" t="s">
        <v>22</v>
      </c>
      <c r="N539" s="10" t="s">
        <v>1003</v>
      </c>
      <c r="O539" s="1309" t="s">
        <v>1254</v>
      </c>
    </row>
    <row r="540" spans="1:15" s="15" customFormat="1" ht="17.25" customHeight="1">
      <c r="A540" s="1552"/>
      <c r="B540" s="1554"/>
      <c r="C540" s="66" t="s">
        <v>1492</v>
      </c>
      <c r="D540" s="66" t="s">
        <v>1027</v>
      </c>
      <c r="E540" s="66">
        <v>1</v>
      </c>
      <c r="F540" s="66">
        <v>0.9</v>
      </c>
      <c r="G540" s="66" t="s">
        <v>22</v>
      </c>
      <c r="H540" s="66" t="s">
        <v>598</v>
      </c>
      <c r="I540" s="66" t="s">
        <v>27</v>
      </c>
      <c r="J540" s="66" t="s">
        <v>22</v>
      </c>
      <c r="K540" s="66" t="s">
        <v>22</v>
      </c>
      <c r="L540" s="148" t="s">
        <v>22</v>
      </c>
      <c r="M540" s="66" t="s">
        <v>22</v>
      </c>
      <c r="N540" s="10" t="s">
        <v>1003</v>
      </c>
      <c r="O540" s="1309" t="s">
        <v>1254</v>
      </c>
    </row>
    <row r="541" spans="1:15" s="15" customFormat="1" ht="17.25" customHeight="1">
      <c r="A541" s="1552"/>
      <c r="B541" s="1554"/>
      <c r="C541" s="66" t="s">
        <v>1493</v>
      </c>
      <c r="D541" s="66" t="s">
        <v>1027</v>
      </c>
      <c r="E541" s="66">
        <v>1</v>
      </c>
      <c r="F541" s="66">
        <v>0.5</v>
      </c>
      <c r="G541" s="66" t="s">
        <v>22</v>
      </c>
      <c r="H541" s="66" t="s">
        <v>598</v>
      </c>
      <c r="I541" s="66" t="s">
        <v>27</v>
      </c>
      <c r="J541" s="66" t="s">
        <v>22</v>
      </c>
      <c r="K541" s="66" t="s">
        <v>22</v>
      </c>
      <c r="L541" s="148" t="s">
        <v>22</v>
      </c>
      <c r="M541" s="66" t="s">
        <v>22</v>
      </c>
      <c r="N541" s="10" t="s">
        <v>1003</v>
      </c>
      <c r="O541" s="1293">
        <f t="shared" si="54"/>
        <v>779.5</v>
      </c>
    </row>
    <row r="542" spans="1:15" s="15" customFormat="1" ht="17.25" customHeight="1">
      <c r="A542" s="1552"/>
      <c r="B542" s="1554"/>
      <c r="C542" s="66" t="s">
        <v>3328</v>
      </c>
      <c r="D542" s="66" t="s">
        <v>1027</v>
      </c>
      <c r="E542" s="66">
        <v>1</v>
      </c>
      <c r="F542" s="66">
        <v>1</v>
      </c>
      <c r="G542" s="66" t="s">
        <v>22</v>
      </c>
      <c r="H542" s="66" t="s">
        <v>598</v>
      </c>
      <c r="I542" s="66" t="s">
        <v>20</v>
      </c>
      <c r="J542" s="66" t="s">
        <v>22</v>
      </c>
      <c r="K542" s="66" t="s">
        <v>22</v>
      </c>
      <c r="L542" s="148" t="s">
        <v>22</v>
      </c>
      <c r="M542" s="66" t="s">
        <v>22</v>
      </c>
      <c r="N542" s="10" t="s">
        <v>1003</v>
      </c>
      <c r="O542" s="1309" t="s">
        <v>1254</v>
      </c>
    </row>
    <row r="543" spans="1:15" s="15" customFormat="1" ht="17.25" customHeight="1">
      <c r="A543" s="1552"/>
      <c r="B543" s="1554"/>
      <c r="C543" s="66" t="s">
        <v>3313</v>
      </c>
      <c r="D543" s="66" t="s">
        <v>1027</v>
      </c>
      <c r="E543" s="66">
        <v>1</v>
      </c>
      <c r="F543" s="66">
        <v>0.7</v>
      </c>
      <c r="G543" s="66" t="s">
        <v>22</v>
      </c>
      <c r="H543" s="66" t="s">
        <v>598</v>
      </c>
      <c r="I543" s="66" t="s">
        <v>27</v>
      </c>
      <c r="J543" s="66" t="s">
        <v>22</v>
      </c>
      <c r="K543" s="66" t="s">
        <v>22</v>
      </c>
      <c r="L543" s="148" t="s">
        <v>22</v>
      </c>
      <c r="M543" s="66" t="s">
        <v>22</v>
      </c>
      <c r="N543" s="10" t="s">
        <v>1003</v>
      </c>
      <c r="O543" s="1293">
        <f t="shared" ref="O543" si="55">1559*F543</f>
        <v>1091.3</v>
      </c>
    </row>
    <row r="544" spans="1:15" s="15" customFormat="1" ht="17.25" customHeight="1">
      <c r="A544" s="1552"/>
      <c r="B544" s="1554"/>
      <c r="C544" s="66" t="s">
        <v>3329</v>
      </c>
      <c r="D544" s="66" t="s">
        <v>1027</v>
      </c>
      <c r="E544" s="66">
        <v>1</v>
      </c>
      <c r="F544" s="66">
        <v>0.8</v>
      </c>
      <c r="G544" s="66" t="s">
        <v>22</v>
      </c>
      <c r="H544" s="66" t="s">
        <v>598</v>
      </c>
      <c r="I544" s="66" t="s">
        <v>27</v>
      </c>
      <c r="J544" s="66" t="s">
        <v>22</v>
      </c>
      <c r="K544" s="66" t="s">
        <v>22</v>
      </c>
      <c r="L544" s="148" t="s">
        <v>22</v>
      </c>
      <c r="M544" s="66" t="s">
        <v>22</v>
      </c>
      <c r="N544" s="10" t="s">
        <v>1003</v>
      </c>
      <c r="O544" s="1309" t="s">
        <v>1254</v>
      </c>
    </row>
    <row r="545" spans="1:15" s="15" customFormat="1" ht="17.25" customHeight="1">
      <c r="A545" s="1552"/>
      <c r="B545" s="1554"/>
      <c r="C545" s="66" t="s">
        <v>3330</v>
      </c>
      <c r="D545" s="66" t="s">
        <v>1027</v>
      </c>
      <c r="E545" s="66">
        <v>4</v>
      </c>
      <c r="F545" s="66">
        <v>1.4</v>
      </c>
      <c r="G545" s="66" t="s">
        <v>22</v>
      </c>
      <c r="H545" s="66" t="s">
        <v>598</v>
      </c>
      <c r="I545" s="66" t="s">
        <v>27</v>
      </c>
      <c r="J545" s="66" t="s">
        <v>22</v>
      </c>
      <c r="K545" s="66" t="s">
        <v>22</v>
      </c>
      <c r="L545" s="148" t="s">
        <v>22</v>
      </c>
      <c r="M545" s="66" t="s">
        <v>22</v>
      </c>
      <c r="N545" s="10" t="s">
        <v>1003</v>
      </c>
      <c r="O545" s="1309" t="s">
        <v>1254</v>
      </c>
    </row>
    <row r="546" spans="1:15" s="15" customFormat="1" ht="17.25" customHeight="1">
      <c r="A546" s="1552"/>
      <c r="B546" s="1554"/>
      <c r="C546" s="66" t="s">
        <v>3330</v>
      </c>
      <c r="D546" s="66" t="s">
        <v>1027</v>
      </c>
      <c r="E546" s="66">
        <v>1</v>
      </c>
      <c r="F546" s="66">
        <v>0.3</v>
      </c>
      <c r="G546" s="66" t="s">
        <v>22</v>
      </c>
      <c r="H546" s="66" t="s">
        <v>598</v>
      </c>
      <c r="I546" s="66" t="s">
        <v>27</v>
      </c>
      <c r="J546" s="66" t="s">
        <v>22</v>
      </c>
      <c r="K546" s="66" t="s">
        <v>22</v>
      </c>
      <c r="L546" s="148" t="s">
        <v>22</v>
      </c>
      <c r="M546" s="66" t="s">
        <v>22</v>
      </c>
      <c r="N546" s="10" t="s">
        <v>1003</v>
      </c>
      <c r="O546" s="1309" t="s">
        <v>1254</v>
      </c>
    </row>
    <row r="547" spans="1:15" s="15" customFormat="1" ht="17.25" customHeight="1">
      <c r="A547" s="1552"/>
      <c r="B547" s="1554"/>
      <c r="C547" s="66" t="s">
        <v>3314</v>
      </c>
      <c r="D547" s="66" t="s">
        <v>1027</v>
      </c>
      <c r="E547" s="66">
        <v>1</v>
      </c>
      <c r="F547" s="66">
        <v>0.6</v>
      </c>
      <c r="G547" s="66" t="s">
        <v>22</v>
      </c>
      <c r="H547" s="66" t="s">
        <v>598</v>
      </c>
      <c r="I547" s="66" t="s">
        <v>27</v>
      </c>
      <c r="J547" s="66" t="s">
        <v>22</v>
      </c>
      <c r="K547" s="66" t="s">
        <v>22</v>
      </c>
      <c r="L547" s="148" t="s">
        <v>22</v>
      </c>
      <c r="M547" s="66" t="s">
        <v>22</v>
      </c>
      <c r="N547" s="10" t="s">
        <v>1003</v>
      </c>
      <c r="O547" s="1293">
        <f t="shared" ref="O547" si="56">1559*F547</f>
        <v>935.4</v>
      </c>
    </row>
    <row r="548" spans="1:15" s="15" customFormat="1" ht="17.25" customHeight="1">
      <c r="A548" s="1552"/>
      <c r="B548" s="1554"/>
      <c r="C548" s="66" t="s">
        <v>3315</v>
      </c>
      <c r="D548" s="66" t="s">
        <v>1027</v>
      </c>
      <c r="E548" s="66">
        <v>2</v>
      </c>
      <c r="F548" s="66">
        <v>1.4</v>
      </c>
      <c r="G548" s="66" t="s">
        <v>22</v>
      </c>
      <c r="H548" s="66" t="s">
        <v>598</v>
      </c>
      <c r="I548" s="66" t="s">
        <v>27</v>
      </c>
      <c r="J548" s="66" t="s">
        <v>22</v>
      </c>
      <c r="K548" s="66" t="s">
        <v>22</v>
      </c>
      <c r="L548" s="148" t="s">
        <v>22</v>
      </c>
      <c r="M548" s="66" t="s">
        <v>22</v>
      </c>
      <c r="N548" s="10" t="s">
        <v>1003</v>
      </c>
      <c r="O548" s="1309" t="s">
        <v>1254</v>
      </c>
    </row>
    <row r="549" spans="1:15" s="15" customFormat="1" ht="17.25" customHeight="1">
      <c r="A549" s="1552"/>
      <c r="B549" s="1554"/>
      <c r="C549" s="66" t="s">
        <v>3315</v>
      </c>
      <c r="D549" s="66" t="s">
        <v>1027</v>
      </c>
      <c r="E549" s="66">
        <v>1</v>
      </c>
      <c r="F549" s="66">
        <v>0.2</v>
      </c>
      <c r="G549" s="66" t="s">
        <v>22</v>
      </c>
      <c r="H549" s="66" t="s">
        <v>598</v>
      </c>
      <c r="I549" s="66" t="s">
        <v>27</v>
      </c>
      <c r="J549" s="66" t="s">
        <v>22</v>
      </c>
      <c r="K549" s="66" t="s">
        <v>22</v>
      </c>
      <c r="L549" s="148" t="s">
        <v>22</v>
      </c>
      <c r="M549" s="66" t="s">
        <v>22</v>
      </c>
      <c r="N549" s="10" t="s">
        <v>1003</v>
      </c>
      <c r="O549" s="1309" t="s">
        <v>1254</v>
      </c>
    </row>
    <row r="550" spans="1:15" s="15" customFormat="1" ht="17.25" customHeight="1">
      <c r="A550" s="1552"/>
      <c r="B550" s="1554"/>
      <c r="C550" s="66" t="s">
        <v>3316</v>
      </c>
      <c r="D550" s="66" t="s">
        <v>1027</v>
      </c>
      <c r="E550" s="66">
        <v>1</v>
      </c>
      <c r="F550" s="66">
        <v>1.4</v>
      </c>
      <c r="G550" s="66" t="s">
        <v>22</v>
      </c>
      <c r="H550" s="66" t="s">
        <v>598</v>
      </c>
      <c r="I550" s="66" t="s">
        <v>27</v>
      </c>
      <c r="J550" s="66" t="s">
        <v>22</v>
      </c>
      <c r="K550" s="66" t="s">
        <v>22</v>
      </c>
      <c r="L550" s="148" t="s">
        <v>22</v>
      </c>
      <c r="M550" s="66" t="s">
        <v>22</v>
      </c>
      <c r="N550" s="10" t="s">
        <v>1003</v>
      </c>
      <c r="O550" s="1309" t="s">
        <v>1254</v>
      </c>
    </row>
    <row r="551" spans="1:15" s="15" customFormat="1" ht="17.25" customHeight="1">
      <c r="A551" s="1552"/>
      <c r="B551" s="1554"/>
      <c r="C551" s="66" t="s">
        <v>3316</v>
      </c>
      <c r="D551" s="66" t="s">
        <v>1027</v>
      </c>
      <c r="E551" s="66">
        <v>1</v>
      </c>
      <c r="F551" s="66">
        <v>0.3</v>
      </c>
      <c r="G551" s="66" t="s">
        <v>22</v>
      </c>
      <c r="H551" s="66" t="s">
        <v>598</v>
      </c>
      <c r="I551" s="66" t="s">
        <v>27</v>
      </c>
      <c r="J551" s="66" t="s">
        <v>22</v>
      </c>
      <c r="K551" s="66" t="s">
        <v>22</v>
      </c>
      <c r="L551" s="148" t="s">
        <v>22</v>
      </c>
      <c r="M551" s="66" t="s">
        <v>22</v>
      </c>
      <c r="N551" s="10" t="s">
        <v>1003</v>
      </c>
      <c r="O551" s="1309" t="s">
        <v>1254</v>
      </c>
    </row>
    <row r="552" spans="1:15" s="15" customFormat="1" ht="17.25" customHeight="1">
      <c r="A552" s="1552"/>
      <c r="B552" s="1554"/>
      <c r="C552" s="66" t="s">
        <v>3317</v>
      </c>
      <c r="D552" s="66" t="s">
        <v>1027</v>
      </c>
      <c r="E552" s="66">
        <v>1</v>
      </c>
      <c r="F552" s="66">
        <v>1</v>
      </c>
      <c r="G552" s="66" t="s">
        <v>22</v>
      </c>
      <c r="H552" s="66" t="s">
        <v>598</v>
      </c>
      <c r="I552" s="66" t="s">
        <v>27</v>
      </c>
      <c r="J552" s="66" t="s">
        <v>22</v>
      </c>
      <c r="K552" s="66" t="s">
        <v>22</v>
      </c>
      <c r="L552" s="148" t="s">
        <v>22</v>
      </c>
      <c r="M552" s="66" t="s">
        <v>22</v>
      </c>
      <c r="N552" s="10" t="s">
        <v>1003</v>
      </c>
      <c r="O552" s="1309" t="s">
        <v>1254</v>
      </c>
    </row>
    <row r="553" spans="1:15" s="15" customFormat="1" ht="17.25" customHeight="1">
      <c r="A553" s="1552"/>
      <c r="B553" s="1554"/>
      <c r="C553" s="66" t="s">
        <v>1494</v>
      </c>
      <c r="D553" s="66" t="s">
        <v>1027</v>
      </c>
      <c r="E553" s="66">
        <v>1</v>
      </c>
      <c r="F553" s="66">
        <v>1.4</v>
      </c>
      <c r="G553" s="66" t="s">
        <v>22</v>
      </c>
      <c r="H553" s="66" t="s">
        <v>598</v>
      </c>
      <c r="I553" s="66" t="s">
        <v>27</v>
      </c>
      <c r="J553" s="66" t="s">
        <v>22</v>
      </c>
      <c r="K553" s="66" t="s">
        <v>22</v>
      </c>
      <c r="L553" s="148" t="s">
        <v>22</v>
      </c>
      <c r="M553" s="66" t="s">
        <v>22</v>
      </c>
      <c r="N553" s="10" t="s">
        <v>1003</v>
      </c>
      <c r="O553" s="1309" t="s">
        <v>1254</v>
      </c>
    </row>
    <row r="554" spans="1:15" s="15" customFormat="1" ht="17.25" customHeight="1">
      <c r="A554" s="1552"/>
      <c r="B554" s="1554"/>
      <c r="C554" s="66" t="s">
        <v>1494</v>
      </c>
      <c r="D554" s="66" t="s">
        <v>1027</v>
      </c>
      <c r="E554" s="66">
        <v>1</v>
      </c>
      <c r="F554" s="66">
        <v>0.2</v>
      </c>
      <c r="G554" s="66" t="s">
        <v>22</v>
      </c>
      <c r="H554" s="66" t="s">
        <v>598</v>
      </c>
      <c r="I554" s="66" t="s">
        <v>27</v>
      </c>
      <c r="J554" s="66" t="s">
        <v>22</v>
      </c>
      <c r="K554" s="66" t="s">
        <v>22</v>
      </c>
      <c r="L554" s="148" t="s">
        <v>22</v>
      </c>
      <c r="M554" s="66" t="s">
        <v>22</v>
      </c>
      <c r="N554" s="10" t="s">
        <v>1003</v>
      </c>
      <c r="O554" s="1309" t="s">
        <v>1254</v>
      </c>
    </row>
    <row r="555" spans="1:15" s="15" customFormat="1" ht="17.25" customHeight="1">
      <c r="A555" s="1552"/>
      <c r="B555" s="1554"/>
      <c r="C555" s="66" t="s">
        <v>3318</v>
      </c>
      <c r="D555" s="66" t="s">
        <v>1027</v>
      </c>
      <c r="E555" s="66">
        <v>1</v>
      </c>
      <c r="F555" s="66">
        <v>0.4</v>
      </c>
      <c r="G555" s="66" t="s">
        <v>22</v>
      </c>
      <c r="H555" s="66" t="s">
        <v>598</v>
      </c>
      <c r="I555" s="66" t="s">
        <v>20</v>
      </c>
      <c r="J555" s="66" t="s">
        <v>22</v>
      </c>
      <c r="K555" s="66" t="s">
        <v>22</v>
      </c>
      <c r="L555" s="148" t="s">
        <v>22</v>
      </c>
      <c r="M555" s="66" t="s">
        <v>22</v>
      </c>
      <c r="N555" s="10" t="s">
        <v>1003</v>
      </c>
      <c r="O555" s="1293">
        <f t="shared" ref="O555" si="57">1559*F555</f>
        <v>623.6</v>
      </c>
    </row>
    <row r="556" spans="1:15" s="15" customFormat="1" ht="17.25" customHeight="1">
      <c r="A556" s="1552"/>
      <c r="B556" s="1554"/>
      <c r="C556" s="66" t="s">
        <v>3344</v>
      </c>
      <c r="D556" s="66" t="s">
        <v>1027</v>
      </c>
      <c r="E556" s="66">
        <v>1</v>
      </c>
      <c r="F556" s="66">
        <v>1</v>
      </c>
      <c r="G556" s="66" t="s">
        <v>22</v>
      </c>
      <c r="H556" s="66" t="s">
        <v>598</v>
      </c>
      <c r="I556" s="66" t="s">
        <v>20</v>
      </c>
      <c r="J556" s="66" t="s">
        <v>22</v>
      </c>
      <c r="K556" s="66" t="s">
        <v>22</v>
      </c>
      <c r="L556" s="148" t="s">
        <v>22</v>
      </c>
      <c r="M556" s="66" t="s">
        <v>22</v>
      </c>
      <c r="N556" s="10" t="s">
        <v>1003</v>
      </c>
      <c r="O556" s="1309" t="s">
        <v>1254</v>
      </c>
    </row>
    <row r="557" spans="1:15" s="15" customFormat="1" ht="17.25" customHeight="1">
      <c r="A557" s="1552"/>
      <c r="B557" s="1554"/>
      <c r="C557" s="66" t="s">
        <v>3331</v>
      </c>
      <c r="D557" s="66" t="s">
        <v>1027</v>
      </c>
      <c r="E557" s="66">
        <v>1</v>
      </c>
      <c r="F557" s="66">
        <v>1.2</v>
      </c>
      <c r="G557" s="66" t="s">
        <v>22</v>
      </c>
      <c r="H557" s="66" t="s">
        <v>598</v>
      </c>
      <c r="I557" s="66" t="s">
        <v>20</v>
      </c>
      <c r="J557" s="66" t="s">
        <v>22</v>
      </c>
      <c r="K557" s="66" t="s">
        <v>22</v>
      </c>
      <c r="L557" s="148" t="s">
        <v>22</v>
      </c>
      <c r="M557" s="66" t="s">
        <v>22</v>
      </c>
      <c r="N557" s="10" t="s">
        <v>1003</v>
      </c>
      <c r="O557" s="1309" t="s">
        <v>1254</v>
      </c>
    </row>
    <row r="558" spans="1:15" s="15" customFormat="1" ht="17.25" customHeight="1">
      <c r="A558" s="1552"/>
      <c r="B558" s="1554"/>
      <c r="C558" s="66" t="s">
        <v>3331</v>
      </c>
      <c r="D558" s="66" t="s">
        <v>1027</v>
      </c>
      <c r="E558" s="66">
        <v>1</v>
      </c>
      <c r="F558" s="66">
        <v>0.3</v>
      </c>
      <c r="G558" s="66" t="s">
        <v>22</v>
      </c>
      <c r="H558" s="66" t="s">
        <v>598</v>
      </c>
      <c r="I558" s="66" t="s">
        <v>20</v>
      </c>
      <c r="J558" s="66" t="s">
        <v>22</v>
      </c>
      <c r="K558" s="66" t="s">
        <v>22</v>
      </c>
      <c r="L558" s="148" t="s">
        <v>22</v>
      </c>
      <c r="M558" s="66" t="s">
        <v>22</v>
      </c>
      <c r="N558" s="10" t="s">
        <v>1003</v>
      </c>
      <c r="O558" s="1309" t="s">
        <v>1254</v>
      </c>
    </row>
    <row r="559" spans="1:15" s="15" customFormat="1" ht="17.25" customHeight="1">
      <c r="A559" s="1552"/>
      <c r="B559" s="1554"/>
      <c r="C559" s="66" t="s">
        <v>3332</v>
      </c>
      <c r="D559" s="66" t="s">
        <v>1027</v>
      </c>
      <c r="E559" s="66">
        <v>1</v>
      </c>
      <c r="F559" s="66">
        <v>1.2</v>
      </c>
      <c r="G559" s="66" t="s">
        <v>22</v>
      </c>
      <c r="H559" s="66" t="s">
        <v>598</v>
      </c>
      <c r="I559" s="66" t="s">
        <v>20</v>
      </c>
      <c r="J559" s="66" t="s">
        <v>22</v>
      </c>
      <c r="K559" s="66" t="s">
        <v>22</v>
      </c>
      <c r="L559" s="148" t="s">
        <v>22</v>
      </c>
      <c r="M559" s="66" t="s">
        <v>22</v>
      </c>
      <c r="N559" s="10" t="s">
        <v>1003</v>
      </c>
      <c r="O559" s="1309" t="s">
        <v>1254</v>
      </c>
    </row>
    <row r="560" spans="1:15" s="15" customFormat="1" ht="17.25" customHeight="1">
      <c r="A560" s="1552"/>
      <c r="B560" s="1554"/>
      <c r="C560" s="66" t="s">
        <v>3319</v>
      </c>
      <c r="D560" s="66" t="s">
        <v>1027</v>
      </c>
      <c r="E560" s="66">
        <v>1</v>
      </c>
      <c r="F560" s="66">
        <v>2</v>
      </c>
      <c r="G560" s="66" t="s">
        <v>22</v>
      </c>
      <c r="H560" s="66" t="s">
        <v>598</v>
      </c>
      <c r="I560" s="66" t="s">
        <v>27</v>
      </c>
      <c r="J560" s="66" t="s">
        <v>22</v>
      </c>
      <c r="K560" s="66" t="s">
        <v>22</v>
      </c>
      <c r="L560" s="148" t="s">
        <v>22</v>
      </c>
      <c r="M560" s="66" t="s">
        <v>22</v>
      </c>
      <c r="N560" s="10" t="s">
        <v>1003</v>
      </c>
      <c r="O560" s="1309" t="s">
        <v>1254</v>
      </c>
    </row>
    <row r="561" spans="1:15" s="15" customFormat="1" ht="17.25" customHeight="1">
      <c r="A561" s="1552"/>
      <c r="B561" s="1554"/>
      <c r="C561" s="66" t="s">
        <v>3319</v>
      </c>
      <c r="D561" s="66" t="s">
        <v>1027</v>
      </c>
      <c r="E561" s="66">
        <v>1</v>
      </c>
      <c r="F561" s="66">
        <v>0.6</v>
      </c>
      <c r="G561" s="66" t="s">
        <v>22</v>
      </c>
      <c r="H561" s="66" t="s">
        <v>598</v>
      </c>
      <c r="I561" s="66" t="s">
        <v>27</v>
      </c>
      <c r="J561" s="66" t="s">
        <v>22</v>
      </c>
      <c r="K561" s="66" t="s">
        <v>22</v>
      </c>
      <c r="L561" s="148" t="s">
        <v>22</v>
      </c>
      <c r="M561" s="66" t="s">
        <v>22</v>
      </c>
      <c r="N561" s="10" t="s">
        <v>1003</v>
      </c>
      <c r="O561" s="1309" t="s">
        <v>1254</v>
      </c>
    </row>
    <row r="562" spans="1:15" s="15" customFormat="1" ht="17.25" customHeight="1">
      <c r="A562" s="1552"/>
      <c r="B562" s="1554"/>
      <c r="C562" s="66" t="s">
        <v>3320</v>
      </c>
      <c r="D562" s="66" t="s">
        <v>1027</v>
      </c>
      <c r="E562" s="66">
        <v>1</v>
      </c>
      <c r="F562" s="66">
        <v>0.9</v>
      </c>
      <c r="G562" s="66" t="s">
        <v>22</v>
      </c>
      <c r="H562" s="66" t="s">
        <v>598</v>
      </c>
      <c r="I562" s="66" t="s">
        <v>27</v>
      </c>
      <c r="J562" s="66" t="s">
        <v>22</v>
      </c>
      <c r="K562" s="66" t="s">
        <v>22</v>
      </c>
      <c r="L562" s="148" t="s">
        <v>22</v>
      </c>
      <c r="M562" s="66" t="s">
        <v>22</v>
      </c>
      <c r="N562" s="10" t="s">
        <v>1003</v>
      </c>
      <c r="O562" s="1309" t="s">
        <v>1254</v>
      </c>
    </row>
    <row r="563" spans="1:15" s="15" customFormat="1" ht="17.25" customHeight="1">
      <c r="A563" s="1552"/>
      <c r="B563" s="1554"/>
      <c r="C563" s="66" t="s">
        <v>3321</v>
      </c>
      <c r="D563" s="66" t="s">
        <v>1027</v>
      </c>
      <c r="E563" s="66">
        <v>1</v>
      </c>
      <c r="F563" s="66">
        <v>0.7</v>
      </c>
      <c r="G563" s="66" t="s">
        <v>22</v>
      </c>
      <c r="H563" s="66" t="s">
        <v>598</v>
      </c>
      <c r="I563" s="66" t="s">
        <v>20</v>
      </c>
      <c r="J563" s="66" t="s">
        <v>22</v>
      </c>
      <c r="K563" s="66" t="s">
        <v>22</v>
      </c>
      <c r="L563" s="148" t="s">
        <v>22</v>
      </c>
      <c r="M563" s="66" t="s">
        <v>22</v>
      </c>
      <c r="N563" s="10" t="s">
        <v>1003</v>
      </c>
      <c r="O563" s="1293">
        <f t="shared" ref="O563" si="58">1559*F563</f>
        <v>1091.3</v>
      </c>
    </row>
    <row r="564" spans="1:15" s="15" customFormat="1" ht="17.25" customHeight="1">
      <c r="A564" s="1552"/>
      <c r="B564" s="1554"/>
      <c r="C564" s="66" t="s">
        <v>3322</v>
      </c>
      <c r="D564" s="66" t="s">
        <v>1027</v>
      </c>
      <c r="E564" s="66">
        <v>1</v>
      </c>
      <c r="F564" s="66">
        <v>1.4</v>
      </c>
      <c r="G564" s="66" t="s">
        <v>22</v>
      </c>
      <c r="H564" s="66" t="s">
        <v>598</v>
      </c>
      <c r="I564" s="66" t="s">
        <v>20</v>
      </c>
      <c r="J564" s="66" t="s">
        <v>22</v>
      </c>
      <c r="K564" s="66" t="s">
        <v>22</v>
      </c>
      <c r="L564" s="148" t="s">
        <v>22</v>
      </c>
      <c r="M564" s="66" t="s">
        <v>22</v>
      </c>
      <c r="N564" s="10" t="s">
        <v>1003</v>
      </c>
      <c r="O564" s="1309" t="s">
        <v>1254</v>
      </c>
    </row>
    <row r="565" spans="1:15" s="15" customFormat="1" ht="17.25" customHeight="1">
      <c r="A565" s="1552"/>
      <c r="B565" s="1554"/>
      <c r="C565" s="66" t="s">
        <v>3322</v>
      </c>
      <c r="D565" s="66" t="s">
        <v>1027</v>
      </c>
      <c r="E565" s="66">
        <v>1</v>
      </c>
      <c r="F565" s="66">
        <v>0.3</v>
      </c>
      <c r="G565" s="66" t="s">
        <v>22</v>
      </c>
      <c r="H565" s="66" t="s">
        <v>598</v>
      </c>
      <c r="I565" s="66" t="s">
        <v>20</v>
      </c>
      <c r="J565" s="66" t="s">
        <v>22</v>
      </c>
      <c r="K565" s="66" t="s">
        <v>22</v>
      </c>
      <c r="L565" s="148" t="s">
        <v>22</v>
      </c>
      <c r="M565" s="66" t="s">
        <v>22</v>
      </c>
      <c r="N565" s="10" t="s">
        <v>1003</v>
      </c>
      <c r="O565" s="1309" t="s">
        <v>1254</v>
      </c>
    </row>
    <row r="566" spans="1:15" s="15" customFormat="1" ht="17.25" customHeight="1">
      <c r="A566" s="1552"/>
      <c r="B566" s="1554"/>
      <c r="C566" s="66" t="s">
        <v>3323</v>
      </c>
      <c r="D566" s="66" t="s">
        <v>1027</v>
      </c>
      <c r="E566" s="66">
        <v>1</v>
      </c>
      <c r="F566" s="66">
        <v>0.9</v>
      </c>
      <c r="G566" s="66" t="s">
        <v>22</v>
      </c>
      <c r="H566" s="66" t="s">
        <v>598</v>
      </c>
      <c r="I566" s="66" t="s">
        <v>20</v>
      </c>
      <c r="J566" s="66" t="s">
        <v>22</v>
      </c>
      <c r="K566" s="66" t="s">
        <v>22</v>
      </c>
      <c r="L566" s="148" t="s">
        <v>22</v>
      </c>
      <c r="M566" s="66" t="s">
        <v>22</v>
      </c>
      <c r="N566" s="10" t="s">
        <v>1003</v>
      </c>
      <c r="O566" s="1309" t="s">
        <v>1254</v>
      </c>
    </row>
    <row r="567" spans="1:15" s="15" customFormat="1" ht="17.25" customHeight="1">
      <c r="A567" s="1552"/>
      <c r="B567" s="1554"/>
      <c r="C567" s="66" t="s">
        <v>3324</v>
      </c>
      <c r="D567" s="66" t="s">
        <v>1027</v>
      </c>
      <c r="E567" s="66">
        <v>1</v>
      </c>
      <c r="F567" s="66">
        <v>1.4</v>
      </c>
      <c r="G567" s="66" t="s">
        <v>22</v>
      </c>
      <c r="H567" s="66" t="s">
        <v>598</v>
      </c>
      <c r="I567" s="66" t="s">
        <v>20</v>
      </c>
      <c r="J567" s="66" t="s">
        <v>22</v>
      </c>
      <c r="K567" s="66" t="s">
        <v>22</v>
      </c>
      <c r="L567" s="148" t="s">
        <v>22</v>
      </c>
      <c r="M567" s="66" t="s">
        <v>22</v>
      </c>
      <c r="N567" s="10" t="s">
        <v>1003</v>
      </c>
      <c r="O567" s="1309" t="s">
        <v>1254</v>
      </c>
    </row>
    <row r="568" spans="1:15" s="15" customFormat="1" ht="17.25" customHeight="1">
      <c r="A568" s="1552"/>
      <c r="B568" s="1554"/>
      <c r="C568" s="66" t="s">
        <v>3324</v>
      </c>
      <c r="D568" s="66" t="s">
        <v>1027</v>
      </c>
      <c r="E568" s="66">
        <v>1</v>
      </c>
      <c r="F568" s="66">
        <v>0.5</v>
      </c>
      <c r="G568" s="66" t="s">
        <v>22</v>
      </c>
      <c r="H568" s="66" t="s">
        <v>598</v>
      </c>
      <c r="I568" s="66" t="s">
        <v>20</v>
      </c>
      <c r="J568" s="66" t="s">
        <v>22</v>
      </c>
      <c r="K568" s="66" t="s">
        <v>22</v>
      </c>
      <c r="L568" s="148" t="s">
        <v>22</v>
      </c>
      <c r="M568" s="66" t="s">
        <v>22</v>
      </c>
      <c r="N568" s="10" t="s">
        <v>1003</v>
      </c>
      <c r="O568" s="1309" t="s">
        <v>1254</v>
      </c>
    </row>
    <row r="569" spans="1:15" s="15" customFormat="1" ht="17.25" customHeight="1">
      <c r="A569" s="1552"/>
      <c r="B569" s="1554"/>
      <c r="C569" s="66" t="s">
        <v>3333</v>
      </c>
      <c r="D569" s="66" t="s">
        <v>1027</v>
      </c>
      <c r="E569" s="66">
        <v>1</v>
      </c>
      <c r="F569" s="66">
        <v>2</v>
      </c>
      <c r="G569" s="66" t="s">
        <v>22</v>
      </c>
      <c r="H569" s="66" t="s">
        <v>598</v>
      </c>
      <c r="I569" s="66" t="s">
        <v>27</v>
      </c>
      <c r="J569" s="66" t="s">
        <v>22</v>
      </c>
      <c r="K569" s="66" t="s">
        <v>22</v>
      </c>
      <c r="L569" s="148" t="s">
        <v>22</v>
      </c>
      <c r="M569" s="66" t="s">
        <v>22</v>
      </c>
      <c r="N569" s="10" t="s">
        <v>1003</v>
      </c>
      <c r="O569" s="1309" t="s">
        <v>1254</v>
      </c>
    </row>
    <row r="570" spans="1:15" s="15" customFormat="1" ht="17.25" customHeight="1">
      <c r="A570" s="1552"/>
      <c r="B570" s="1554"/>
      <c r="C570" s="66" t="s">
        <v>3333</v>
      </c>
      <c r="D570" s="66" t="s">
        <v>1027</v>
      </c>
      <c r="E570" s="66">
        <v>1</v>
      </c>
      <c r="F570" s="66">
        <v>0.4</v>
      </c>
      <c r="G570" s="66" t="s">
        <v>22</v>
      </c>
      <c r="H570" s="66" t="s">
        <v>598</v>
      </c>
      <c r="I570" s="66" t="s">
        <v>27</v>
      </c>
      <c r="J570" s="66" t="s">
        <v>22</v>
      </c>
      <c r="K570" s="66" t="s">
        <v>22</v>
      </c>
      <c r="L570" s="148" t="s">
        <v>22</v>
      </c>
      <c r="M570" s="66" t="s">
        <v>22</v>
      </c>
      <c r="N570" s="10" t="s">
        <v>1003</v>
      </c>
      <c r="O570" s="1309" t="s">
        <v>1254</v>
      </c>
    </row>
    <row r="571" spans="1:15" s="15" customFormat="1" ht="17.25" customHeight="1">
      <c r="A571" s="1552"/>
      <c r="B571" s="1554"/>
      <c r="C571" s="66" t="s">
        <v>3334</v>
      </c>
      <c r="D571" s="66" t="s">
        <v>1027</v>
      </c>
      <c r="E571" s="66">
        <v>1</v>
      </c>
      <c r="F571" s="66">
        <v>1.4</v>
      </c>
      <c r="G571" s="66" t="s">
        <v>22</v>
      </c>
      <c r="H571" s="66" t="s">
        <v>598</v>
      </c>
      <c r="I571" s="66" t="s">
        <v>27</v>
      </c>
      <c r="J571" s="66" t="s">
        <v>22</v>
      </c>
      <c r="K571" s="66" t="s">
        <v>22</v>
      </c>
      <c r="L571" s="148" t="s">
        <v>22</v>
      </c>
      <c r="M571" s="66" t="s">
        <v>22</v>
      </c>
      <c r="N571" s="10" t="s">
        <v>1003</v>
      </c>
      <c r="O571" s="1309" t="s">
        <v>1254</v>
      </c>
    </row>
    <row r="572" spans="1:15" s="15" customFormat="1" ht="17.25" customHeight="1">
      <c r="A572" s="1552"/>
      <c r="B572" s="1554"/>
      <c r="C572" s="66" t="s">
        <v>3325</v>
      </c>
      <c r="D572" s="66" t="s">
        <v>1027</v>
      </c>
      <c r="E572" s="66">
        <v>1</v>
      </c>
      <c r="F572" s="66">
        <v>1.4</v>
      </c>
      <c r="G572" s="66" t="s">
        <v>22</v>
      </c>
      <c r="H572" s="66" t="s">
        <v>598</v>
      </c>
      <c r="I572" s="66" t="s">
        <v>20</v>
      </c>
      <c r="J572" s="66" t="s">
        <v>22</v>
      </c>
      <c r="K572" s="66" t="s">
        <v>22</v>
      </c>
      <c r="L572" s="148" t="s">
        <v>22</v>
      </c>
      <c r="M572" s="66" t="s">
        <v>22</v>
      </c>
      <c r="N572" s="10" t="s">
        <v>1003</v>
      </c>
      <c r="O572" s="1309" t="s">
        <v>1254</v>
      </c>
    </row>
    <row r="573" spans="1:15" s="15" customFormat="1" ht="17.25" customHeight="1">
      <c r="A573" s="1552"/>
      <c r="B573" s="1554"/>
      <c r="C573" s="66" t="s">
        <v>3335</v>
      </c>
      <c r="D573" s="66" t="s">
        <v>1491</v>
      </c>
      <c r="E573" s="66">
        <v>1</v>
      </c>
      <c r="F573" s="66">
        <v>1.3</v>
      </c>
      <c r="G573" s="66" t="s">
        <v>22</v>
      </c>
      <c r="H573" s="66" t="s">
        <v>598</v>
      </c>
      <c r="I573" s="66" t="s">
        <v>27</v>
      </c>
      <c r="J573" s="66" t="s">
        <v>22</v>
      </c>
      <c r="K573" s="66" t="s">
        <v>22</v>
      </c>
      <c r="L573" s="148" t="s">
        <v>22</v>
      </c>
      <c r="M573" s="66" t="s">
        <v>22</v>
      </c>
      <c r="N573" s="10" t="s">
        <v>1003</v>
      </c>
      <c r="O573" s="1309" t="s">
        <v>1254</v>
      </c>
    </row>
    <row r="574" spans="1:15" s="15" customFormat="1" ht="17.25" customHeight="1">
      <c r="A574" s="1552"/>
      <c r="B574" s="1554"/>
      <c r="C574" s="66" t="s">
        <v>3336</v>
      </c>
      <c r="D574" s="66" t="s">
        <v>1027</v>
      </c>
      <c r="E574" s="66">
        <v>2</v>
      </c>
      <c r="F574" s="66">
        <v>1.4</v>
      </c>
      <c r="G574" s="66" t="s">
        <v>22</v>
      </c>
      <c r="H574" s="66" t="s">
        <v>598</v>
      </c>
      <c r="I574" s="66" t="s">
        <v>27</v>
      </c>
      <c r="J574" s="66" t="s">
        <v>22</v>
      </c>
      <c r="K574" s="66" t="s">
        <v>22</v>
      </c>
      <c r="L574" s="148" t="s">
        <v>22</v>
      </c>
      <c r="M574" s="66" t="s">
        <v>22</v>
      </c>
      <c r="N574" s="10" t="s">
        <v>1003</v>
      </c>
      <c r="O574" s="1309" t="s">
        <v>1254</v>
      </c>
    </row>
    <row r="575" spans="1:15" s="15" customFormat="1" ht="17.25" customHeight="1">
      <c r="A575" s="1552"/>
      <c r="B575" s="1554"/>
      <c r="C575" s="66" t="s">
        <v>3336</v>
      </c>
      <c r="D575" s="66" t="s">
        <v>1027</v>
      </c>
      <c r="E575" s="66">
        <v>1</v>
      </c>
      <c r="F575" s="66">
        <v>0.4</v>
      </c>
      <c r="G575" s="66" t="s">
        <v>22</v>
      </c>
      <c r="H575" s="66" t="s">
        <v>598</v>
      </c>
      <c r="I575" s="66" t="s">
        <v>27</v>
      </c>
      <c r="J575" s="66" t="s">
        <v>22</v>
      </c>
      <c r="K575" s="66" t="s">
        <v>22</v>
      </c>
      <c r="L575" s="148" t="s">
        <v>22</v>
      </c>
      <c r="M575" s="66" t="s">
        <v>22</v>
      </c>
      <c r="N575" s="10" t="s">
        <v>1003</v>
      </c>
      <c r="O575" s="1309" t="s">
        <v>1254</v>
      </c>
    </row>
    <row r="576" spans="1:15" s="15" customFormat="1" ht="17.25" customHeight="1">
      <c r="A576" s="1552"/>
      <c r="B576" s="1554"/>
      <c r="C576" s="66" t="s">
        <v>3337</v>
      </c>
      <c r="D576" s="66" t="s">
        <v>1027</v>
      </c>
      <c r="E576" s="66">
        <v>2</v>
      </c>
      <c r="F576" s="66">
        <v>1.4</v>
      </c>
      <c r="G576" s="66" t="s">
        <v>22</v>
      </c>
      <c r="H576" s="66" t="s">
        <v>598</v>
      </c>
      <c r="I576" s="66" t="s">
        <v>27</v>
      </c>
      <c r="J576" s="66" t="s">
        <v>22</v>
      </c>
      <c r="K576" s="66" t="s">
        <v>22</v>
      </c>
      <c r="L576" s="148" t="s">
        <v>22</v>
      </c>
      <c r="M576" s="66" t="s">
        <v>22</v>
      </c>
      <c r="N576" s="10" t="s">
        <v>1003</v>
      </c>
      <c r="O576" s="1309" t="s">
        <v>1254</v>
      </c>
    </row>
    <row r="577" spans="1:15" s="15" customFormat="1" ht="17.25" customHeight="1">
      <c r="A577" s="1552"/>
      <c r="B577" s="1554"/>
      <c r="C577" s="66" t="s">
        <v>3337</v>
      </c>
      <c r="D577" s="66" t="s">
        <v>1027</v>
      </c>
      <c r="E577" s="66">
        <v>1</v>
      </c>
      <c r="F577" s="66">
        <v>0.5</v>
      </c>
      <c r="G577" s="66" t="s">
        <v>22</v>
      </c>
      <c r="H577" s="66" t="s">
        <v>598</v>
      </c>
      <c r="I577" s="66" t="s">
        <v>27</v>
      </c>
      <c r="J577" s="66" t="s">
        <v>22</v>
      </c>
      <c r="K577" s="66" t="s">
        <v>22</v>
      </c>
      <c r="L577" s="148" t="s">
        <v>22</v>
      </c>
      <c r="M577" s="66" t="s">
        <v>22</v>
      </c>
      <c r="N577" s="10" t="s">
        <v>1003</v>
      </c>
      <c r="O577" s="1309" t="s">
        <v>1254</v>
      </c>
    </row>
    <row r="578" spans="1:15" s="15" customFormat="1" ht="17.25" customHeight="1">
      <c r="A578" s="1552"/>
      <c r="B578" s="1554"/>
      <c r="C578" s="66" t="s">
        <v>3345</v>
      </c>
      <c r="D578" s="66" t="s">
        <v>1027</v>
      </c>
      <c r="E578" s="66">
        <v>1</v>
      </c>
      <c r="F578" s="66">
        <v>1.4</v>
      </c>
      <c r="G578" s="66" t="s">
        <v>22</v>
      </c>
      <c r="H578" s="66" t="s">
        <v>598</v>
      </c>
      <c r="I578" s="66" t="s">
        <v>20</v>
      </c>
      <c r="J578" s="66" t="s">
        <v>22</v>
      </c>
      <c r="K578" s="66" t="s">
        <v>22</v>
      </c>
      <c r="L578" s="148" t="s">
        <v>22</v>
      </c>
      <c r="M578" s="66" t="s">
        <v>22</v>
      </c>
      <c r="N578" s="10" t="s">
        <v>1003</v>
      </c>
      <c r="O578" s="1309" t="s">
        <v>1254</v>
      </c>
    </row>
    <row r="579" spans="1:15" s="15" customFormat="1" ht="17.25" customHeight="1">
      <c r="A579" s="1552"/>
      <c r="B579" s="1554"/>
      <c r="C579" s="66" t="s">
        <v>3347</v>
      </c>
      <c r="D579" s="66" t="s">
        <v>1027</v>
      </c>
      <c r="E579" s="66">
        <v>1</v>
      </c>
      <c r="F579" s="66">
        <v>0.6</v>
      </c>
      <c r="G579" s="66" t="s">
        <v>22</v>
      </c>
      <c r="H579" s="66" t="s">
        <v>598</v>
      </c>
      <c r="I579" s="66" t="s">
        <v>27</v>
      </c>
      <c r="J579" s="66" t="s">
        <v>22</v>
      </c>
      <c r="K579" s="66" t="s">
        <v>22</v>
      </c>
      <c r="L579" s="148" t="s">
        <v>22</v>
      </c>
      <c r="M579" s="66" t="s">
        <v>22</v>
      </c>
      <c r="N579" s="10" t="s">
        <v>1003</v>
      </c>
      <c r="O579" s="1293">
        <f t="shared" ref="O579" si="59">1559*F579</f>
        <v>935.4</v>
      </c>
    </row>
    <row r="580" spans="1:15" s="15" customFormat="1" ht="17.25" customHeight="1" thickBot="1">
      <c r="A580" s="1552"/>
      <c r="B580" s="1554"/>
      <c r="C580" s="66" t="s">
        <v>3346</v>
      </c>
      <c r="D580" s="167" t="s">
        <v>1027</v>
      </c>
      <c r="E580" s="167">
        <v>1</v>
      </c>
      <c r="F580" s="167">
        <v>2</v>
      </c>
      <c r="G580" s="167" t="s">
        <v>22</v>
      </c>
      <c r="H580" s="167" t="s">
        <v>598</v>
      </c>
      <c r="I580" s="167" t="s">
        <v>27</v>
      </c>
      <c r="J580" s="167" t="s">
        <v>22</v>
      </c>
      <c r="K580" s="167" t="s">
        <v>22</v>
      </c>
      <c r="L580" s="168" t="s">
        <v>22</v>
      </c>
      <c r="M580" s="167" t="s">
        <v>22</v>
      </c>
      <c r="N580" s="26" t="s">
        <v>1003</v>
      </c>
      <c r="O580" s="1431" t="s">
        <v>1254</v>
      </c>
    </row>
    <row r="581" spans="1:15" s="15" customFormat="1" ht="17.25" thickBot="1">
      <c r="A581" s="1238"/>
      <c r="B581" s="1222"/>
      <c r="C581" s="117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251"/>
    </row>
    <row r="582" spans="1:15" s="15" customFormat="1" ht="17.25" customHeight="1">
      <c r="A582" s="1511" t="s">
        <v>978</v>
      </c>
      <c r="B582" s="1555" t="s">
        <v>1021</v>
      </c>
      <c r="C582" s="116" t="s">
        <v>1495</v>
      </c>
      <c r="D582" s="116" t="s">
        <v>1496</v>
      </c>
      <c r="E582" s="116">
        <v>1</v>
      </c>
      <c r="F582" s="116">
        <v>200</v>
      </c>
      <c r="G582" s="116" t="s">
        <v>22</v>
      </c>
      <c r="H582" s="116" t="s">
        <v>22</v>
      </c>
      <c r="I582" s="116" t="s">
        <v>22</v>
      </c>
      <c r="J582" s="116" t="s">
        <v>22</v>
      </c>
      <c r="K582" s="116" t="s">
        <v>22</v>
      </c>
      <c r="L582" s="116" t="s">
        <v>22</v>
      </c>
      <c r="M582" s="116" t="s">
        <v>22</v>
      </c>
      <c r="N582" s="116" t="s">
        <v>1497</v>
      </c>
      <c r="O582" s="1263">
        <v>890</v>
      </c>
    </row>
    <row r="583" spans="1:15" s="15" customFormat="1" ht="17.25" customHeight="1">
      <c r="A583" s="1488"/>
      <c r="B583" s="1480"/>
      <c r="C583" s="10" t="s">
        <v>1498</v>
      </c>
      <c r="D583" s="10" t="s">
        <v>1496</v>
      </c>
      <c r="E583" s="10">
        <v>1</v>
      </c>
      <c r="F583" s="10">
        <v>200</v>
      </c>
      <c r="G583" s="10" t="s">
        <v>22</v>
      </c>
      <c r="H583" s="10" t="s">
        <v>22</v>
      </c>
      <c r="I583" s="10" t="s">
        <v>22</v>
      </c>
      <c r="J583" s="10" t="s">
        <v>22</v>
      </c>
      <c r="K583" s="10" t="s">
        <v>22</v>
      </c>
      <c r="L583" s="10" t="s">
        <v>22</v>
      </c>
      <c r="M583" s="10" t="s">
        <v>22</v>
      </c>
      <c r="N583" s="10" t="s">
        <v>1499</v>
      </c>
      <c r="O583" s="1311">
        <v>890</v>
      </c>
    </row>
    <row r="584" spans="1:15" s="15" customFormat="1" ht="17.25" customHeight="1">
      <c r="A584" s="1488"/>
      <c r="B584" s="1480"/>
      <c r="C584" s="10" t="s">
        <v>1500</v>
      </c>
      <c r="D584" s="10" t="s">
        <v>1496</v>
      </c>
      <c r="E584" s="10">
        <v>1</v>
      </c>
      <c r="F584" s="10">
        <v>200</v>
      </c>
      <c r="G584" s="10" t="s">
        <v>22</v>
      </c>
      <c r="H584" s="10" t="s">
        <v>22</v>
      </c>
      <c r="I584" s="10" t="s">
        <v>22</v>
      </c>
      <c r="J584" s="10" t="s">
        <v>22</v>
      </c>
      <c r="K584" s="10" t="s">
        <v>22</v>
      </c>
      <c r="L584" s="10" t="s">
        <v>22</v>
      </c>
      <c r="M584" s="10" t="s">
        <v>22</v>
      </c>
      <c r="N584" s="10" t="s">
        <v>1501</v>
      </c>
      <c r="O584" s="1311">
        <v>890</v>
      </c>
    </row>
    <row r="585" spans="1:15" s="15" customFormat="1" ht="17.25" customHeight="1">
      <c r="A585" s="1488"/>
      <c r="B585" s="1480"/>
      <c r="C585" s="10" t="s">
        <v>1502</v>
      </c>
      <c r="D585" s="10" t="s">
        <v>1496</v>
      </c>
      <c r="E585" s="10">
        <v>33</v>
      </c>
      <c r="F585" s="10">
        <v>20</v>
      </c>
      <c r="G585" s="10" t="s">
        <v>22</v>
      </c>
      <c r="H585" s="10" t="s">
        <v>22</v>
      </c>
      <c r="I585" s="10" t="s">
        <v>20</v>
      </c>
      <c r="J585" s="10" t="s">
        <v>22</v>
      </c>
      <c r="K585" s="10" t="s">
        <v>22</v>
      </c>
      <c r="L585" s="10" t="s">
        <v>22</v>
      </c>
      <c r="M585" s="10" t="s">
        <v>22</v>
      </c>
      <c r="N585" s="10" t="s">
        <v>1503</v>
      </c>
      <c r="O585" s="46">
        <v>178</v>
      </c>
    </row>
    <row r="586" spans="1:15" s="15" customFormat="1" ht="17.25" customHeight="1">
      <c r="A586" s="1488"/>
      <c r="B586" s="1492"/>
      <c r="C586" s="34" t="s">
        <v>1504</v>
      </c>
      <c r="D586" s="34" t="s">
        <v>1496</v>
      </c>
      <c r="E586" s="34">
        <v>22</v>
      </c>
      <c r="F586" s="34">
        <v>20</v>
      </c>
      <c r="G586" s="34" t="s">
        <v>22</v>
      </c>
      <c r="H586" s="34" t="s">
        <v>22</v>
      </c>
      <c r="I586" s="34" t="s">
        <v>22</v>
      </c>
      <c r="J586" s="34" t="s">
        <v>22</v>
      </c>
      <c r="K586" s="34" t="s">
        <v>22</v>
      </c>
      <c r="L586" s="34" t="s">
        <v>22</v>
      </c>
      <c r="M586" s="34" t="s">
        <v>22</v>
      </c>
      <c r="N586" s="34" t="s">
        <v>1503</v>
      </c>
      <c r="O586" s="55">
        <v>178</v>
      </c>
    </row>
    <row r="587" spans="1:15" s="15" customFormat="1" ht="17.25" customHeight="1">
      <c r="A587" s="1488"/>
      <c r="B587" s="1493" t="s">
        <v>1505</v>
      </c>
      <c r="C587" s="11" t="s">
        <v>1506</v>
      </c>
      <c r="D587" s="10" t="s">
        <v>962</v>
      </c>
      <c r="E587" s="11">
        <v>33</v>
      </c>
      <c r="F587" s="12">
        <v>5</v>
      </c>
      <c r="G587" s="12" t="s">
        <v>22</v>
      </c>
      <c r="H587" s="12" t="s">
        <v>732</v>
      </c>
      <c r="I587" s="12" t="s">
        <v>27</v>
      </c>
      <c r="J587" s="12" t="s">
        <v>22</v>
      </c>
      <c r="K587" s="10" t="s">
        <v>22</v>
      </c>
      <c r="L587" s="11" t="s">
        <v>22</v>
      </c>
      <c r="M587" s="12" t="s">
        <v>22</v>
      </c>
      <c r="N587" s="10" t="s">
        <v>963</v>
      </c>
      <c r="O587" s="30">
        <v>44.5</v>
      </c>
    </row>
    <row r="588" spans="1:15" s="15" customFormat="1" ht="17.25" customHeight="1">
      <c r="A588" s="1488"/>
      <c r="B588" s="1480"/>
      <c r="C588" s="11" t="s">
        <v>1507</v>
      </c>
      <c r="D588" s="10" t="s">
        <v>983</v>
      </c>
      <c r="E588" s="11">
        <v>36</v>
      </c>
      <c r="F588" s="12">
        <v>3</v>
      </c>
      <c r="G588" s="12" t="s">
        <v>22</v>
      </c>
      <c r="H588" s="12" t="s">
        <v>114</v>
      </c>
      <c r="I588" s="12" t="s">
        <v>20</v>
      </c>
      <c r="J588" s="12" t="s">
        <v>22</v>
      </c>
      <c r="K588" s="10" t="s">
        <v>22</v>
      </c>
      <c r="L588" s="11" t="s">
        <v>22</v>
      </c>
      <c r="M588" s="12" t="s">
        <v>22</v>
      </c>
      <c r="N588" s="10" t="s">
        <v>963</v>
      </c>
      <c r="O588" s="30">
        <v>26.700000000000003</v>
      </c>
    </row>
    <row r="589" spans="1:15" s="15" customFormat="1" ht="17.25" customHeight="1">
      <c r="A589" s="1488"/>
      <c r="B589" s="1480"/>
      <c r="C589" s="10" t="s">
        <v>1508</v>
      </c>
      <c r="D589" s="10" t="s">
        <v>1509</v>
      </c>
      <c r="E589" s="10">
        <v>5</v>
      </c>
      <c r="F589" s="10">
        <v>50</v>
      </c>
      <c r="G589" s="10" t="s">
        <v>22</v>
      </c>
      <c r="H589" s="10" t="s">
        <v>102</v>
      </c>
      <c r="I589" s="10" t="s">
        <v>27</v>
      </c>
      <c r="J589" s="10" t="s">
        <v>22</v>
      </c>
      <c r="K589" s="10" t="s">
        <v>22</v>
      </c>
      <c r="L589" s="10" t="s">
        <v>22</v>
      </c>
      <c r="M589" s="10" t="s">
        <v>22</v>
      </c>
      <c r="N589" s="10" t="s">
        <v>978</v>
      </c>
      <c r="O589" s="46">
        <v>267</v>
      </c>
    </row>
    <row r="590" spans="1:15" s="15" customFormat="1" ht="17.25" customHeight="1">
      <c r="A590" s="1488"/>
      <c r="B590" s="1480"/>
      <c r="C590" s="10" t="s">
        <v>1508</v>
      </c>
      <c r="D590" s="10" t="s">
        <v>1510</v>
      </c>
      <c r="E590" s="10">
        <v>12</v>
      </c>
      <c r="F590" s="10">
        <v>25</v>
      </c>
      <c r="G590" s="10" t="s">
        <v>22</v>
      </c>
      <c r="H590" s="10" t="s">
        <v>102</v>
      </c>
      <c r="I590" s="10" t="s">
        <v>27</v>
      </c>
      <c r="J590" s="10" t="s">
        <v>22</v>
      </c>
      <c r="K590" s="10" t="s">
        <v>22</v>
      </c>
      <c r="L590" s="10" t="s">
        <v>22</v>
      </c>
      <c r="M590" s="10" t="s">
        <v>22</v>
      </c>
      <c r="N590" s="10" t="s">
        <v>978</v>
      </c>
      <c r="O590" s="46">
        <v>222.5</v>
      </c>
    </row>
    <row r="591" spans="1:15" s="15" customFormat="1" ht="17.25" customHeight="1">
      <c r="A591" s="1488"/>
      <c r="B591" s="1480"/>
      <c r="C591" s="10" t="s">
        <v>1511</v>
      </c>
      <c r="D591" s="10" t="s">
        <v>1510</v>
      </c>
      <c r="E591" s="10">
        <v>5</v>
      </c>
      <c r="F591" s="10">
        <v>25</v>
      </c>
      <c r="G591" s="10" t="s">
        <v>22</v>
      </c>
      <c r="H591" s="10" t="s">
        <v>975</v>
      </c>
      <c r="I591" s="10" t="s">
        <v>20</v>
      </c>
      <c r="J591" s="10" t="s">
        <v>22</v>
      </c>
      <c r="K591" s="10" t="s">
        <v>22</v>
      </c>
      <c r="L591" s="10" t="s">
        <v>22</v>
      </c>
      <c r="M591" s="10" t="s">
        <v>22</v>
      </c>
      <c r="N591" s="10" t="s">
        <v>978</v>
      </c>
      <c r="O591" s="46">
        <v>222.5</v>
      </c>
    </row>
    <row r="592" spans="1:15" s="15" customFormat="1" ht="17.25" customHeight="1">
      <c r="A592" s="1488"/>
      <c r="B592" s="1480"/>
      <c r="C592" s="10" t="s">
        <v>1511</v>
      </c>
      <c r="D592" s="10" t="s">
        <v>1512</v>
      </c>
      <c r="E592" s="10">
        <v>6</v>
      </c>
      <c r="F592" s="10">
        <v>50</v>
      </c>
      <c r="G592" s="10" t="s">
        <v>22</v>
      </c>
      <c r="H592" s="10" t="s">
        <v>975</v>
      </c>
      <c r="I592" s="10" t="s">
        <v>20</v>
      </c>
      <c r="J592" s="10" t="s">
        <v>22</v>
      </c>
      <c r="K592" s="10" t="s">
        <v>22</v>
      </c>
      <c r="L592" s="10" t="s">
        <v>22</v>
      </c>
      <c r="M592" s="10" t="s">
        <v>22</v>
      </c>
      <c r="N592" s="10" t="s">
        <v>978</v>
      </c>
      <c r="O592" s="46">
        <v>267</v>
      </c>
    </row>
    <row r="593" spans="1:15" s="15" customFormat="1" ht="17.25" customHeight="1">
      <c r="A593" s="1488"/>
      <c r="B593" s="1480"/>
      <c r="C593" s="12" t="s">
        <v>1513</v>
      </c>
      <c r="D593" s="10" t="s">
        <v>1514</v>
      </c>
      <c r="E593" s="10">
        <v>1</v>
      </c>
      <c r="F593" s="10">
        <v>0.66</v>
      </c>
      <c r="G593" s="10" t="s">
        <v>22</v>
      </c>
      <c r="H593" s="10" t="s">
        <v>65</v>
      </c>
      <c r="I593" s="10" t="s">
        <v>27</v>
      </c>
      <c r="J593" s="10" t="s">
        <v>22</v>
      </c>
      <c r="K593" s="10" t="s">
        <v>22</v>
      </c>
      <c r="L593" s="10" t="s">
        <v>22</v>
      </c>
      <c r="M593" s="12" t="s">
        <v>22</v>
      </c>
      <c r="N593" s="10" t="s">
        <v>978</v>
      </c>
      <c r="O593" s="46">
        <v>267</v>
      </c>
    </row>
    <row r="594" spans="1:15" s="15" customFormat="1" ht="17.25" customHeight="1">
      <c r="A594" s="1488"/>
      <c r="B594" s="1480"/>
      <c r="C594" s="12" t="s">
        <v>1515</v>
      </c>
      <c r="D594" s="10" t="s">
        <v>1510</v>
      </c>
      <c r="E594" s="10">
        <v>10</v>
      </c>
      <c r="F594" s="10">
        <v>2</v>
      </c>
      <c r="G594" s="10" t="s">
        <v>22</v>
      </c>
      <c r="H594" s="10" t="s">
        <v>98</v>
      </c>
      <c r="I594" s="10" t="s">
        <v>20</v>
      </c>
      <c r="J594" s="10" t="s">
        <v>22</v>
      </c>
      <c r="K594" s="10" t="s">
        <v>22</v>
      </c>
      <c r="L594" s="10" t="s">
        <v>22</v>
      </c>
      <c r="M594" s="10" t="s">
        <v>22</v>
      </c>
      <c r="N594" s="10" t="s">
        <v>978</v>
      </c>
      <c r="O594" s="46">
        <v>20</v>
      </c>
    </row>
    <row r="595" spans="1:15" s="15" customFormat="1" ht="17.25" customHeight="1">
      <c r="A595" s="1488"/>
      <c r="B595" s="1480"/>
      <c r="C595" s="12" t="s">
        <v>1516</v>
      </c>
      <c r="D595" s="10" t="s">
        <v>1510</v>
      </c>
      <c r="E595" s="10">
        <v>1</v>
      </c>
      <c r="F595" s="10">
        <v>5</v>
      </c>
      <c r="G595" s="10" t="s">
        <v>22</v>
      </c>
      <c r="H595" s="10" t="s">
        <v>335</v>
      </c>
      <c r="I595" s="10" t="s">
        <v>20</v>
      </c>
      <c r="J595" s="10" t="s">
        <v>22</v>
      </c>
      <c r="K595" s="10" t="s">
        <v>22</v>
      </c>
      <c r="L595" s="10" t="s">
        <v>22</v>
      </c>
      <c r="M595" s="10" t="s">
        <v>22</v>
      </c>
      <c r="N595" s="10" t="s">
        <v>978</v>
      </c>
      <c r="O595" s="46">
        <v>44.5</v>
      </c>
    </row>
    <row r="596" spans="1:15" s="15" customFormat="1" ht="16.5" customHeight="1">
      <c r="A596" s="1488"/>
      <c r="B596" s="1480"/>
      <c r="C596" s="12" t="s">
        <v>966</v>
      </c>
      <c r="D596" s="10" t="s">
        <v>1512</v>
      </c>
      <c r="E596" s="10">
        <v>2</v>
      </c>
      <c r="F596" s="10">
        <v>50</v>
      </c>
      <c r="G596" s="10" t="s">
        <v>22</v>
      </c>
      <c r="H596" s="10" t="s">
        <v>76</v>
      </c>
      <c r="I596" s="10" t="s">
        <v>27</v>
      </c>
      <c r="J596" s="10" t="s">
        <v>22</v>
      </c>
      <c r="K596" s="10" t="s">
        <v>22</v>
      </c>
      <c r="L596" s="10" t="s">
        <v>22</v>
      </c>
      <c r="M596" s="10" t="s">
        <v>22</v>
      </c>
      <c r="N596" s="10" t="s">
        <v>978</v>
      </c>
      <c r="O596" s="46">
        <v>267</v>
      </c>
    </row>
    <row r="597" spans="1:15" s="15" customFormat="1" ht="16.5" customHeight="1">
      <c r="A597" s="1488"/>
      <c r="B597" s="1480"/>
      <c r="C597" s="12" t="s">
        <v>1517</v>
      </c>
      <c r="D597" s="10" t="s">
        <v>1512</v>
      </c>
      <c r="E597" s="10">
        <v>2</v>
      </c>
      <c r="F597" s="10">
        <v>50</v>
      </c>
      <c r="G597" s="10" t="s">
        <v>22</v>
      </c>
      <c r="H597" s="10" t="s">
        <v>100</v>
      </c>
      <c r="I597" s="10" t="s">
        <v>20</v>
      </c>
      <c r="J597" s="10" t="s">
        <v>22</v>
      </c>
      <c r="K597" s="10" t="s">
        <v>22</v>
      </c>
      <c r="L597" s="10" t="s">
        <v>22</v>
      </c>
      <c r="M597" s="10" t="s">
        <v>22</v>
      </c>
      <c r="N597" s="10" t="s">
        <v>978</v>
      </c>
      <c r="O597" s="46">
        <v>267</v>
      </c>
    </row>
    <row r="598" spans="1:15" s="15" customFormat="1" ht="17.25" customHeight="1">
      <c r="A598" s="1488"/>
      <c r="B598" s="1480"/>
      <c r="C598" s="12" t="s">
        <v>1518</v>
      </c>
      <c r="D598" s="10" t="s">
        <v>1512</v>
      </c>
      <c r="E598" s="10">
        <v>4</v>
      </c>
      <c r="F598" s="10">
        <v>25</v>
      </c>
      <c r="G598" s="10" t="s">
        <v>22</v>
      </c>
      <c r="H598" s="10" t="s">
        <v>418</v>
      </c>
      <c r="I598" s="10" t="s">
        <v>20</v>
      </c>
      <c r="J598" s="10" t="s">
        <v>22</v>
      </c>
      <c r="K598" s="10" t="s">
        <v>22</v>
      </c>
      <c r="L598" s="10" t="s">
        <v>22</v>
      </c>
      <c r="M598" s="10" t="s">
        <v>22</v>
      </c>
      <c r="N598" s="10" t="s">
        <v>978</v>
      </c>
      <c r="O598" s="46">
        <v>222.5</v>
      </c>
    </row>
    <row r="599" spans="1:15" s="15" customFormat="1" ht="17.25" customHeight="1">
      <c r="A599" s="1488"/>
      <c r="B599" s="1480"/>
      <c r="C599" s="12" t="s">
        <v>967</v>
      </c>
      <c r="D599" s="10" t="s">
        <v>1510</v>
      </c>
      <c r="E599" s="10">
        <v>10</v>
      </c>
      <c r="F599" s="10">
        <v>25</v>
      </c>
      <c r="G599" s="10" t="s">
        <v>22</v>
      </c>
      <c r="H599" s="10" t="s">
        <v>89</v>
      </c>
      <c r="I599" s="10" t="s">
        <v>27</v>
      </c>
      <c r="J599" s="10" t="s">
        <v>22</v>
      </c>
      <c r="K599" s="10" t="s">
        <v>22</v>
      </c>
      <c r="L599" s="10" t="s">
        <v>22</v>
      </c>
      <c r="M599" s="10" t="s">
        <v>22</v>
      </c>
      <c r="N599" s="10" t="s">
        <v>978</v>
      </c>
      <c r="O599" s="1311">
        <v>222.5</v>
      </c>
    </row>
    <row r="600" spans="1:15" s="15" customFormat="1" ht="17.25" customHeight="1">
      <c r="A600" s="1488"/>
      <c r="B600" s="1480"/>
      <c r="C600" s="12" t="s">
        <v>969</v>
      </c>
      <c r="D600" s="10" t="s">
        <v>1510</v>
      </c>
      <c r="E600" s="10">
        <v>5</v>
      </c>
      <c r="F600" s="10">
        <v>50</v>
      </c>
      <c r="G600" s="10" t="s">
        <v>22</v>
      </c>
      <c r="H600" s="10" t="s">
        <v>678</v>
      </c>
      <c r="I600" s="10" t="s">
        <v>27</v>
      </c>
      <c r="J600" s="10" t="s">
        <v>22</v>
      </c>
      <c r="K600" s="10" t="s">
        <v>22</v>
      </c>
      <c r="L600" s="10" t="s">
        <v>22</v>
      </c>
      <c r="M600" s="10" t="s">
        <v>22</v>
      </c>
      <c r="N600" s="10" t="s">
        <v>978</v>
      </c>
      <c r="O600" s="46">
        <v>267</v>
      </c>
    </row>
    <row r="601" spans="1:15" s="15" customFormat="1" ht="17.25" customHeight="1">
      <c r="A601" s="1488"/>
      <c r="B601" s="1480"/>
      <c r="C601" s="12" t="s">
        <v>970</v>
      </c>
      <c r="D601" s="10" t="s">
        <v>1510</v>
      </c>
      <c r="E601" s="10">
        <v>5</v>
      </c>
      <c r="F601" s="10">
        <v>50</v>
      </c>
      <c r="G601" s="10" t="s">
        <v>22</v>
      </c>
      <c r="H601" s="10" t="s">
        <v>787</v>
      </c>
      <c r="I601" s="10" t="s">
        <v>27</v>
      </c>
      <c r="J601" s="10" t="s">
        <v>22</v>
      </c>
      <c r="K601" s="10" t="s">
        <v>22</v>
      </c>
      <c r="L601" s="10" t="s">
        <v>22</v>
      </c>
      <c r="M601" s="10" t="s">
        <v>22</v>
      </c>
      <c r="N601" s="10" t="s">
        <v>978</v>
      </c>
      <c r="O601" s="46">
        <v>267</v>
      </c>
    </row>
    <row r="602" spans="1:15" s="15" customFormat="1" ht="16.5" customHeight="1">
      <c r="A602" s="1488"/>
      <c r="B602" s="1480"/>
      <c r="C602" s="12" t="s">
        <v>1519</v>
      </c>
      <c r="D602" s="10" t="s">
        <v>1520</v>
      </c>
      <c r="E602" s="10">
        <v>7</v>
      </c>
      <c r="F602" s="10">
        <v>50</v>
      </c>
      <c r="G602" s="10" t="s">
        <v>22</v>
      </c>
      <c r="H602" s="10" t="s">
        <v>112</v>
      </c>
      <c r="I602" s="10" t="s">
        <v>27</v>
      </c>
      <c r="J602" s="10" t="s">
        <v>22</v>
      </c>
      <c r="K602" s="10" t="s">
        <v>22</v>
      </c>
      <c r="L602" s="10" t="s">
        <v>22</v>
      </c>
      <c r="M602" s="10" t="s">
        <v>22</v>
      </c>
      <c r="N602" s="10" t="s">
        <v>978</v>
      </c>
      <c r="O602" s="46">
        <v>267</v>
      </c>
    </row>
    <row r="603" spans="1:15" s="15" customFormat="1" ht="16.5" customHeight="1">
      <c r="A603" s="1488"/>
      <c r="B603" s="1480"/>
      <c r="C603" s="12" t="s">
        <v>1521</v>
      </c>
      <c r="D603" s="10" t="s">
        <v>1520</v>
      </c>
      <c r="E603" s="10">
        <v>4</v>
      </c>
      <c r="F603" s="10">
        <v>50</v>
      </c>
      <c r="G603" s="10" t="s">
        <v>22</v>
      </c>
      <c r="H603" s="10" t="s">
        <v>985</v>
      </c>
      <c r="I603" s="10" t="s">
        <v>27</v>
      </c>
      <c r="J603" s="10" t="s">
        <v>22</v>
      </c>
      <c r="K603" s="10" t="s">
        <v>22</v>
      </c>
      <c r="L603" s="10" t="s">
        <v>22</v>
      </c>
      <c r="M603" s="10" t="s">
        <v>22</v>
      </c>
      <c r="N603" s="10" t="s">
        <v>978</v>
      </c>
      <c r="O603" s="46">
        <v>267</v>
      </c>
    </row>
    <row r="604" spans="1:15" s="15" customFormat="1" ht="16.5" customHeight="1">
      <c r="A604" s="1488"/>
      <c r="B604" s="1480"/>
      <c r="C604" s="12" t="s">
        <v>974</v>
      </c>
      <c r="D604" s="10" t="s">
        <v>1520</v>
      </c>
      <c r="E604" s="10">
        <v>6</v>
      </c>
      <c r="F604" s="10">
        <v>50</v>
      </c>
      <c r="G604" s="10" t="s">
        <v>22</v>
      </c>
      <c r="H604" s="10" t="s">
        <v>975</v>
      </c>
      <c r="I604" s="10" t="s">
        <v>27</v>
      </c>
      <c r="J604" s="10" t="s">
        <v>22</v>
      </c>
      <c r="K604" s="10" t="s">
        <v>22</v>
      </c>
      <c r="L604" s="10" t="s">
        <v>22</v>
      </c>
      <c r="M604" s="10" t="s">
        <v>22</v>
      </c>
      <c r="N604" s="10" t="s">
        <v>978</v>
      </c>
      <c r="O604" s="46">
        <v>267</v>
      </c>
    </row>
    <row r="605" spans="1:15" s="15" customFormat="1" ht="16.5" customHeight="1">
      <c r="A605" s="1488"/>
      <c r="B605" s="1480"/>
      <c r="C605" s="12" t="s">
        <v>976</v>
      </c>
      <c r="D605" s="10" t="s">
        <v>1520</v>
      </c>
      <c r="E605" s="10">
        <v>6</v>
      </c>
      <c r="F605" s="10">
        <v>50</v>
      </c>
      <c r="G605" s="10" t="s">
        <v>22</v>
      </c>
      <c r="H605" s="10" t="s">
        <v>91</v>
      </c>
      <c r="I605" s="10" t="s">
        <v>27</v>
      </c>
      <c r="J605" s="10" t="s">
        <v>22</v>
      </c>
      <c r="K605" s="10" t="s">
        <v>22</v>
      </c>
      <c r="L605" s="10" t="s">
        <v>22</v>
      </c>
      <c r="M605" s="10" t="s">
        <v>22</v>
      </c>
      <c r="N605" s="10" t="s">
        <v>978</v>
      </c>
      <c r="O605" s="46">
        <v>267</v>
      </c>
    </row>
    <row r="606" spans="1:15" s="15" customFormat="1" ht="16.5" customHeight="1">
      <c r="A606" s="1488"/>
      <c r="B606" s="1480"/>
      <c r="C606" s="12" t="s">
        <v>1522</v>
      </c>
      <c r="D606" s="10" t="s">
        <v>1510</v>
      </c>
      <c r="E606" s="10">
        <v>35</v>
      </c>
      <c r="F606" s="10">
        <v>7</v>
      </c>
      <c r="G606" s="10" t="s">
        <v>22</v>
      </c>
      <c r="H606" s="10" t="s">
        <v>1523</v>
      </c>
      <c r="I606" s="10" t="s">
        <v>27</v>
      </c>
      <c r="J606" s="10" t="s">
        <v>22</v>
      </c>
      <c r="K606" s="10" t="s">
        <v>22</v>
      </c>
      <c r="L606" s="10" t="s">
        <v>22</v>
      </c>
      <c r="M606" s="10" t="s">
        <v>22</v>
      </c>
      <c r="N606" s="10" t="s">
        <v>978</v>
      </c>
      <c r="O606" s="46"/>
    </row>
    <row r="607" spans="1:15" s="15" customFormat="1" ht="16.5" customHeight="1">
      <c r="A607" s="1488"/>
      <c r="B607" s="1490"/>
      <c r="C607" s="12" t="s">
        <v>1524</v>
      </c>
      <c r="D607" s="10" t="s">
        <v>1510</v>
      </c>
      <c r="E607" s="10">
        <v>16</v>
      </c>
      <c r="F607" s="10">
        <v>5</v>
      </c>
      <c r="G607" s="10" t="s">
        <v>22</v>
      </c>
      <c r="H607" s="10" t="s">
        <v>583</v>
      </c>
      <c r="I607" s="10" t="s">
        <v>27</v>
      </c>
      <c r="J607" s="10" t="s">
        <v>22</v>
      </c>
      <c r="K607" s="10" t="s">
        <v>22</v>
      </c>
      <c r="L607" s="10" t="s">
        <v>22</v>
      </c>
      <c r="M607" s="10" t="s">
        <v>22</v>
      </c>
      <c r="N607" s="10" t="s">
        <v>978</v>
      </c>
      <c r="O607" s="30">
        <v>44.5</v>
      </c>
    </row>
    <row r="608" spans="1:15" s="15" customFormat="1" ht="17.25" customHeight="1">
      <c r="A608" s="1488"/>
      <c r="B608" s="1556" t="s">
        <v>1525</v>
      </c>
      <c r="C608" s="10" t="s">
        <v>1526</v>
      </c>
      <c r="D608" s="10" t="s">
        <v>1527</v>
      </c>
      <c r="E608" s="10">
        <v>10</v>
      </c>
      <c r="F608" s="10">
        <v>20</v>
      </c>
      <c r="G608" s="10" t="s">
        <v>22</v>
      </c>
      <c r="H608" s="10" t="s">
        <v>1528</v>
      </c>
      <c r="I608" s="10" t="s">
        <v>20</v>
      </c>
      <c r="J608" s="10" t="s">
        <v>22</v>
      </c>
      <c r="K608" s="10" t="s">
        <v>22</v>
      </c>
      <c r="L608" s="10" t="s">
        <v>22</v>
      </c>
      <c r="M608" s="10" t="s">
        <v>22</v>
      </c>
      <c r="N608" s="10" t="s">
        <v>978</v>
      </c>
      <c r="O608" s="46">
        <v>678</v>
      </c>
    </row>
    <row r="609" spans="1:15" s="15" customFormat="1" ht="17.25" customHeight="1">
      <c r="A609" s="1488"/>
      <c r="B609" s="1557"/>
      <c r="C609" s="42" t="s">
        <v>1529</v>
      </c>
      <c r="D609" s="42" t="s">
        <v>1527</v>
      </c>
      <c r="E609" s="42">
        <v>10</v>
      </c>
      <c r="F609" s="42">
        <v>20</v>
      </c>
      <c r="G609" s="42" t="s">
        <v>22</v>
      </c>
      <c r="H609" s="42" t="s">
        <v>1530</v>
      </c>
      <c r="I609" s="42" t="s">
        <v>20</v>
      </c>
      <c r="J609" s="42" t="s">
        <v>22</v>
      </c>
      <c r="K609" s="42" t="s">
        <v>22</v>
      </c>
      <c r="L609" s="42" t="s">
        <v>22</v>
      </c>
      <c r="M609" s="42" t="s">
        <v>22</v>
      </c>
      <c r="N609" s="42" t="s">
        <v>978</v>
      </c>
      <c r="O609" s="1315">
        <v>678</v>
      </c>
    </row>
    <row r="610" spans="1:15" s="15" customFormat="1" ht="17.25" customHeight="1">
      <c r="A610" s="1488"/>
      <c r="B610" s="1558" t="s">
        <v>1531</v>
      </c>
      <c r="C610" s="12" t="s">
        <v>1532</v>
      </c>
      <c r="D610" s="10" t="s">
        <v>1533</v>
      </c>
      <c r="E610" s="10">
        <v>11</v>
      </c>
      <c r="F610" s="10">
        <v>50</v>
      </c>
      <c r="G610" s="10" t="s">
        <v>22</v>
      </c>
      <c r="H610" s="10" t="s">
        <v>84</v>
      </c>
      <c r="I610" s="10" t="s">
        <v>20</v>
      </c>
      <c r="J610" s="10" t="s">
        <v>22</v>
      </c>
      <c r="K610" s="10" t="s">
        <v>22</v>
      </c>
      <c r="L610" s="10" t="s">
        <v>22</v>
      </c>
      <c r="M610" s="10" t="s">
        <v>22</v>
      </c>
      <c r="N610" s="10" t="s">
        <v>978</v>
      </c>
      <c r="O610" s="46">
        <v>3080</v>
      </c>
    </row>
    <row r="611" spans="1:15" s="15" customFormat="1" ht="17.25" customHeight="1">
      <c r="A611" s="1488"/>
      <c r="B611" s="1559"/>
      <c r="C611" s="12" t="s">
        <v>1534</v>
      </c>
      <c r="D611" s="10" t="s">
        <v>1533</v>
      </c>
      <c r="E611" s="10">
        <v>1</v>
      </c>
      <c r="F611" s="10">
        <v>1</v>
      </c>
      <c r="G611" s="10" t="s">
        <v>22</v>
      </c>
      <c r="H611" s="10" t="s">
        <v>583</v>
      </c>
      <c r="I611" s="10" t="s">
        <v>20</v>
      </c>
      <c r="J611" s="10" t="s">
        <v>22</v>
      </c>
      <c r="K611" s="10" t="s">
        <v>22</v>
      </c>
      <c r="L611" s="10" t="s">
        <v>22</v>
      </c>
      <c r="M611" s="10" t="s">
        <v>22</v>
      </c>
      <c r="N611" s="10" t="s">
        <v>978</v>
      </c>
      <c r="O611" s="46">
        <v>154</v>
      </c>
    </row>
    <row r="612" spans="1:15" s="15" customFormat="1" ht="17.25" customHeight="1">
      <c r="A612" s="1488"/>
      <c r="B612" s="1559"/>
      <c r="C612" s="12" t="s">
        <v>1535</v>
      </c>
      <c r="D612" s="10" t="s">
        <v>1533</v>
      </c>
      <c r="E612" s="10">
        <v>9</v>
      </c>
      <c r="F612" s="10">
        <v>50</v>
      </c>
      <c r="G612" s="10" t="s">
        <v>22</v>
      </c>
      <c r="H612" s="10" t="s">
        <v>692</v>
      </c>
      <c r="I612" s="10" t="s">
        <v>27</v>
      </c>
      <c r="J612" s="10" t="s">
        <v>22</v>
      </c>
      <c r="K612" s="10" t="s">
        <v>22</v>
      </c>
      <c r="L612" s="10" t="s">
        <v>22</v>
      </c>
      <c r="M612" s="10" t="s">
        <v>22</v>
      </c>
      <c r="N612" s="66" t="s">
        <v>978</v>
      </c>
      <c r="O612" s="46">
        <v>3080</v>
      </c>
    </row>
    <row r="613" spans="1:15" s="15" customFormat="1" ht="17.25" customHeight="1">
      <c r="A613" s="1488"/>
      <c r="B613" s="1559"/>
      <c r="C613" s="12" t="s">
        <v>1535</v>
      </c>
      <c r="D613" s="10" t="s">
        <v>1533</v>
      </c>
      <c r="E613" s="10">
        <v>1</v>
      </c>
      <c r="F613" s="10">
        <v>1</v>
      </c>
      <c r="G613" s="10" t="s">
        <v>22</v>
      </c>
      <c r="H613" s="10" t="s">
        <v>692</v>
      </c>
      <c r="I613" s="10" t="s">
        <v>27</v>
      </c>
      <c r="J613" s="10" t="s">
        <v>22</v>
      </c>
      <c r="K613" s="10" t="s">
        <v>22</v>
      </c>
      <c r="L613" s="10" t="s">
        <v>22</v>
      </c>
      <c r="M613" s="10" t="s">
        <v>22</v>
      </c>
      <c r="N613" s="10" t="s">
        <v>978</v>
      </c>
      <c r="O613" s="46">
        <v>154</v>
      </c>
    </row>
    <row r="614" spans="1:15" s="15" customFormat="1" ht="17.25" customHeight="1">
      <c r="A614" s="1488"/>
      <c r="B614" s="1559"/>
      <c r="C614" s="12" t="s">
        <v>1536</v>
      </c>
      <c r="D614" s="10" t="s">
        <v>1533</v>
      </c>
      <c r="E614" s="10">
        <v>4</v>
      </c>
      <c r="F614" s="10">
        <v>50</v>
      </c>
      <c r="G614" s="10" t="s">
        <v>22</v>
      </c>
      <c r="H614" s="10" t="s">
        <v>581</v>
      </c>
      <c r="I614" s="10" t="s">
        <v>20</v>
      </c>
      <c r="J614" s="10" t="s">
        <v>22</v>
      </c>
      <c r="K614" s="10" t="s">
        <v>22</v>
      </c>
      <c r="L614" s="10" t="s">
        <v>22</v>
      </c>
      <c r="M614" s="10" t="s">
        <v>22</v>
      </c>
      <c r="N614" s="66" t="s">
        <v>978</v>
      </c>
      <c r="O614" s="46">
        <v>3080</v>
      </c>
    </row>
    <row r="615" spans="1:15" s="15" customFormat="1" ht="17.25" customHeight="1">
      <c r="A615" s="1488"/>
      <c r="B615" s="1559"/>
      <c r="C615" s="11">
        <v>59213510546</v>
      </c>
      <c r="D615" s="10" t="s">
        <v>1533</v>
      </c>
      <c r="E615" s="10">
        <v>5</v>
      </c>
      <c r="F615" s="10">
        <v>50</v>
      </c>
      <c r="G615" s="10" t="s">
        <v>22</v>
      </c>
      <c r="H615" s="10" t="s">
        <v>102</v>
      </c>
      <c r="I615" s="10" t="s">
        <v>27</v>
      </c>
      <c r="J615" s="10" t="s">
        <v>22</v>
      </c>
      <c r="K615" s="10" t="s">
        <v>22</v>
      </c>
      <c r="L615" s="10" t="s">
        <v>22</v>
      </c>
      <c r="M615" s="10" t="s">
        <v>22</v>
      </c>
      <c r="N615" s="66" t="s">
        <v>978</v>
      </c>
      <c r="O615" s="46">
        <v>3080</v>
      </c>
    </row>
    <row r="616" spans="1:15" s="15" customFormat="1" ht="17.25" customHeight="1">
      <c r="A616" s="1488"/>
      <c r="B616" s="1559"/>
      <c r="C616" s="12">
        <v>59213510546</v>
      </c>
      <c r="D616" s="10" t="s">
        <v>1533</v>
      </c>
      <c r="E616" s="10">
        <v>1</v>
      </c>
      <c r="F616" s="10">
        <v>1</v>
      </c>
      <c r="G616" s="10" t="s">
        <v>22</v>
      </c>
      <c r="H616" s="10" t="s">
        <v>102</v>
      </c>
      <c r="I616" s="10" t="s">
        <v>27</v>
      </c>
      <c r="J616" s="10" t="s">
        <v>22</v>
      </c>
      <c r="K616" s="10" t="s">
        <v>22</v>
      </c>
      <c r="L616" s="10" t="s">
        <v>22</v>
      </c>
      <c r="M616" s="10" t="s">
        <v>22</v>
      </c>
      <c r="N616" s="10" t="s">
        <v>978</v>
      </c>
      <c r="O616" s="46">
        <v>154</v>
      </c>
    </row>
    <row r="617" spans="1:15" s="15" customFormat="1">
      <c r="A617" s="1488"/>
      <c r="B617" s="1559"/>
      <c r="C617" s="10">
        <v>59213980388</v>
      </c>
      <c r="D617" s="10" t="s">
        <v>1533</v>
      </c>
      <c r="E617" s="10">
        <v>39</v>
      </c>
      <c r="F617" s="10">
        <v>5</v>
      </c>
      <c r="G617" s="10" t="s">
        <v>22</v>
      </c>
      <c r="H617" s="10" t="s">
        <v>692</v>
      </c>
      <c r="I617" s="10" t="s">
        <v>27</v>
      </c>
      <c r="J617" s="10" t="s">
        <v>22</v>
      </c>
      <c r="K617" s="10" t="s">
        <v>22</v>
      </c>
      <c r="L617" s="10" t="s">
        <v>22</v>
      </c>
      <c r="M617" s="10" t="s">
        <v>22</v>
      </c>
      <c r="N617" s="10" t="s">
        <v>963</v>
      </c>
      <c r="O617" s="1316">
        <v>770</v>
      </c>
    </row>
    <row r="618" spans="1:15" s="15" customFormat="1" ht="17.25" customHeight="1">
      <c r="A618" s="1488"/>
      <c r="B618" s="1559"/>
      <c r="C618" s="11">
        <v>59214370506</v>
      </c>
      <c r="D618" s="10" t="s">
        <v>1533</v>
      </c>
      <c r="E618" s="10">
        <v>4</v>
      </c>
      <c r="F618" s="10">
        <v>50</v>
      </c>
      <c r="G618" s="10" t="s">
        <v>22</v>
      </c>
      <c r="H618" s="10" t="s">
        <v>89</v>
      </c>
      <c r="I618" s="10" t="s">
        <v>27</v>
      </c>
      <c r="J618" s="10" t="s">
        <v>22</v>
      </c>
      <c r="K618" s="10" t="s">
        <v>22</v>
      </c>
      <c r="L618" s="10" t="s">
        <v>22</v>
      </c>
      <c r="M618" s="10" t="s">
        <v>22</v>
      </c>
      <c r="N618" s="66" t="s">
        <v>978</v>
      </c>
      <c r="O618" s="46">
        <v>3080</v>
      </c>
    </row>
    <row r="619" spans="1:15" s="15" customFormat="1" ht="17.25" customHeight="1" thickBot="1">
      <c r="A619" s="1495"/>
      <c r="B619" s="1560"/>
      <c r="C619" s="70">
        <v>59214370506</v>
      </c>
      <c r="D619" s="10" t="s">
        <v>1533</v>
      </c>
      <c r="E619" s="26">
        <v>1</v>
      </c>
      <c r="F619" s="26">
        <v>1</v>
      </c>
      <c r="G619" s="26" t="s">
        <v>22</v>
      </c>
      <c r="H619" s="26" t="s">
        <v>89</v>
      </c>
      <c r="I619" s="26" t="s">
        <v>27</v>
      </c>
      <c r="J619" s="26" t="s">
        <v>22</v>
      </c>
      <c r="K619" s="26" t="s">
        <v>22</v>
      </c>
      <c r="L619" s="26" t="s">
        <v>22</v>
      </c>
      <c r="M619" s="70" t="s">
        <v>22</v>
      </c>
      <c r="N619" s="167" t="s">
        <v>978</v>
      </c>
      <c r="O619" s="1313">
        <v>154</v>
      </c>
    </row>
    <row r="620" spans="1:15" s="15" customFormat="1" ht="17.25" customHeight="1">
      <c r="B620" s="1202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 s="15" customFormat="1" ht="17.25" customHeight="1">
      <c r="B621" s="1202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 s="15" customFormat="1" ht="17.25" customHeight="1">
      <c r="B622" s="1202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 s="15" customFormat="1">
      <c r="B623" s="1202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 s="15" customFormat="1">
      <c r="B624" s="1202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2:15" s="15" customFormat="1">
      <c r="B625" s="1202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2:15" s="15" customFormat="1">
      <c r="B626" s="1202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2:15" s="15" customFormat="1">
      <c r="B627" s="1202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2:15" s="15" customFormat="1">
      <c r="B628" s="1202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2:15" s="15" customFormat="1">
      <c r="B629" s="1202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2:15" s="15" customFormat="1">
      <c r="B630" s="1202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2:15" s="15" customFormat="1">
      <c r="B631" s="1202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2:15" s="15" customFormat="1">
      <c r="B632" s="1202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2:15" s="15" customFormat="1">
      <c r="B633" s="1202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2:15" s="15" customFormat="1">
      <c r="B634" s="1202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2:15" s="15" customFormat="1">
      <c r="B635" s="1202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2:15" s="15" customFormat="1">
      <c r="B636" s="1202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2:15" s="15" customFormat="1">
      <c r="B637" s="1202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2:15" s="15" customFormat="1">
      <c r="B638" s="1202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2:15" s="15" customFormat="1">
      <c r="B639" s="1202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2:15" s="15" customFormat="1" ht="17.25" customHeight="1">
      <c r="B640" s="1202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2:15" s="15" customFormat="1" ht="17.25" customHeight="1">
      <c r="B641" s="1202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2:15" s="15" customFormat="1" ht="17.25" customHeight="1">
      <c r="B642" s="1202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2:15" s="15" customFormat="1" ht="17.25" customHeight="1">
      <c r="B643" s="1202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2:15" s="15" customFormat="1" ht="17.25" customHeight="1">
      <c r="B644" s="1202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2:15" s="15" customFormat="1" ht="17.25" customHeight="1">
      <c r="B645" s="1202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2:15" s="15" customFormat="1" ht="17.25" customHeight="1">
      <c r="B646" s="1202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2:15" s="15" customFormat="1" ht="17.25" customHeight="1">
      <c r="B647" s="1202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2:15" s="15" customFormat="1" ht="17.25" customHeight="1">
      <c r="B648" s="1202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2:15" s="15" customFormat="1" ht="17.25" customHeight="1">
      <c r="B649" s="1202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2:15" s="15" customFormat="1" ht="17.25" customHeight="1">
      <c r="B650" s="1202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2:15" s="15" customFormat="1" ht="17.25" customHeight="1">
      <c r="B651" s="1202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2:15" s="15" customFormat="1" ht="17.25" customHeight="1">
      <c r="B652" s="1202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2:15" s="15" customFormat="1" ht="17.25" customHeight="1">
      <c r="B653" s="1202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2:15" s="15" customFormat="1" ht="17.25" customHeight="1">
      <c r="B654" s="1202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2:15" s="15" customFormat="1" ht="17.25" customHeight="1">
      <c r="B655" s="1202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2:15" s="15" customFormat="1" ht="17.25" customHeight="1">
      <c r="B656" s="1202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2:15" s="15" customFormat="1" ht="17.25" customHeight="1">
      <c r="B657" s="1202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2:15" s="15" customFormat="1" ht="17.25" customHeight="1">
      <c r="B658" s="1202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2:15" s="15" customFormat="1" ht="17.25" customHeight="1">
      <c r="B659" s="1202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2:15" s="15" customFormat="1" ht="17.25" customHeight="1">
      <c r="B660" s="1202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2:15" s="15" customFormat="1" ht="17.25" customHeight="1">
      <c r="B661" s="1202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2:15" s="15" customFormat="1" ht="17.25" customHeight="1">
      <c r="B662" s="1202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2:15" s="15" customFormat="1" ht="17.25" customHeight="1">
      <c r="B663" s="1202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2:15" s="15" customFormat="1" ht="17.25" customHeight="1">
      <c r="B664" s="1202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2:15" s="15" customFormat="1" ht="17.25" customHeight="1">
      <c r="B665" s="1202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2:15" s="15" customFormat="1" ht="17.25" customHeight="1">
      <c r="B666" s="1202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2:15" s="15" customFormat="1" ht="17.25" customHeight="1">
      <c r="B667" s="1202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2:15" s="15" customFormat="1" ht="17.25" customHeight="1">
      <c r="B668" s="1202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2:15" s="15" customFormat="1" ht="18" customHeight="1">
      <c r="B669" s="1202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2:15" s="15" customFormat="1" ht="18" customHeight="1">
      <c r="B670" s="1202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2:15" s="15" customFormat="1" ht="17.25" customHeight="1">
      <c r="B671" s="1202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2:15" s="15" customFormat="1" ht="17.25" customHeight="1">
      <c r="B672" s="1202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2:15" s="15" customFormat="1" ht="17.25" customHeight="1">
      <c r="B673" s="1202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2:15" s="15" customFormat="1" ht="17.25" customHeight="1">
      <c r="B674" s="1202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2:15" s="15" customFormat="1" ht="17.25" customHeight="1">
      <c r="B675" s="1202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2:15" s="15" customFormat="1" ht="17.25" customHeight="1">
      <c r="B676" s="1202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2:15" s="15" customFormat="1" ht="17.25" customHeight="1">
      <c r="B677" s="1202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2:15" s="15" customFormat="1" ht="17.25" customHeight="1">
      <c r="B678" s="1202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2:15" s="15" customFormat="1" ht="17.25" customHeight="1">
      <c r="B679" s="1202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2:15" s="15" customFormat="1" ht="17.25" customHeight="1">
      <c r="B680" s="1202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2:15" s="15" customFormat="1" ht="17.25" customHeight="1">
      <c r="B681" s="1202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2:15" s="15" customFormat="1" ht="17.25" customHeight="1">
      <c r="B682" s="1202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2:15" s="15" customFormat="1" ht="17.25" customHeight="1">
      <c r="B683" s="1202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2:15" ht="17.25" customHeight="1">
      <c r="B684" s="143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7.25" customHeight="1">
      <c r="B685" s="143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7.25" customHeight="1">
      <c r="B686" s="143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7.25" customHeight="1">
      <c r="B687" s="143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7.25" customHeight="1">
      <c r="B688" s="143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7.25" customHeight="1">
      <c r="B689" s="143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7.25" customHeight="1">
      <c r="B690" s="143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7.25" customHeight="1">
      <c r="B691" s="143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7.25" customHeight="1">
      <c r="B692" s="143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7.25" customHeight="1">
      <c r="B693" s="143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>
      <c r="B694" s="143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>
      <c r="B695" s="143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>
      <c r="B696" s="143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>
      <c r="B697" s="143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>
      <c r="B698" s="143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>
      <c r="B699" s="143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>
      <c r="B700" s="143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>
      <c r="B701" s="143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>
      <c r="B702" s="143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>
      <c r="B703" s="143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>
      <c r="B704" s="143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>
      <c r="B705" s="143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>
      <c r="B706" s="143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>
      <c r="B707" s="143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>
      <c r="B708" s="143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>
      <c r="B709" s="143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>
      <c r="B710" s="143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>
      <c r="B711" s="143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>
      <c r="B712" s="143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>
      <c r="B713" s="143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>
      <c r="B714" s="143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>
      <c r="B715" s="143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>
      <c r="B716" s="143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>
      <c r="B717" s="143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>
      <c r="B718" s="143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>
      <c r="B719" s="143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>
      <c r="B720" s="143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>
      <c r="B721" s="143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>
      <c r="B722" s="143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>
      <c r="B723" s="143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>
      <c r="B724" s="143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>
      <c r="B725" s="143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>
      <c r="B726" s="143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>
      <c r="B727" s="143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>
      <c r="B728" s="143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>
      <c r="B729" s="143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>
      <c r="B730" s="143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>
      <c r="B731" s="143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>
      <c r="B732" s="143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>
      <c r="B733" s="143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>
      <c r="B734" s="143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>
      <c r="B735" s="143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>
      <c r="B736" s="143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>
      <c r="B737" s="143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>
      <c r="B738" s="143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>
      <c r="B739" s="143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>
      <c r="B740" s="143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>
      <c r="B741" s="143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>
      <c r="B742" s="143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>
      <c r="B743" s="143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>
      <c r="B744" s="143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>
      <c r="B745" s="143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>
      <c r="B746" s="143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>
      <c r="B747" s="143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>
      <c r="B748" s="143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>
      <c r="B749" s="143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>
      <c r="B750" s="143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>
      <c r="B751" s="143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>
      <c r="B752" s="143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>
      <c r="B753" s="143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>
      <c r="B754" s="143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>
      <c r="B755" s="143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>
      <c r="B756" s="143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>
      <c r="B757" s="143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>
      <c r="B758" s="143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>
      <c r="B759" s="143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>
      <c r="B760" s="143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>
      <c r="B761" s="143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>
      <c r="B762" s="143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>
      <c r="B763" s="143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>
      <c r="B764" s="143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>
      <c r="B765" s="143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>
      <c r="B766" s="143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>
      <c r="B767" s="143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>
      <c r="B768" s="143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>
      <c r="B769" s="143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>
      <c r="B770" s="143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>
      <c r="B771" s="143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>
      <c r="B772" s="143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>
      <c r="B773" s="143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>
      <c r="B774" s="143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>
      <c r="B775" s="143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>
      <c r="B776" s="143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>
      <c r="B777" s="143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>
      <c r="B778" s="143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>
      <c r="B779" s="143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>
      <c r="B780" s="143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>
      <c r="B781" s="143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>
      <c r="B782" s="143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>
      <c r="B783" s="143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>
      <c r="B784" s="143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>
      <c r="B785" s="143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>
      <c r="B786" s="143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>
      <c r="B787" s="143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>
      <c r="B788" s="143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>
      <c r="B789" s="143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>
      <c r="B790" s="143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>
      <c r="B791" s="143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>
      <c r="B792" s="143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>
      <c r="B793" s="143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>
      <c r="B794" s="143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>
      <c r="B795" s="143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>
      <c r="B796" s="143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>
      <c r="B797" s="143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>
      <c r="B798" s="143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>
      <c r="B799" s="143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>
      <c r="B800" s="143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>
      <c r="B801" s="143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>
      <c r="B802" s="143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>
      <c r="B803" s="143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>
      <c r="B804" s="143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>
      <c r="B805" s="143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>
      <c r="B806" s="143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>
      <c r="B807" s="143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>
      <c r="B808" s="143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>
      <c r="B809" s="143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>
      <c r="B810" s="143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>
      <c r="B811" s="143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>
      <c r="B812" s="143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>
      <c r="B813" s="143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>
      <c r="B814" s="143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>
      <c r="B815" s="143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>
      <c r="B816" s="143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>
      <c r="B817" s="143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>
      <c r="B818" s="143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>
      <c r="B819" s="143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>
      <c r="B820" s="143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>
      <c r="B821" s="143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>
      <c r="B822" s="143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>
      <c r="B823" s="143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>
      <c r="B824" s="143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>
      <c r="B825" s="143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>
      <c r="B826" s="143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>
      <c r="B827" s="143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2:15">
      <c r="B828" s="143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2:15">
      <c r="B829" s="143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2:15">
      <c r="B830" s="143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2:15">
      <c r="B831" s="143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2:15">
      <c r="B832" s="143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2:15">
      <c r="B833" s="143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2:15">
      <c r="B834" s="143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2:15">
      <c r="B835" s="143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2:15">
      <c r="B836" s="143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2:15">
      <c r="B837" s="143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2:15">
      <c r="B838" s="143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2:15">
      <c r="B839" s="143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2:15">
      <c r="B840" s="143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2:15">
      <c r="B841" s="143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2:15">
      <c r="B842" s="143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2:15">
      <c r="B843" s="143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2:15">
      <c r="B844" s="143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2:15">
      <c r="B845" s="143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2:15">
      <c r="B846" s="143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2:15">
      <c r="B847" s="143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2:15">
      <c r="B848" s="143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2:15">
      <c r="B849" s="143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2:15">
      <c r="B850" s="143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2:15">
      <c r="B851" s="143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2:15">
      <c r="B852" s="143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2:15">
      <c r="B853" s="143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2:15">
      <c r="B854" s="143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2:15">
      <c r="B855" s="143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2:15">
      <c r="B856" s="143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2:15">
      <c r="B857" s="143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2:15">
      <c r="B858" s="143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2:15">
      <c r="B859" s="143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2:15">
      <c r="B860" s="143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2:15">
      <c r="B861" s="143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2:15">
      <c r="B862" s="143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2:15">
      <c r="B863" s="143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2:15">
      <c r="B864" s="143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2:15">
      <c r="B865" s="143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2:15">
      <c r="B866" s="143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2:15">
      <c r="B867" s="143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2:15">
      <c r="B868" s="143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2:15">
      <c r="B869" s="143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2:15">
      <c r="B870" s="143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2:15">
      <c r="B871" s="143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2:15">
      <c r="B872" s="143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2:15">
      <c r="B873" s="143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2:15">
      <c r="B874" s="143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2:15">
      <c r="B875" s="143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2:15">
      <c r="B876" s="143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2:15">
      <c r="B877" s="143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2:15">
      <c r="B878" s="143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2:15">
      <c r="B879" s="143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2:15">
      <c r="B880" s="143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2:15">
      <c r="B881" s="143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2:15">
      <c r="B882" s="143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2:15">
      <c r="B883" s="143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2:15">
      <c r="B884" s="143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2:15">
      <c r="B885" s="143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2:15">
      <c r="B886" s="143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2:15">
      <c r="B887" s="143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2:15">
      <c r="B888" s="143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2:15">
      <c r="B889" s="143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2:15">
      <c r="B890" s="143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2:15">
      <c r="B891" s="143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2:15">
      <c r="B892" s="143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2:15">
      <c r="B893" s="143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2:15">
      <c r="B894" s="143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2:15">
      <c r="B895" s="143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2:15">
      <c r="B896" s="143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>
      <c r="B897" s="143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>
      <c r="B898" s="143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>
      <c r="B899" s="143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>
      <c r="B900" s="143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>
      <c r="B901" s="143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>
      <c r="B902" s="143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>
      <c r="B903" s="143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>
      <c r="B904" s="143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>
      <c r="B905" s="143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>
      <c r="B906" s="143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>
      <c r="B907" s="143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>
      <c r="B908" s="143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2:15">
      <c r="B909" s="143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2:15">
      <c r="B910" s="143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2:15">
      <c r="B911" s="143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2:15">
      <c r="B912" s="143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>
      <c r="B913" s="143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>
      <c r="B914" s="143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>
      <c r="B915" s="143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>
      <c r="B916" s="143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>
      <c r="B917" s="143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>
      <c r="B918" s="143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>
      <c r="B919" s="143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>
      <c r="B920" s="143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>
      <c r="B921" s="143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>
      <c r="B922" s="143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2:15">
      <c r="B923" s="143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2:15">
      <c r="B924" s="143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2:15">
      <c r="B925" s="143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2:15">
      <c r="B926" s="143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2:15">
      <c r="B927" s="143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2:15">
      <c r="B928" s="143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2:15">
      <c r="B929" s="143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2:15">
      <c r="B930" s="143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2:15">
      <c r="B931" s="143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2:15">
      <c r="B932" s="143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2:15">
      <c r="B933" s="143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2:15">
      <c r="B934" s="143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2:15">
      <c r="B935" s="143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2:15">
      <c r="B936" s="143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2:15">
      <c r="B937" s="143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2:15">
      <c r="B938" s="143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2:15">
      <c r="B939" s="143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2:15">
      <c r="B940" s="143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2:15">
      <c r="B941" s="143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2:15">
      <c r="B942" s="143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2:15">
      <c r="B943" s="143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2:15">
      <c r="B944" s="143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2:15">
      <c r="B945" s="143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2:15">
      <c r="B946" s="143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2:15">
      <c r="B947" s="143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2:15">
      <c r="B948" s="143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2:15">
      <c r="B949" s="143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2:15">
      <c r="B950" s="143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2:15">
      <c r="B951" s="143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2:15">
      <c r="B952" s="143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2:15">
      <c r="B953" s="143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2:15">
      <c r="B954" s="143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2:15">
      <c r="B955" s="143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2:15">
      <c r="B956" s="143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2:15">
      <c r="B957" s="143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2:15">
      <c r="B958" s="143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2:15">
      <c r="B959" s="143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2:15">
      <c r="B960" s="143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2:15">
      <c r="B961" s="143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2:15">
      <c r="B962" s="143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2:15">
      <c r="B963" s="143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2:15">
      <c r="B964" s="143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2:15">
      <c r="B965" s="143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2:15">
      <c r="B966" s="143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2:15">
      <c r="B967" s="143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2:15">
      <c r="B968" s="143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2:15">
      <c r="B969" s="143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2:15">
      <c r="B970" s="143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2:15">
      <c r="B971" s="143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2:15">
      <c r="B972" s="143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2:15">
      <c r="B973" s="143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2:15">
      <c r="B974" s="143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2:15">
      <c r="B975" s="143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2:15">
      <c r="B976" s="143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2:15">
      <c r="B977" s="143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2:15">
      <c r="B978" s="143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2:15">
      <c r="B979" s="143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2:15">
      <c r="B980" s="143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2:15">
      <c r="B981" s="143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2:15">
      <c r="B982" s="143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2:15">
      <c r="B983" s="143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2:15">
      <c r="B984" s="143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2:15">
      <c r="B985" s="143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2:15">
      <c r="B986" s="143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2:15">
      <c r="B987" s="143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2:15">
      <c r="B988" s="143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2:15">
      <c r="B989" s="143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2:15">
      <c r="B990" s="143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2:15">
      <c r="B991" s="1439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2:15">
      <c r="B992" s="1439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2:15">
      <c r="B993" s="1439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2:15">
      <c r="B994" s="1439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2:15">
      <c r="B995" s="1439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2:15">
      <c r="B996" s="1439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2:15">
      <c r="B997" s="1439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2:15">
      <c r="B998" s="1439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2:15">
      <c r="B999" s="1439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2:15">
      <c r="B1000" s="1439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2:15">
      <c r="B1001" s="1439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2:15">
      <c r="B1002" s="1439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2:15">
      <c r="B1003" s="1439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2:15">
      <c r="B1004" s="1439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2:15">
      <c r="B1005" s="1439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2:15">
      <c r="B1006" s="1439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2:15">
      <c r="B1007" s="1439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2:15">
      <c r="B1008" s="1439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2:15">
      <c r="B1009" s="1439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2:15">
      <c r="B1010" s="1439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2:15">
      <c r="B1011" s="1439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2:15">
      <c r="B1012" s="1439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2:15">
      <c r="B1013" s="1439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2:15">
      <c r="B1014" s="1439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2:15">
      <c r="B1015" s="1439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2:15">
      <c r="B1016" s="1439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2:15">
      <c r="B1017" s="1439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2:15">
      <c r="B1018" s="1439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2:15">
      <c r="B1019" s="1439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  <row r="1020" spans="2:15">
      <c r="B1020" s="1439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</row>
    <row r="1021" spans="2:15">
      <c r="B1021" s="1439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</row>
    <row r="1022" spans="2:15">
      <c r="B1022" s="1439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</row>
    <row r="1023" spans="2:15">
      <c r="B1023" s="1439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</row>
    <row r="1024" spans="2:15">
      <c r="B1024" s="1439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</row>
    <row r="1025" spans="2:15">
      <c r="B1025" s="1439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</row>
    <row r="1026" spans="2:15">
      <c r="B1026" s="1439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</row>
    <row r="1027" spans="2:15">
      <c r="B1027" s="1439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</row>
    <row r="1028" spans="2:15">
      <c r="B1028" s="1439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</row>
    <row r="1029" spans="2:15">
      <c r="B1029" s="1439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</row>
    <row r="1030" spans="2:15">
      <c r="B1030" s="1439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</row>
    <row r="1031" spans="2:15">
      <c r="B1031" s="1439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</row>
    <row r="1032" spans="2:15">
      <c r="B1032" s="1439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</row>
    <row r="1033" spans="2:15">
      <c r="B1033" s="1439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</row>
    <row r="1034" spans="2:15">
      <c r="B1034" s="1439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</row>
    <row r="1035" spans="2:15">
      <c r="B1035" s="1439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</row>
    <row r="1036" spans="2:15">
      <c r="B1036" s="1439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</row>
    <row r="1037" spans="2:15">
      <c r="B1037" s="1439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</row>
    <row r="1038" spans="2:15">
      <c r="B1038" s="1439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</row>
    <row r="1039" spans="2:15">
      <c r="B1039" s="1439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</row>
    <row r="1040" spans="2:15">
      <c r="B1040" s="1439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</row>
    <row r="1041" spans="2:15">
      <c r="B1041" s="1439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</row>
    <row r="1042" spans="2:15">
      <c r="B1042" s="1439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</row>
    <row r="1043" spans="2:15">
      <c r="B1043" s="1439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</row>
    <row r="1044" spans="2:15">
      <c r="B1044" s="1439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</row>
    <row r="1045" spans="2:15">
      <c r="B1045" s="1439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</row>
    <row r="1046" spans="2:15">
      <c r="B1046" s="1439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</row>
    <row r="1047" spans="2:15">
      <c r="B1047" s="1439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</row>
    <row r="1048" spans="2:15">
      <c r="B1048" s="1439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</row>
    <row r="1049" spans="2:15">
      <c r="B1049" s="1439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</row>
    <row r="1050" spans="2:15">
      <c r="B1050" s="1439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</row>
    <row r="1051" spans="2:15">
      <c r="B1051" s="1439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</row>
    <row r="1052" spans="2:15">
      <c r="B1052" s="1439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</row>
    <row r="1053" spans="2:15">
      <c r="B1053" s="1439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</row>
    <row r="1054" spans="2:15">
      <c r="B1054" s="1439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</row>
    <row r="1055" spans="2:15">
      <c r="B1055" s="1439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</row>
    <row r="1056" spans="2:15">
      <c r="B1056" s="1439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</row>
    <row r="1057" spans="2:15">
      <c r="B1057" s="1439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</row>
    <row r="1058" spans="2:15">
      <c r="B1058" s="1439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</row>
    <row r="1059" spans="2:15">
      <c r="B1059" s="1439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</row>
    <row r="1060" spans="2:15">
      <c r="B1060" s="1439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</row>
    <row r="1061" spans="2:15">
      <c r="B1061" s="1439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</row>
    <row r="1062" spans="2:15">
      <c r="B1062" s="1439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</row>
    <row r="1063" spans="2:15">
      <c r="B1063" s="1439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</row>
    <row r="1064" spans="2:15">
      <c r="B1064" s="1439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</row>
    <row r="1065" spans="2:15">
      <c r="B1065" s="1439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</row>
    <row r="1066" spans="2:15">
      <c r="B1066" s="1439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</row>
    <row r="1067" spans="2:15">
      <c r="B1067" s="1439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</row>
    <row r="1068" spans="2:15">
      <c r="B1068" s="1439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</row>
    <row r="1069" spans="2:15">
      <c r="B1069" s="1439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</row>
    <row r="1070" spans="2:15">
      <c r="B1070" s="1439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</row>
    <row r="1071" spans="2:15">
      <c r="B1071" s="1439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</row>
    <row r="1072" spans="2:15">
      <c r="B1072" s="1439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</row>
    <row r="1073" spans="2:15">
      <c r="B1073" s="1439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</row>
    <row r="1074" spans="2:15">
      <c r="B1074" s="1439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</row>
    <row r="1075" spans="2:15">
      <c r="B1075" s="1439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</row>
    <row r="1076" spans="2:15">
      <c r="B1076" s="1439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</row>
    <row r="1077" spans="2:15">
      <c r="B1077" s="1439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</row>
    <row r="1078" spans="2:15">
      <c r="B1078" s="1439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</row>
    <row r="1079" spans="2:15">
      <c r="B1079" s="1439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</row>
    <row r="1080" spans="2:15">
      <c r="B1080" s="1439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</row>
    <row r="1081" spans="2:15">
      <c r="B1081" s="1439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</row>
    <row r="1082" spans="2:15">
      <c r="B1082" s="1439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</row>
    <row r="1083" spans="2:15">
      <c r="B1083" s="1439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</row>
    <row r="1084" spans="2:15">
      <c r="B1084" s="1439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</row>
    <row r="1085" spans="2:15">
      <c r="B1085" s="1439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</row>
    <row r="1086" spans="2:15">
      <c r="B1086" s="1439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</row>
    <row r="1087" spans="2:15">
      <c r="B1087" s="1439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</row>
    <row r="1088" spans="2:15">
      <c r="B1088" s="1439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</row>
    <row r="1089" spans="2:15">
      <c r="B1089" s="1439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</row>
    <row r="1090" spans="2:15">
      <c r="B1090" s="1439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</row>
    <row r="1091" spans="2:15">
      <c r="B1091" s="1439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</row>
    <row r="1092" spans="2:15">
      <c r="B1092" s="1439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</row>
    <row r="1093" spans="2:15">
      <c r="B1093" s="1439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</row>
    <row r="1094" spans="2:15">
      <c r="B1094" s="1439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</row>
    <row r="1095" spans="2:15">
      <c r="B1095" s="1439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</row>
    <row r="1096" spans="2:15">
      <c r="B1096" s="1439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</row>
    <row r="1097" spans="2:15">
      <c r="B1097" s="1439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</row>
    <row r="1098" spans="2:15">
      <c r="B1098" s="1439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</row>
    <row r="1099" spans="2:15">
      <c r="B1099" s="1439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</row>
    <row r="1100" spans="2:15">
      <c r="B1100" s="1439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</row>
    <row r="1101" spans="2:15">
      <c r="B1101" s="1439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</row>
    <row r="1102" spans="2:15">
      <c r="B1102" s="1439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</row>
    <row r="1103" spans="2:15">
      <c r="B1103" s="1439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</row>
    <row r="1104" spans="2:15">
      <c r="B1104" s="1439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</row>
    <row r="1105" spans="2:15">
      <c r="B1105" s="1439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</row>
    <row r="1106" spans="2:15">
      <c r="B1106" s="1439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</row>
    <row r="1107" spans="2:15">
      <c r="B1107" s="1439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</row>
    <row r="1108" spans="2:15">
      <c r="B1108" s="1439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</row>
    <row r="1109" spans="2:15">
      <c r="B1109" s="1439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</row>
    <row r="1110" spans="2:15">
      <c r="B1110" s="1439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</row>
    <row r="1111" spans="2:15">
      <c r="B1111" s="1439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</row>
    <row r="1112" spans="2:15">
      <c r="B1112" s="1439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</row>
    <row r="1113" spans="2:15">
      <c r="B1113" s="1439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</row>
    <row r="1114" spans="2:15">
      <c r="B1114" s="1439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</row>
    <row r="1115" spans="2:15">
      <c r="B1115" s="1439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</row>
    <row r="1116" spans="2:15">
      <c r="B1116" s="1439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</row>
    <row r="1117" spans="2:15">
      <c r="B1117" s="1439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</row>
    <row r="1118" spans="2:15">
      <c r="B1118" s="1439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</row>
    <row r="1119" spans="2:15">
      <c r="B1119" s="1439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</row>
    <row r="1120" spans="2:15">
      <c r="B1120" s="1439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</row>
    <row r="1121" spans="2:15">
      <c r="B1121" s="1439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</row>
    <row r="1122" spans="2:15">
      <c r="B1122" s="1439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</row>
    <row r="1123" spans="2:15">
      <c r="B1123" s="1439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</row>
    <row r="1124" spans="2:15">
      <c r="B1124" s="1439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</row>
    <row r="1125" spans="2:15">
      <c r="B1125" s="1439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</row>
    <row r="1126" spans="2:15">
      <c r="B1126" s="1439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</row>
    <row r="1127" spans="2:15">
      <c r="B1127" s="1439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</row>
    <row r="1128" spans="2:15">
      <c r="B1128" s="1439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</row>
    <row r="1129" spans="2:15">
      <c r="B1129" s="1439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</row>
    <row r="1130" spans="2:15">
      <c r="B1130" s="1439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</row>
    <row r="1131" spans="2:15">
      <c r="B1131" s="1439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</row>
    <row r="1132" spans="2:15">
      <c r="B1132" s="1439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</row>
    <row r="1133" spans="2:15">
      <c r="B1133" s="1439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</row>
    <row r="1134" spans="2:15">
      <c r="B1134" s="1439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</row>
    <row r="1135" spans="2:15">
      <c r="B1135" s="1439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</row>
    <row r="1136" spans="2:15">
      <c r="B1136" s="1439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</row>
    <row r="1137" spans="2:15">
      <c r="B1137" s="1439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</row>
    <row r="1138" spans="2:15">
      <c r="B1138" s="1439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</row>
    <row r="1139" spans="2:15">
      <c r="B1139" s="1439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</row>
    <row r="1140" spans="2:15">
      <c r="B1140" s="1439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</row>
    <row r="1141" spans="2:15">
      <c r="B1141" s="1439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</row>
    <row r="1142" spans="2:15">
      <c r="B1142" s="1439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</row>
    <row r="1143" spans="2:15">
      <c r="B1143" s="1439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</row>
    <row r="1144" spans="2:15">
      <c r="B1144" s="1439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</row>
    <row r="1145" spans="2:15">
      <c r="B1145" s="1439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</row>
    <row r="1146" spans="2:15">
      <c r="B1146" s="1439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</row>
    <row r="1147" spans="2:15">
      <c r="B1147" s="1439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</row>
    <row r="1148" spans="2:15">
      <c r="B1148" s="1439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</row>
    <row r="1149" spans="2:15">
      <c r="B1149" s="1439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</row>
    <row r="1150" spans="2:15">
      <c r="B1150" s="1439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</row>
    <row r="1151" spans="2:15">
      <c r="B1151" s="1439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</row>
    <row r="1152" spans="2:15">
      <c r="B1152" s="1439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</row>
    <row r="1153" spans="2:15">
      <c r="B1153" s="1439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</row>
    <row r="1154" spans="2:15">
      <c r="B1154" s="1439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</row>
    <row r="1155" spans="2:15">
      <c r="B1155" s="1439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</row>
    <row r="1156" spans="2:15">
      <c r="B1156" s="1439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</row>
    <row r="1157" spans="2:15">
      <c r="B1157" s="1439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</row>
    <row r="1158" spans="2:15">
      <c r="B1158" s="1439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</row>
    <row r="1159" spans="2:15">
      <c r="B1159" s="1439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</row>
    <row r="1160" spans="2:15">
      <c r="B1160" s="1439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</row>
    <row r="1161" spans="2:15">
      <c r="B1161" s="1439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</row>
    <row r="1162" spans="2:15">
      <c r="B1162" s="1439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</row>
    <row r="1163" spans="2:15">
      <c r="B1163" s="1439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</row>
    <row r="1164" spans="2:15">
      <c r="B1164" s="1439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</row>
    <row r="1165" spans="2:15">
      <c r="B1165" s="1439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</row>
    <row r="1166" spans="2:15">
      <c r="B1166" s="1439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</row>
    <row r="1167" spans="2:15">
      <c r="B1167" s="1439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</row>
    <row r="1168" spans="2:15">
      <c r="B1168" s="1439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</row>
    <row r="1169" spans="2:15">
      <c r="B1169" s="1439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</row>
    <row r="1170" spans="2:15">
      <c r="B1170" s="1439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</row>
    <row r="1171" spans="2:15">
      <c r="B1171" s="1439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</row>
    <row r="1172" spans="2:15">
      <c r="B1172" s="1439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</row>
    <row r="1173" spans="2:15">
      <c r="B1173" s="1439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</row>
    <row r="1174" spans="2:15">
      <c r="B1174" s="1439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</row>
    <row r="1175" spans="2:15">
      <c r="B1175" s="1439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</row>
    <row r="1176" spans="2:15">
      <c r="B1176" s="1439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</row>
    <row r="1177" spans="2:15">
      <c r="B1177" s="1439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</row>
    <row r="1178" spans="2:15">
      <c r="B1178" s="1439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</row>
    <row r="1179" spans="2:15">
      <c r="B1179" s="1439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</row>
    <row r="1180" spans="2:15">
      <c r="B1180" s="1439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</row>
    <row r="1181" spans="2:15">
      <c r="B1181" s="1439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</row>
    <row r="1182" spans="2:15">
      <c r="B1182" s="1439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</row>
    <row r="1183" spans="2:15">
      <c r="B1183" s="1439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</row>
    <row r="1184" spans="2:15">
      <c r="B1184" s="1439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</row>
    <row r="1185" spans="2:15">
      <c r="B1185" s="1439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</row>
    <row r="1186" spans="2:15">
      <c r="B1186" s="1439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</row>
    <row r="1187" spans="2:15">
      <c r="B1187" s="1439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</row>
    <row r="1188" spans="2:15">
      <c r="B1188" s="1439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</row>
    <row r="1189" spans="2:15">
      <c r="B1189" s="1439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</row>
    <row r="1190" spans="2:15">
      <c r="B1190" s="1439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</row>
    <row r="1191" spans="2:15">
      <c r="B1191" s="1439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</row>
    <row r="1192" spans="2:15">
      <c r="B1192" s="1439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</row>
    <row r="1193" spans="2:15">
      <c r="B1193" s="1439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</row>
    <row r="1194" spans="2:15">
      <c r="B1194" s="1439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</row>
    <row r="1195" spans="2:15">
      <c r="B1195" s="1439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</row>
    <row r="1196" spans="2:15">
      <c r="B1196" s="1439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</row>
    <row r="1197" spans="2:15">
      <c r="B1197" s="1439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</row>
    <row r="1198" spans="2:15">
      <c r="B1198" s="1439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</row>
    <row r="1199" spans="2:15">
      <c r="B1199" s="1439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</row>
    <row r="1200" spans="2:15">
      <c r="B1200" s="1439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</row>
    <row r="1201" spans="2:15">
      <c r="B1201" s="1439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</row>
    <row r="1202" spans="2:15">
      <c r="B1202" s="1439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</row>
    <row r="1203" spans="2:15">
      <c r="B1203" s="1439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</row>
    <row r="1204" spans="2:15">
      <c r="B1204" s="1439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</row>
    <row r="1205" spans="2:15">
      <c r="B1205" s="1439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</row>
    <row r="1206" spans="2:15">
      <c r="B1206" s="1439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</row>
    <row r="1207" spans="2:15">
      <c r="B1207" s="1439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</row>
    <row r="1208" spans="2:15">
      <c r="B1208" s="1439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</row>
    <row r="1209" spans="2:15">
      <c r="B1209" s="1439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</row>
    <row r="1210" spans="2:15">
      <c r="B1210" s="1439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</row>
    <row r="1211" spans="2:15">
      <c r="B1211" s="1439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</row>
    <row r="1212" spans="2:15">
      <c r="B1212" s="1439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</row>
    <row r="1213" spans="2:15">
      <c r="B1213" s="1439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</row>
    <row r="1214" spans="2:15">
      <c r="B1214" s="1439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</row>
    <row r="1215" spans="2:15">
      <c r="B1215" s="1439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</row>
    <row r="1216" spans="2:15">
      <c r="B1216" s="1439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</row>
    <row r="1217" spans="2:15">
      <c r="B1217" s="1439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</row>
    <row r="1218" spans="2:15">
      <c r="B1218" s="1439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</row>
    <row r="1219" spans="2:15">
      <c r="B1219" s="1439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</row>
    <row r="1220" spans="2:15">
      <c r="B1220" s="1439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</row>
    <row r="1221" spans="2:15">
      <c r="B1221" s="1439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</row>
    <row r="1222" spans="2:15">
      <c r="B1222" s="1439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</row>
    <row r="1223" spans="2:15">
      <c r="B1223" s="1439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</row>
    <row r="1224" spans="2:15">
      <c r="B1224" s="1439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</row>
    <row r="1225" spans="2:15">
      <c r="B1225" s="1439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</row>
    <row r="1226" spans="2:15">
      <c r="B1226" s="1439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</row>
    <row r="1227" spans="2:15">
      <c r="B1227" s="1439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</row>
    <row r="1228" spans="2:15">
      <c r="B1228" s="1439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</row>
    <row r="1229" spans="2:15">
      <c r="B1229" s="1439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</row>
    <row r="1230" spans="2:15">
      <c r="B1230" s="1439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</row>
    <row r="1231" spans="2:15">
      <c r="B1231" s="1439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</row>
    <row r="1232" spans="2:15">
      <c r="B1232" s="1439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</row>
    <row r="1233" spans="2:15">
      <c r="B1233" s="1439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</row>
    <row r="1234" spans="2:15">
      <c r="B1234" s="1439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</row>
    <row r="1235" spans="2:15">
      <c r="B1235" s="1439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</row>
    <row r="1236" spans="2:15">
      <c r="B1236" s="1439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</row>
    <row r="1237" spans="2:15">
      <c r="B1237" s="1439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</row>
    <row r="1238" spans="2:15">
      <c r="B1238" s="1439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</row>
    <row r="1239" spans="2:15">
      <c r="B1239" s="1439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</row>
    <row r="1240" spans="2:15">
      <c r="B1240" s="1439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</row>
    <row r="1241" spans="2:15">
      <c r="B1241" s="1439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</row>
    <row r="1242" spans="2:15">
      <c r="B1242" s="1439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2:15">
      <c r="B1243" s="1439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2:15">
      <c r="B1244" s="1439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2:15">
      <c r="B1245" s="1439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2:15">
      <c r="B1246" s="1439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2:15">
      <c r="B1247" s="1439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2:15">
      <c r="B1248" s="1439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</row>
    <row r="1249" spans="2:15">
      <c r="B1249" s="1439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</row>
    <row r="1250" spans="2:15">
      <c r="B1250" s="1439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</row>
    <row r="1251" spans="2:15">
      <c r="B1251" s="1439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</row>
    <row r="1252" spans="2:15">
      <c r="B1252" s="1439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</row>
    <row r="1253" spans="2:15">
      <c r="B1253" s="1439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</row>
    <row r="1254" spans="2:15">
      <c r="B1254" s="1439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</row>
    <row r="1255" spans="2:15">
      <c r="B1255" s="1439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</row>
    <row r="1256" spans="2:15">
      <c r="B1256" s="1439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</row>
    <row r="1257" spans="2:15">
      <c r="B1257" s="1439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</row>
    <row r="1258" spans="2:15">
      <c r="B1258" s="1439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</row>
    <row r="1259" spans="2:15">
      <c r="B1259" s="1439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</row>
    <row r="1260" spans="2:15">
      <c r="B1260" s="1439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</row>
    <row r="1261" spans="2:15">
      <c r="B1261" s="1439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</row>
    <row r="1262" spans="2:15">
      <c r="B1262" s="1439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</row>
    <row r="1263" spans="2:15">
      <c r="B1263" s="1439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</row>
    <row r="1264" spans="2:15">
      <c r="B1264" s="1439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</row>
    <row r="1265" spans="2:15">
      <c r="B1265" s="1439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</row>
    <row r="1266" spans="2:15">
      <c r="B1266" s="1439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</row>
    <row r="1267" spans="2:15">
      <c r="B1267" s="1439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</row>
    <row r="1268" spans="2:15">
      <c r="B1268" s="1439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</row>
    <row r="1269" spans="2:15">
      <c r="B1269" s="1439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</row>
    <row r="1270" spans="2:15">
      <c r="B1270" s="1439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</row>
    <row r="1271" spans="2:15">
      <c r="B1271" s="1439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</row>
    <row r="1272" spans="2:15">
      <c r="B1272" s="1439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</row>
    <row r="1273" spans="2:15">
      <c r="B1273" s="1439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</row>
    <row r="1274" spans="2:15">
      <c r="B1274" s="1439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</row>
    <row r="1275" spans="2:15">
      <c r="B1275" s="1439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</row>
    <row r="1276" spans="2:15">
      <c r="B1276" s="1439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</row>
    <row r="1277" spans="2:15">
      <c r="B1277" s="1439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</row>
    <row r="1278" spans="2:15">
      <c r="B1278" s="1439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</row>
    <row r="1279" spans="2:15">
      <c r="B1279" s="1439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</row>
    <row r="1280" spans="2:15">
      <c r="B1280" s="1439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</row>
  </sheetData>
  <mergeCells count="16">
    <mergeCell ref="A49:B62"/>
    <mergeCell ref="A68:A580"/>
    <mergeCell ref="B71:B580"/>
    <mergeCell ref="A582:A619"/>
    <mergeCell ref="B582:B586"/>
    <mergeCell ref="B608:B609"/>
    <mergeCell ref="B610:B619"/>
    <mergeCell ref="B68:B70"/>
    <mergeCell ref="A64:B66"/>
    <mergeCell ref="B587:B607"/>
    <mergeCell ref="A47:B47"/>
    <mergeCell ref="A1:O1"/>
    <mergeCell ref="A2:O2"/>
    <mergeCell ref="A5:B5"/>
    <mergeCell ref="A6:B32"/>
    <mergeCell ref="A34:B45"/>
  </mergeCells>
  <phoneticPr fontId="61" type="noConversion"/>
  <conditionalFormatting sqref="C6:O32 C47:O47 C49:O62 C452:O580 C582:O619">
    <cfRule type="expression" dxfId="9" priority="52">
      <formula>NOT(MOD(ROW(),2))</formula>
    </cfRule>
  </conditionalFormatting>
  <conditionalFormatting sqref="C34:O45">
    <cfRule type="expression" dxfId="8" priority="5">
      <formula>NOT(MOD(ROW(),2))</formula>
    </cfRule>
  </conditionalFormatting>
  <conditionalFormatting sqref="C64:O66">
    <cfRule type="expression" dxfId="7" priority="3">
      <formula>NOT(MOD(ROW(),2))</formula>
    </cfRule>
  </conditionalFormatting>
  <conditionalFormatting sqref="C68:O440 C441:N441 O441:O451 C442:O442 C443:N445 C446:O446 C447:N451">
    <cfRule type="expression" dxfId="6" priority="29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12</vt:i4>
      </vt:variant>
    </vt:vector>
  </HeadingPairs>
  <TitlesOfParts>
    <vt:vector size="32" baseType="lpstr">
      <vt:lpstr>SKIN FIBROBLASTS</vt:lpstr>
      <vt:lpstr>SKIN KERATINOCYTES</vt:lpstr>
      <vt:lpstr>SKIN MELANOCYTES</vt:lpstr>
      <vt:lpstr>SKIN SEBOCYTES</vt:lpstr>
      <vt:lpstr>SKIN ADIPOCYTES</vt:lpstr>
      <vt:lpstr>HFDP CELLS</vt:lpstr>
      <vt:lpstr>SKIN TISSUE</vt:lpstr>
      <vt:lpstr>DERMATOMED SKIN</vt:lpstr>
      <vt:lpstr>IMMUNE CELLS &amp; CD34+</vt:lpstr>
      <vt:lpstr>BLOOD - SERUM - PLASMA</vt:lpstr>
      <vt:lpstr>MSC CELLS</vt:lpstr>
      <vt:lpstr>ORAL CELLS</vt:lpstr>
      <vt:lpstr>KIDNEY CELLS</vt:lpstr>
      <vt:lpstr>BREAST CANCER</vt:lpstr>
      <vt:lpstr>OVARY CANCER</vt:lpstr>
      <vt:lpstr>LUNG CANCER</vt:lpstr>
      <vt:lpstr>LIVER CANCER</vt:lpstr>
      <vt:lpstr>LYMPHOMA CANCER</vt:lpstr>
      <vt:lpstr>PANCREAS CANCER</vt:lpstr>
      <vt:lpstr>PROSTATE CANCER</vt:lpstr>
      <vt:lpstr>'BLOOD - SERUM - PLASMA'!Zone_d_impression</vt:lpstr>
      <vt:lpstr>'HFDP CELLS'!Zone_d_impression</vt:lpstr>
      <vt:lpstr>'IMMUNE CELLS &amp; CD34+'!Zone_d_impression</vt:lpstr>
      <vt:lpstr>'KIDNEY CELLS'!Zone_d_impression</vt:lpstr>
      <vt:lpstr>'MSC CELLS'!Zone_d_impression</vt:lpstr>
      <vt:lpstr>'ORAL CELLS'!Zone_d_impression</vt:lpstr>
      <vt:lpstr>'SKIN ADIPOCYTES'!Zone_d_impression</vt:lpstr>
      <vt:lpstr>'SKIN FIBROBLASTS'!Zone_d_impression</vt:lpstr>
      <vt:lpstr>'SKIN KERATINOCYTES'!Zone_d_impression</vt:lpstr>
      <vt:lpstr>'SKIN MELANOCYTES'!Zone_d_impression</vt:lpstr>
      <vt:lpstr>'SKIN SEBOCYTES'!Zone_d_impression</vt:lpstr>
      <vt:lpstr>'SKIN TISSUE'!Zone_d_impression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Luangvannasy</dc:creator>
  <cp:keywords/>
  <dc:description/>
  <cp:lastModifiedBy>Tiffany Luangvannasy</cp:lastModifiedBy>
  <cp:revision/>
  <dcterms:created xsi:type="dcterms:W3CDTF">2024-07-22T15:02:03Z</dcterms:created>
  <dcterms:modified xsi:type="dcterms:W3CDTF">2025-06-16T14:31:13Z</dcterms:modified>
  <cp:category/>
  <cp:contentStatus/>
</cp:coreProperties>
</file>