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fac simile" sheetId="5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L136" i="5"/>
  <c r="L125"/>
  <c r="L117"/>
  <c r="L107"/>
  <c r="L104"/>
  <c r="L96"/>
  <c r="L91"/>
  <c r="L86"/>
  <c r="L81"/>
  <c r="L77"/>
  <c r="L68"/>
  <c r="L54"/>
  <c r="L47"/>
  <c r="L44"/>
  <c r="L40"/>
  <c r="L28"/>
  <c r="L22"/>
  <c r="L11"/>
  <c r="L4"/>
</calcChain>
</file>

<file path=xl/sharedStrings.xml><?xml version="1.0" encoding="utf-8"?>
<sst xmlns="http://schemas.openxmlformats.org/spreadsheetml/2006/main" count="172" uniqueCount="170">
  <si>
    <t>carne</t>
  </si>
  <si>
    <t>pesce</t>
  </si>
  <si>
    <t>Nome</t>
  </si>
  <si>
    <t>Cognome</t>
  </si>
  <si>
    <t>___________________________________</t>
  </si>
  <si>
    <t>Mai o &lt;
1 al mese</t>
  </si>
  <si>
    <t>1-3 volte
al mese</t>
  </si>
  <si>
    <t>1 volta
a sett.</t>
  </si>
  <si>
    <t>2-4 volte
a sett.</t>
  </si>
  <si>
    <t>1 volta
al giorno</t>
  </si>
  <si>
    <t>2-3 volte
al giorno</t>
  </si>
  <si>
    <t>4 o + volte
al giorno</t>
  </si>
  <si>
    <t>Cibo e quantità per porzione</t>
  </si>
  <si>
    <t>Carni bianche (pollo, coniglio,
tacchino, ecc.</t>
  </si>
  <si>
    <t>Carni rosse (manzo, vitello, maiale)</t>
  </si>
  <si>
    <t>Frattaglie (fegato, cervello,
reni, animelle ecc.)</t>
  </si>
  <si>
    <t>Hot dog, wurstel, tenerone</t>
  </si>
  <si>
    <t>Bacon, pancetta</t>
  </si>
  <si>
    <t>Salumi (salsiccia, salame
mortadella, fegatini, ecc.)</t>
  </si>
  <si>
    <t>Carni in scatola (es. Simmenthal)</t>
  </si>
  <si>
    <t>Tonno o altro pesce in scatola</t>
  </si>
  <si>
    <t>Pesce azzurro (sardine,
alici, sgombri)</t>
  </si>
  <si>
    <t>Pesce non azzurro (salmone,
tonno, orata, branzino, ecc.)</t>
  </si>
  <si>
    <t>Crostacei o molluschi</t>
  </si>
  <si>
    <t>uova</t>
  </si>
  <si>
    <t>Soia, integrale</t>
  </si>
  <si>
    <t>Legumi</t>
  </si>
  <si>
    <t>seitan</t>
  </si>
  <si>
    <t>polpette di soia pronte</t>
  </si>
  <si>
    <t>hamburger di soia pronti</t>
  </si>
  <si>
    <t>Soia e
derivati</t>
  </si>
  <si>
    <t>Latte vaccino</t>
  </si>
  <si>
    <t>Latte diverso dal vaccino</t>
  </si>
  <si>
    <t>Ricotta</t>
  </si>
  <si>
    <t>Formaggi magri (robiola, primo
sale, feta, crescenza)</t>
  </si>
  <si>
    <t>Formaggi grassi (stracchino,
mozzarella, asiago, gorgonzola)</t>
  </si>
  <si>
    <t>Formaggi stagionati (pecorino,
parmigiano, stravecchio...</t>
  </si>
  <si>
    <t>Latticini</t>
  </si>
  <si>
    <t>Burro, anche chiarificato</t>
  </si>
  <si>
    <t>Margarina o panna da cucina</t>
  </si>
  <si>
    <t>Olio extravergine di oliva</t>
  </si>
  <si>
    <t>Olio di semi o altri oli</t>
  </si>
  <si>
    <t>Olio o burro di cocco</t>
  </si>
  <si>
    <t>Cocco fresco o essiccato</t>
  </si>
  <si>
    <t>Arachidi non salati</t>
  </si>
  <si>
    <t>Mandorle, nocciole, anacardi
pistacchi secchi</t>
  </si>
  <si>
    <t>Noci, di qualsiasi tipo</t>
  </si>
  <si>
    <t>Cioccolato fondente (min 75%)</t>
  </si>
  <si>
    <t>Semi oleosi (lino, girasole, ecc.)</t>
  </si>
  <si>
    <t>Mais (pannocchie o polenta)</t>
  </si>
  <si>
    <t>Riso bianco</t>
  </si>
  <si>
    <t>Patate</t>
  </si>
  <si>
    <t>Cereali
raffinati</t>
  </si>
  <si>
    <t>Patate americane</t>
  </si>
  <si>
    <t>Topinambur, eddoes, yuka</t>
  </si>
  <si>
    <t>Tuberi</t>
  </si>
  <si>
    <t>Pasta o farina di grano integrale</t>
  </si>
  <si>
    <t>Riso integrale o venere</t>
  </si>
  <si>
    <t>Farro integrale</t>
  </si>
  <si>
    <t>Avena</t>
  </si>
  <si>
    <t>Cereali
integrali</t>
  </si>
  <si>
    <t>Grassi
buoni</t>
  </si>
  <si>
    <t>Mela o pera fresca</t>
  </si>
  <si>
    <t>succo di mela o sidro</t>
  </si>
  <si>
    <t>arancia o mandarino</t>
  </si>
  <si>
    <t>succo d'arancia</t>
  </si>
  <si>
    <t>Pesche, albicocche, prugne</t>
  </si>
  <si>
    <t>uva bianca e nera</t>
  </si>
  <si>
    <t>Banane</t>
  </si>
  <si>
    <t>fragole o frutti di bosco</t>
  </si>
  <si>
    <t>ananas</t>
  </si>
  <si>
    <t>Avocado</t>
  </si>
  <si>
    <t>kiwi</t>
  </si>
  <si>
    <t>limoni, cedri, pomelo</t>
  </si>
  <si>
    <t>kaki, castagne</t>
  </si>
  <si>
    <t>Frutta</t>
  </si>
  <si>
    <t>Zucchero</t>
  </si>
  <si>
    <t>Miele</t>
  </si>
  <si>
    <t>Bibite zuccherate</t>
  </si>
  <si>
    <t>Biscotti</t>
  </si>
  <si>
    <t>Gelato</t>
  </si>
  <si>
    <t>Torte</t>
  </si>
  <si>
    <t>Caramelle e merendine</t>
  </si>
  <si>
    <t>Zuccheri
semplici</t>
  </si>
  <si>
    <t>cibi
fermentati</t>
  </si>
  <si>
    <t>Yogurt non bianco</t>
  </si>
  <si>
    <t>Yogurt bianco/kefir bianco</t>
  </si>
  <si>
    <t>Kefir d'acqua/kombuctha</t>
  </si>
  <si>
    <t>Crauti/kimchi</t>
  </si>
  <si>
    <t>Pomodori</t>
  </si>
  <si>
    <t>Peperoni</t>
  </si>
  <si>
    <t>Carote</t>
  </si>
  <si>
    <t>zucca</t>
  </si>
  <si>
    <t>Funghi crudi</t>
  </si>
  <si>
    <t>Aglio</t>
  </si>
  <si>
    <t>Verdura gialla/
rossa/
arancione</t>
  </si>
  <si>
    <t>Inulina</t>
  </si>
  <si>
    <t>Carciofo</t>
  </si>
  <si>
    <t>Melanzana</t>
  </si>
  <si>
    <t>Porro</t>
  </si>
  <si>
    <t>Verdura
viola</t>
  </si>
  <si>
    <t>Cipolla di tropea</t>
  </si>
  <si>
    <t>Carota viola</t>
  </si>
  <si>
    <t>cavolo viola</t>
  </si>
  <si>
    <t>Radicchio</t>
  </si>
  <si>
    <t>Rapa</t>
  </si>
  <si>
    <t>Verdure a foglia verde</t>
  </si>
  <si>
    <t>Spinaci</t>
  </si>
  <si>
    <t>rucola</t>
  </si>
  <si>
    <t>bieta</t>
  </si>
  <si>
    <t>Indivia scarola</t>
  </si>
  <si>
    <t>Cicoria</t>
  </si>
  <si>
    <t>Insalata di tutti i tipi</t>
  </si>
  <si>
    <t>Bietole</t>
  </si>
  <si>
    <t>Cime di rapa</t>
  </si>
  <si>
    <t>Cardo</t>
  </si>
  <si>
    <t>Piselli</t>
  </si>
  <si>
    <t>Fagiolini</t>
  </si>
  <si>
    <t>Taccole</t>
  </si>
  <si>
    <t>Legumi
verdure</t>
  </si>
  <si>
    <t>Verdure
diuretiche</t>
  </si>
  <si>
    <t>Finocchio</t>
  </si>
  <si>
    <t>Cetriolo</t>
  </si>
  <si>
    <t>Peperone verde</t>
  </si>
  <si>
    <t>Sedano</t>
  </si>
  <si>
    <t>Sedano rapa</t>
  </si>
  <si>
    <t>Asparagi</t>
  </si>
  <si>
    <t>Rapanelli</t>
  </si>
  <si>
    <t>Ortiche</t>
  </si>
  <si>
    <t>Zucchine</t>
  </si>
  <si>
    <t>Rabarbaro</t>
  </si>
  <si>
    <t>Broccolo</t>
  </si>
  <si>
    <t>Cavolfiore</t>
  </si>
  <si>
    <t>Cavolo cappuccio</t>
  </si>
  <si>
    <t>Cavolo nero</t>
  </si>
  <si>
    <t>Cavolo cinese</t>
  </si>
  <si>
    <t>Verza</t>
  </si>
  <si>
    <t>Cavoletti di bruxelles</t>
  </si>
  <si>
    <t>Rape</t>
  </si>
  <si>
    <t>Cavoli</t>
  </si>
  <si>
    <t>Cereali cornflakes da colazione</t>
  </si>
  <si>
    <t>Budini proteici</t>
  </si>
  <si>
    <t>Barrette proteiche</t>
  </si>
  <si>
    <t>Sughi pronti (per pasta)</t>
  </si>
  <si>
    <t>"Latte" vegetale</t>
  </si>
  <si>
    <t>Dado da brodo</t>
  </si>
  <si>
    <t>Salse (tipo maionese, ketchup)</t>
  </si>
  <si>
    <t>Patatine in busta</t>
  </si>
  <si>
    <t>Snack di qualsiasi tipo</t>
  </si>
  <si>
    <t>Arachidi o altra frutta secca salati</t>
  </si>
  <si>
    <t>Frutta essiccata (fichi secchi, datteri..)</t>
  </si>
  <si>
    <t>Prodotti da forno secchi
(crackers, taralli, grissini, ecc.)</t>
  </si>
  <si>
    <t>Pane bianco</t>
  </si>
  <si>
    <t>Pane integrale</t>
  </si>
  <si>
    <t>Cibi ultra
processati</t>
  </si>
  <si>
    <t>Alcolici</t>
  </si>
  <si>
    <t>Vino (rosso, bianco, prosecco, ecc.)</t>
  </si>
  <si>
    <t>Birra</t>
  </si>
  <si>
    <t>Liquori (amari, limoncello, sambuca)</t>
  </si>
  <si>
    <t>Distillati</t>
  </si>
  <si>
    <t>Superalcolici (vodka, rhum, ecc.)</t>
  </si>
  <si>
    <t>Cipolla bianca, scalogno</t>
  </si>
  <si>
    <t>Fagioli, ceci, lenticchie, cicerchie, fave
lupini</t>
  </si>
  <si>
    <t>Tofu/tempeh</t>
  </si>
  <si>
    <t>Orzo perlato/cous cous/Kamut</t>
  </si>
  <si>
    <t>Quinoa/amaranto/grano saraceno</t>
  </si>
  <si>
    <t>Segale/orzo decorticato/miglio</t>
  </si>
  <si>
    <t>melone/anguria</t>
  </si>
  <si>
    <t>ciliegie/fichi</t>
  </si>
  <si>
    <t>Utilizzo medio dell'ultimo mese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</si>
</sst>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 wrapText="1"/>
    </xf>
    <xf numFmtId="0" fontId="0" fillId="11" borderId="5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5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5" xfId="0" applyFill="1" applyBorder="1" applyAlignment="1">
      <alignment horizontal="center" wrapText="1"/>
    </xf>
    <xf numFmtId="0" fontId="0" fillId="15" borderId="1" xfId="0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0" xfId="0" applyFill="1"/>
    <xf numFmtId="9" fontId="0" fillId="15" borderId="0" xfId="0" applyNumberFormat="1" applyFill="1"/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CC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9"/>
  <sheetViews>
    <sheetView tabSelected="1" zoomScale="90" zoomScaleNormal="90" workbookViewId="0">
      <selection activeCell="L4" sqref="L4:L10"/>
    </sheetView>
  </sheetViews>
  <sheetFormatPr defaultRowHeight="14.4"/>
  <cols>
    <col min="3" max="3" width="13.88671875" customWidth="1"/>
    <col min="4" max="9" width="8.88671875" style="23"/>
    <col min="10" max="10" width="11.109375" style="23" customWidth="1"/>
    <col min="11" max="11" width="9.44140625" customWidth="1"/>
    <col min="12" max="12" width="10.21875" customWidth="1"/>
  </cols>
  <sheetData>
    <row r="1" spans="1:24">
      <c r="A1" t="s">
        <v>2</v>
      </c>
      <c r="B1" s="19" t="s">
        <v>4</v>
      </c>
      <c r="C1" s="19"/>
      <c r="D1" s="19"/>
      <c r="E1" s="19"/>
      <c r="F1" s="23" t="s">
        <v>3</v>
      </c>
      <c r="G1" s="6" t="s">
        <v>4</v>
      </c>
      <c r="H1" s="6"/>
      <c r="I1" s="6"/>
      <c r="J1" s="6"/>
    </row>
    <row r="2" spans="1:24">
      <c r="D2" s="21" t="s">
        <v>169</v>
      </c>
      <c r="E2" s="21"/>
      <c r="F2" s="21"/>
      <c r="G2" s="21"/>
      <c r="H2" s="21"/>
      <c r="I2" s="21"/>
      <c r="J2" s="21"/>
      <c r="M2" s="51"/>
      <c r="N2" s="52"/>
      <c r="O2" s="52"/>
      <c r="P2" s="52"/>
      <c r="Q2" s="53"/>
      <c r="R2" s="53"/>
      <c r="S2" s="53"/>
      <c r="T2" s="53"/>
      <c r="U2" s="53"/>
      <c r="V2" s="53"/>
      <c r="W2" s="53"/>
      <c r="X2" s="53"/>
    </row>
    <row r="3" spans="1:24" ht="28.8">
      <c r="A3" s="20" t="s">
        <v>12</v>
      </c>
      <c r="B3" s="21"/>
      <c r="C3" s="21"/>
      <c r="D3" s="45" t="s">
        <v>5</v>
      </c>
      <c r="E3" s="45" t="s">
        <v>6</v>
      </c>
      <c r="F3" s="45" t="s">
        <v>7</v>
      </c>
      <c r="G3" s="45" t="s">
        <v>8</v>
      </c>
      <c r="H3" s="45" t="s">
        <v>9</v>
      </c>
      <c r="I3" s="45" t="s">
        <v>10</v>
      </c>
      <c r="J3" s="45" t="s">
        <v>11</v>
      </c>
      <c r="M3" s="53"/>
      <c r="N3" s="53"/>
      <c r="O3" s="53"/>
      <c r="P3" s="54"/>
      <c r="Q3" s="53"/>
      <c r="R3" s="53"/>
      <c r="S3" s="55"/>
      <c r="T3" s="56"/>
      <c r="U3" s="56"/>
      <c r="V3" s="56"/>
      <c r="W3" s="56"/>
      <c r="X3" s="56"/>
    </row>
    <row r="4" spans="1:24" ht="28.8" customHeight="1">
      <c r="A4" s="15" t="s">
        <v>13</v>
      </c>
      <c r="B4" s="15"/>
      <c r="C4" s="15"/>
      <c r="D4" s="47"/>
      <c r="E4" s="47"/>
      <c r="F4" s="47"/>
      <c r="G4" s="47"/>
      <c r="H4" s="47"/>
      <c r="I4" s="47"/>
      <c r="J4" s="47"/>
      <c r="K4" s="21" t="s">
        <v>0</v>
      </c>
      <c r="L4" s="7">
        <f>(2+2+2+1+1+1+1)/7</f>
        <v>1.4285714285714286</v>
      </c>
      <c r="M4" s="53"/>
      <c r="N4" s="53"/>
      <c r="O4" s="53"/>
      <c r="P4" s="53"/>
      <c r="Q4" s="53"/>
      <c r="R4" s="53"/>
      <c r="S4" s="56"/>
      <c r="T4" s="56"/>
      <c r="U4" s="56"/>
      <c r="V4" s="56"/>
      <c r="W4" s="56"/>
      <c r="X4" s="56"/>
    </row>
    <row r="5" spans="1:24" ht="28.8" customHeight="1">
      <c r="A5" s="16" t="s">
        <v>14</v>
      </c>
      <c r="B5" s="17"/>
      <c r="C5" s="18"/>
      <c r="D5" s="47"/>
      <c r="E5" s="47"/>
      <c r="F5" s="47"/>
      <c r="G5" s="47"/>
      <c r="H5" s="47"/>
      <c r="I5" s="47"/>
      <c r="J5" s="47"/>
      <c r="K5" s="21"/>
      <c r="L5" s="7"/>
      <c r="M5" s="53"/>
      <c r="N5" s="53"/>
      <c r="O5" s="53"/>
      <c r="P5" s="53"/>
      <c r="Q5" s="53"/>
      <c r="R5" s="53"/>
      <c r="S5" s="56"/>
      <c r="T5" s="56"/>
      <c r="U5" s="56"/>
      <c r="V5" s="56"/>
      <c r="W5" s="56"/>
      <c r="X5" s="56"/>
    </row>
    <row r="6" spans="1:24" ht="31.8" customHeight="1">
      <c r="A6" s="15" t="s">
        <v>15</v>
      </c>
      <c r="B6" s="15"/>
      <c r="C6" s="15"/>
      <c r="D6" s="47"/>
      <c r="E6" s="47"/>
      <c r="F6" s="47"/>
      <c r="G6" s="47"/>
      <c r="H6" s="47"/>
      <c r="I6" s="47"/>
      <c r="J6" s="47"/>
      <c r="K6" s="21"/>
      <c r="L6" s="7"/>
      <c r="M6" s="53"/>
      <c r="N6" s="53"/>
      <c r="O6" s="53"/>
      <c r="P6" s="53"/>
      <c r="Q6" s="53"/>
      <c r="R6" s="53"/>
      <c r="S6" s="56"/>
      <c r="T6" s="56"/>
      <c r="U6" s="56"/>
      <c r="V6" s="56"/>
      <c r="W6" s="56"/>
      <c r="X6" s="56"/>
    </row>
    <row r="7" spans="1:24">
      <c r="A7" s="10" t="s">
        <v>16</v>
      </c>
      <c r="B7" s="10"/>
      <c r="C7" s="10"/>
      <c r="D7" s="47"/>
      <c r="E7" s="47"/>
      <c r="F7" s="47"/>
      <c r="G7" s="47"/>
      <c r="H7" s="47"/>
      <c r="I7" s="47"/>
      <c r="J7" s="47"/>
      <c r="K7" s="21"/>
      <c r="L7" s="7"/>
      <c r="M7" s="53"/>
      <c r="N7" s="53"/>
      <c r="O7" s="53"/>
      <c r="P7" s="53"/>
      <c r="Q7" s="53"/>
      <c r="R7" s="53"/>
      <c r="S7" s="56"/>
      <c r="T7" s="56"/>
      <c r="U7" s="56"/>
      <c r="V7" s="56"/>
      <c r="W7" s="56"/>
      <c r="X7" s="56"/>
    </row>
    <row r="8" spans="1:24">
      <c r="A8" s="10" t="s">
        <v>17</v>
      </c>
      <c r="B8" s="10"/>
      <c r="C8" s="10"/>
      <c r="D8" s="47"/>
      <c r="E8" s="47"/>
      <c r="F8" s="48"/>
      <c r="G8" s="47"/>
      <c r="H8" s="47"/>
      <c r="I8" s="47"/>
      <c r="J8" s="47"/>
      <c r="K8" s="21"/>
      <c r="L8" s="7"/>
      <c r="M8" s="53"/>
      <c r="N8" s="53"/>
      <c r="O8" s="53"/>
      <c r="P8" s="53"/>
      <c r="Q8" s="53"/>
      <c r="R8" s="53"/>
      <c r="S8" s="55"/>
      <c r="T8" s="56"/>
      <c r="U8" s="56"/>
      <c r="V8" s="56"/>
      <c r="W8" s="56"/>
      <c r="X8" s="56"/>
    </row>
    <row r="9" spans="1:24" ht="30.6" customHeight="1">
      <c r="A9" s="9" t="s">
        <v>18</v>
      </c>
      <c r="B9" s="10"/>
      <c r="C9" s="10"/>
      <c r="D9" s="47"/>
      <c r="E9" s="47"/>
      <c r="F9" s="47"/>
      <c r="G9" s="47"/>
      <c r="H9" s="47"/>
      <c r="I9" s="47"/>
      <c r="J9" s="47"/>
      <c r="K9" s="21"/>
      <c r="L9" s="7"/>
      <c r="M9" s="53"/>
      <c r="N9" s="53"/>
      <c r="O9" s="53"/>
      <c r="P9" s="53"/>
      <c r="Q9" s="53"/>
      <c r="R9" s="53"/>
      <c r="S9" s="56"/>
      <c r="T9" s="56"/>
      <c r="U9" s="56"/>
      <c r="V9" s="56"/>
      <c r="W9" s="56"/>
      <c r="X9" s="56"/>
    </row>
    <row r="10" spans="1:24">
      <c r="A10" s="10" t="s">
        <v>19</v>
      </c>
      <c r="B10" s="10"/>
      <c r="C10" s="10"/>
      <c r="D10" s="47"/>
      <c r="E10" s="47"/>
      <c r="F10" s="47"/>
      <c r="G10" s="47"/>
      <c r="H10" s="47"/>
      <c r="I10" s="47"/>
      <c r="J10" s="47"/>
      <c r="K10" s="21"/>
      <c r="L10" s="7"/>
      <c r="M10" s="53"/>
      <c r="N10" s="53"/>
      <c r="O10" s="53"/>
      <c r="P10" s="53"/>
      <c r="Q10" s="53"/>
      <c r="R10" s="53"/>
      <c r="S10" s="56"/>
      <c r="T10" s="56"/>
      <c r="U10" s="56"/>
      <c r="V10" s="56"/>
      <c r="W10" s="56"/>
      <c r="X10" s="56"/>
    </row>
    <row r="11" spans="1:24">
      <c r="A11" s="11" t="s">
        <v>20</v>
      </c>
      <c r="B11" s="11"/>
      <c r="C11" s="11"/>
      <c r="D11" s="47"/>
      <c r="E11" s="47"/>
      <c r="F11" s="47"/>
      <c r="G11" s="47"/>
      <c r="H11" s="47"/>
      <c r="I11" s="47"/>
      <c r="J11" s="47"/>
      <c r="K11" s="21" t="s">
        <v>1</v>
      </c>
      <c r="L11" s="7">
        <f>(1+1+1+1)/4</f>
        <v>1</v>
      </c>
      <c r="M11" s="53"/>
      <c r="N11" s="53"/>
      <c r="O11" s="53"/>
      <c r="P11" s="53"/>
      <c r="Q11" s="53"/>
      <c r="R11" s="53"/>
      <c r="S11" s="56"/>
      <c r="T11" s="56"/>
      <c r="U11" s="56"/>
      <c r="V11" s="56"/>
      <c r="W11" s="56"/>
      <c r="X11" s="56"/>
    </row>
    <row r="12" spans="1:24" ht="30" customHeight="1">
      <c r="A12" s="12" t="s">
        <v>21</v>
      </c>
      <c r="B12" s="13"/>
      <c r="C12" s="13"/>
      <c r="D12" s="47"/>
      <c r="E12" s="47"/>
      <c r="F12" s="47"/>
      <c r="G12" s="47"/>
      <c r="H12" s="47"/>
      <c r="I12" s="47"/>
      <c r="J12" s="47"/>
      <c r="K12" s="21"/>
      <c r="L12" s="7"/>
      <c r="M12" s="53"/>
      <c r="N12" s="53"/>
      <c r="O12" s="53"/>
      <c r="P12" s="53"/>
      <c r="Q12" s="53"/>
      <c r="R12" s="53"/>
      <c r="S12" s="56"/>
      <c r="T12" s="56"/>
      <c r="U12" s="56"/>
      <c r="V12" s="56"/>
      <c r="W12" s="56"/>
      <c r="X12" s="56"/>
    </row>
    <row r="13" spans="1:24" ht="29.4" customHeight="1">
      <c r="A13" s="14" t="s">
        <v>22</v>
      </c>
      <c r="B13" s="11"/>
      <c r="C13" s="11"/>
      <c r="D13" s="47"/>
      <c r="E13" s="47"/>
      <c r="F13" s="47"/>
      <c r="G13" s="47"/>
      <c r="H13" s="47"/>
      <c r="I13" s="47"/>
      <c r="J13" s="47"/>
      <c r="K13" s="21"/>
      <c r="L13" s="7"/>
      <c r="M13" s="53"/>
      <c r="N13" s="53"/>
      <c r="O13" s="53"/>
      <c r="P13" s="53"/>
      <c r="Q13" s="53"/>
      <c r="R13" s="53"/>
      <c r="S13" s="56"/>
      <c r="T13" s="56"/>
      <c r="U13" s="56"/>
      <c r="V13" s="56"/>
      <c r="W13" s="56"/>
      <c r="X13" s="56"/>
    </row>
    <row r="14" spans="1:24">
      <c r="A14" s="11" t="s">
        <v>23</v>
      </c>
      <c r="B14" s="11"/>
      <c r="C14" s="11"/>
      <c r="D14" s="47"/>
      <c r="E14" s="47"/>
      <c r="F14" s="47"/>
      <c r="G14" s="47"/>
      <c r="H14" s="47"/>
      <c r="I14" s="47"/>
      <c r="J14" s="47"/>
      <c r="K14" s="21"/>
      <c r="L14" s="7"/>
      <c r="M14" s="53"/>
      <c r="N14" s="53"/>
      <c r="O14" s="53"/>
      <c r="P14" s="53"/>
      <c r="Q14" s="53"/>
      <c r="R14" s="53"/>
      <c r="S14" s="56"/>
      <c r="T14" s="56"/>
      <c r="U14" s="56"/>
      <c r="V14" s="56"/>
      <c r="W14" s="56"/>
      <c r="X14" s="56"/>
    </row>
    <row r="15" spans="1:24">
      <c r="A15" s="24" t="s">
        <v>24</v>
      </c>
      <c r="B15" s="24"/>
      <c r="C15" s="24"/>
      <c r="D15" s="47"/>
      <c r="E15" s="47"/>
      <c r="F15" s="47"/>
      <c r="G15" s="47"/>
      <c r="H15" s="47"/>
      <c r="I15" s="47"/>
      <c r="J15" s="47"/>
      <c r="K15" s="2" t="s">
        <v>24</v>
      </c>
      <c r="L15" s="1">
        <v>1</v>
      </c>
      <c r="M15" s="53"/>
      <c r="N15" s="53"/>
      <c r="O15" s="53"/>
      <c r="P15" s="53"/>
      <c r="Q15" s="53"/>
      <c r="R15" s="53"/>
      <c r="S15" s="56"/>
      <c r="T15" s="56"/>
      <c r="U15" s="56"/>
      <c r="V15" s="56"/>
      <c r="W15" s="56"/>
      <c r="X15" s="56"/>
    </row>
    <row r="16" spans="1:24" ht="27" customHeight="1">
      <c r="A16" s="46" t="s">
        <v>162</v>
      </c>
      <c r="B16" s="25"/>
      <c r="C16" s="25"/>
      <c r="D16" s="47"/>
      <c r="E16" s="47"/>
      <c r="F16" s="47"/>
      <c r="G16" s="47"/>
      <c r="H16" s="47"/>
      <c r="I16" s="47"/>
      <c r="J16" s="47"/>
      <c r="K16" s="3" t="s">
        <v>26</v>
      </c>
      <c r="L16" s="4">
        <v>1</v>
      </c>
      <c r="M16" s="53"/>
      <c r="N16" s="53"/>
      <c r="O16" s="53"/>
      <c r="P16" s="53"/>
      <c r="Q16" s="53"/>
      <c r="R16" s="53"/>
      <c r="S16" s="55"/>
      <c r="T16" s="56"/>
      <c r="U16" s="56"/>
      <c r="V16" s="56"/>
      <c r="W16" s="56"/>
      <c r="X16" s="56"/>
    </row>
    <row r="17" spans="1:24">
      <c r="A17" s="26" t="s">
        <v>25</v>
      </c>
      <c r="B17" s="26"/>
      <c r="C17" s="26"/>
      <c r="D17" s="47"/>
      <c r="E17" s="47"/>
      <c r="F17" s="47"/>
      <c r="G17" s="47"/>
      <c r="H17" s="47"/>
      <c r="I17" s="47"/>
      <c r="J17" s="47"/>
      <c r="K17" s="44" t="s">
        <v>30</v>
      </c>
      <c r="L17" s="7">
        <v>1</v>
      </c>
      <c r="M17" s="53"/>
      <c r="N17" s="53"/>
      <c r="O17" s="53"/>
      <c r="P17" s="53"/>
      <c r="Q17" s="53"/>
      <c r="R17" s="53"/>
      <c r="S17" s="56"/>
      <c r="T17" s="56"/>
      <c r="U17" s="56"/>
      <c r="V17" s="56"/>
      <c r="W17" s="56"/>
      <c r="X17" s="56"/>
    </row>
    <row r="18" spans="1:24">
      <c r="A18" s="26" t="s">
        <v>163</v>
      </c>
      <c r="B18" s="26"/>
      <c r="C18" s="26"/>
      <c r="D18" s="47"/>
      <c r="E18" s="47"/>
      <c r="F18" s="47"/>
      <c r="G18" s="47"/>
      <c r="H18" s="47"/>
      <c r="I18" s="47"/>
      <c r="J18" s="47"/>
      <c r="K18" s="21"/>
      <c r="L18" s="7"/>
      <c r="M18" s="53"/>
      <c r="N18" s="53"/>
      <c r="O18" s="53"/>
      <c r="P18" s="53"/>
      <c r="Q18" s="53"/>
      <c r="R18" s="53"/>
      <c r="S18" s="56"/>
      <c r="T18" s="56"/>
      <c r="U18" s="56"/>
      <c r="V18" s="56"/>
      <c r="W18" s="56"/>
      <c r="X18" s="56"/>
    </row>
    <row r="19" spans="1:24">
      <c r="A19" s="26" t="s">
        <v>27</v>
      </c>
      <c r="B19" s="26"/>
      <c r="C19" s="26"/>
      <c r="D19" s="47"/>
      <c r="E19" s="47"/>
      <c r="F19" s="47"/>
      <c r="G19" s="47"/>
      <c r="H19" s="47"/>
      <c r="I19" s="47"/>
      <c r="J19" s="47"/>
      <c r="K19" s="21"/>
      <c r="L19" s="7"/>
      <c r="M19" s="53"/>
      <c r="N19" s="53"/>
      <c r="O19" s="53"/>
      <c r="P19" s="53"/>
      <c r="Q19" s="53"/>
      <c r="R19" s="53"/>
      <c r="S19" s="56"/>
      <c r="T19" s="56"/>
      <c r="U19" s="56"/>
      <c r="V19" s="56"/>
      <c r="W19" s="56"/>
      <c r="X19" s="56"/>
    </row>
    <row r="20" spans="1:24">
      <c r="A20" s="26" t="s">
        <v>28</v>
      </c>
      <c r="B20" s="26"/>
      <c r="C20" s="26"/>
      <c r="D20" s="47"/>
      <c r="E20" s="47"/>
      <c r="F20" s="47"/>
      <c r="G20" s="47"/>
      <c r="H20" s="47"/>
      <c r="I20" s="47"/>
      <c r="J20" s="47"/>
      <c r="K20" s="21"/>
      <c r="L20" s="7"/>
      <c r="M20" s="53"/>
      <c r="N20" s="53"/>
      <c r="O20" s="53"/>
      <c r="P20" s="53"/>
      <c r="Q20" s="53"/>
      <c r="R20" s="53"/>
      <c r="S20" s="56"/>
      <c r="T20" s="56"/>
      <c r="U20" s="56"/>
      <c r="V20" s="56"/>
      <c r="W20" s="56"/>
      <c r="X20" s="56"/>
    </row>
    <row r="21" spans="1:24">
      <c r="A21" s="26" t="s">
        <v>29</v>
      </c>
      <c r="B21" s="26"/>
      <c r="C21" s="26"/>
      <c r="D21" s="47"/>
      <c r="E21" s="47"/>
      <c r="F21" s="47"/>
      <c r="G21" s="47"/>
      <c r="H21" s="47"/>
      <c r="I21" s="47"/>
      <c r="J21" s="47"/>
      <c r="K21" s="21"/>
      <c r="L21" s="7"/>
      <c r="M21" s="53"/>
      <c r="N21" s="53"/>
      <c r="O21" s="53"/>
      <c r="P21" s="53"/>
      <c r="Q21" s="53"/>
      <c r="R21" s="53"/>
      <c r="S21" s="56"/>
      <c r="T21" s="56"/>
      <c r="U21" s="56"/>
      <c r="V21" s="56"/>
      <c r="W21" s="56"/>
      <c r="X21" s="56"/>
    </row>
    <row r="22" spans="1:24">
      <c r="A22" s="5" t="s">
        <v>31</v>
      </c>
      <c r="B22" s="5"/>
      <c r="C22" s="5"/>
      <c r="D22" s="47"/>
      <c r="E22" s="47"/>
      <c r="F22" s="47"/>
      <c r="G22" s="47"/>
      <c r="H22" s="47"/>
      <c r="I22" s="47"/>
      <c r="J22" s="47"/>
      <c r="K22" s="21" t="s">
        <v>37</v>
      </c>
      <c r="L22" s="7">
        <f>(1+2+1+1+1+1)/6</f>
        <v>1.1666666666666667</v>
      </c>
      <c r="M22" s="53"/>
      <c r="N22" s="53"/>
      <c r="O22" s="53"/>
      <c r="P22" s="53"/>
      <c r="Q22" s="53"/>
      <c r="R22" s="53"/>
      <c r="S22" s="56"/>
      <c r="T22" s="56"/>
      <c r="U22" s="56"/>
      <c r="V22" s="56"/>
      <c r="W22" s="56"/>
      <c r="X22" s="56"/>
    </row>
    <row r="23" spans="1:24">
      <c r="A23" s="5" t="s">
        <v>32</v>
      </c>
      <c r="B23" s="5"/>
      <c r="C23" s="5"/>
      <c r="D23" s="47"/>
      <c r="E23" s="47"/>
      <c r="F23" s="47"/>
      <c r="G23" s="47"/>
      <c r="H23" s="47"/>
      <c r="I23" s="47"/>
      <c r="J23" s="47"/>
      <c r="K23" s="21"/>
      <c r="L23" s="7"/>
      <c r="M23" s="53"/>
      <c r="N23" s="53"/>
      <c r="O23" s="53"/>
      <c r="P23" s="53"/>
      <c r="Q23" s="53"/>
      <c r="R23" s="53"/>
      <c r="S23" s="56"/>
      <c r="T23" s="56"/>
      <c r="U23" s="56"/>
      <c r="V23" s="56"/>
      <c r="W23" s="56"/>
      <c r="X23" s="56"/>
    </row>
    <row r="24" spans="1:24">
      <c r="A24" s="5" t="s">
        <v>33</v>
      </c>
      <c r="B24" s="5"/>
      <c r="C24" s="5"/>
      <c r="D24" s="47"/>
      <c r="E24" s="47"/>
      <c r="F24" s="47"/>
      <c r="G24" s="47"/>
      <c r="H24" s="47"/>
      <c r="I24" s="47"/>
      <c r="J24" s="47"/>
      <c r="K24" s="21"/>
      <c r="L24" s="7"/>
      <c r="M24" s="53"/>
      <c r="N24" s="53"/>
      <c r="O24" s="53"/>
      <c r="P24" s="53"/>
      <c r="Q24" s="53"/>
      <c r="R24" s="53"/>
      <c r="S24" s="56"/>
      <c r="T24" s="56"/>
      <c r="U24" s="56"/>
      <c r="V24" s="56"/>
      <c r="W24" s="56"/>
      <c r="X24" s="56"/>
    </row>
    <row r="25" spans="1:24" ht="28.2" customHeight="1">
      <c r="A25" s="8" t="s">
        <v>34</v>
      </c>
      <c r="B25" s="5"/>
      <c r="C25" s="5"/>
      <c r="D25" s="47"/>
      <c r="E25" s="47"/>
      <c r="F25" s="47"/>
      <c r="G25" s="47"/>
      <c r="H25" s="47"/>
      <c r="I25" s="47"/>
      <c r="J25" s="47"/>
      <c r="K25" s="21"/>
      <c r="L25" s="7"/>
      <c r="M25" s="53"/>
      <c r="N25" s="53"/>
      <c r="O25" s="53"/>
      <c r="P25" s="53"/>
      <c r="Q25" s="53"/>
      <c r="R25" s="53"/>
      <c r="S25" s="56"/>
      <c r="T25" s="56"/>
      <c r="U25" s="56"/>
      <c r="V25" s="56"/>
      <c r="W25" s="56"/>
      <c r="X25" s="56"/>
    </row>
    <row r="26" spans="1:24" ht="28.2" customHeight="1">
      <c r="A26" s="8" t="s">
        <v>35</v>
      </c>
      <c r="B26" s="5"/>
      <c r="C26" s="5"/>
      <c r="D26" s="47"/>
      <c r="E26" s="47"/>
      <c r="F26" s="47"/>
      <c r="G26" s="47"/>
      <c r="H26" s="47"/>
      <c r="I26" s="47"/>
      <c r="J26" s="47"/>
      <c r="K26" s="21"/>
      <c r="L26" s="7"/>
      <c r="M26" s="53"/>
      <c r="N26" s="53"/>
      <c r="O26" s="53"/>
      <c r="P26" s="53"/>
      <c r="Q26" s="53"/>
      <c r="R26" s="53"/>
      <c r="S26" s="56"/>
      <c r="T26" s="56"/>
      <c r="U26" s="56"/>
      <c r="V26" s="56"/>
      <c r="W26" s="56"/>
      <c r="X26" s="56"/>
    </row>
    <row r="27" spans="1:24" ht="29.4" customHeight="1">
      <c r="A27" s="8" t="s">
        <v>36</v>
      </c>
      <c r="B27" s="5"/>
      <c r="C27" s="5"/>
      <c r="D27" s="47"/>
      <c r="E27" s="47"/>
      <c r="F27" s="47"/>
      <c r="G27" s="47"/>
      <c r="H27" s="47"/>
      <c r="I27" s="47"/>
      <c r="J27" s="47"/>
      <c r="K27" s="21"/>
      <c r="L27" s="7"/>
      <c r="M27" s="53"/>
      <c r="N27" s="53"/>
      <c r="O27" s="53"/>
      <c r="P27" s="53"/>
      <c r="Q27" s="53"/>
      <c r="R27" s="53"/>
      <c r="S27" s="56"/>
      <c r="T27" s="56"/>
      <c r="U27" s="56"/>
      <c r="V27" s="56"/>
      <c r="W27" s="56"/>
      <c r="X27" s="56"/>
    </row>
    <row r="28" spans="1:24">
      <c r="A28" s="30" t="s">
        <v>38</v>
      </c>
      <c r="B28" s="30"/>
      <c r="C28" s="30"/>
      <c r="D28" s="47"/>
      <c r="E28" s="47"/>
      <c r="F28" s="47"/>
      <c r="G28" s="47"/>
      <c r="H28" s="47"/>
      <c r="I28" s="47"/>
      <c r="J28" s="47"/>
      <c r="K28" s="44" t="s">
        <v>61</v>
      </c>
      <c r="L28" s="7">
        <f>(1+1+1+1+1+1+2+5+1+1+1+1)/12</f>
        <v>1.4166666666666667</v>
      </c>
      <c r="M28" s="53"/>
      <c r="N28" s="53"/>
      <c r="O28" s="53"/>
      <c r="P28" s="53"/>
      <c r="Q28" s="53"/>
      <c r="R28" s="53"/>
      <c r="S28" s="56"/>
      <c r="T28" s="56"/>
      <c r="U28" s="56"/>
      <c r="V28" s="56"/>
      <c r="W28" s="56"/>
      <c r="X28" s="56"/>
    </row>
    <row r="29" spans="1:24">
      <c r="A29" s="30" t="s">
        <v>39</v>
      </c>
      <c r="B29" s="30"/>
      <c r="C29" s="30"/>
      <c r="D29" s="47"/>
      <c r="E29" s="47"/>
      <c r="F29" s="47"/>
      <c r="G29" s="47"/>
      <c r="H29" s="47"/>
      <c r="I29" s="47"/>
      <c r="J29" s="47"/>
      <c r="K29" s="21"/>
      <c r="L29" s="7"/>
      <c r="M29" s="53"/>
      <c r="N29" s="53"/>
      <c r="O29" s="53"/>
      <c r="P29" s="53"/>
      <c r="Q29" s="53"/>
      <c r="R29" s="53"/>
      <c r="S29" s="56"/>
      <c r="T29" s="56"/>
      <c r="U29" s="56"/>
      <c r="V29" s="56"/>
      <c r="W29" s="56"/>
      <c r="X29" s="56"/>
    </row>
    <row r="30" spans="1:24">
      <c r="A30" s="31" t="s">
        <v>40</v>
      </c>
      <c r="B30" s="31"/>
      <c r="C30" s="31"/>
      <c r="D30" s="49"/>
      <c r="E30" s="47"/>
      <c r="F30" s="47"/>
      <c r="G30" s="47"/>
      <c r="H30" s="47"/>
      <c r="I30" s="47"/>
      <c r="J30" s="47"/>
      <c r="K30" s="21"/>
      <c r="L30" s="7"/>
      <c r="M30" s="53"/>
      <c r="N30" s="53"/>
      <c r="O30" s="53"/>
      <c r="P30" s="53"/>
      <c r="Q30" s="53"/>
      <c r="R30" s="53"/>
      <c r="S30" s="56"/>
      <c r="T30" s="56"/>
      <c r="U30" s="56"/>
      <c r="V30" s="56"/>
      <c r="W30" s="56"/>
      <c r="X30" s="56"/>
    </row>
    <row r="31" spans="1:24">
      <c r="A31" s="31" t="s">
        <v>42</v>
      </c>
      <c r="B31" s="31"/>
      <c r="C31" s="32"/>
      <c r="D31" s="47"/>
      <c r="E31" s="47"/>
      <c r="F31" s="47"/>
      <c r="G31" s="47"/>
      <c r="H31" s="47"/>
      <c r="I31" s="47"/>
      <c r="J31" s="47"/>
      <c r="K31" s="21"/>
      <c r="L31" s="7"/>
      <c r="M31" s="53"/>
      <c r="N31" s="53"/>
      <c r="O31" s="53"/>
      <c r="P31" s="53"/>
      <c r="Q31" s="53"/>
      <c r="R31" s="53"/>
      <c r="S31" s="55"/>
      <c r="T31" s="56"/>
      <c r="U31" s="56"/>
      <c r="V31" s="56"/>
      <c r="W31" s="56"/>
      <c r="X31" s="56"/>
    </row>
    <row r="32" spans="1:24">
      <c r="A32" s="30" t="s">
        <v>41</v>
      </c>
      <c r="B32" s="30"/>
      <c r="C32" s="30"/>
      <c r="D32" s="47"/>
      <c r="E32" s="47"/>
      <c r="F32" s="47"/>
      <c r="G32" s="47"/>
      <c r="H32" s="47"/>
      <c r="I32" s="47"/>
      <c r="J32" s="47"/>
      <c r="K32" s="21"/>
      <c r="L32" s="7"/>
      <c r="M32" s="53"/>
      <c r="N32" s="53"/>
      <c r="O32" s="53"/>
      <c r="P32" s="53"/>
      <c r="Q32" s="53"/>
      <c r="R32" s="53"/>
      <c r="S32" s="56"/>
      <c r="T32" s="56"/>
      <c r="U32" s="56"/>
      <c r="V32" s="56"/>
      <c r="W32" s="56"/>
      <c r="X32" s="56"/>
    </row>
    <row r="33" spans="1:24">
      <c r="A33" s="30" t="s">
        <v>43</v>
      </c>
      <c r="B33" s="30"/>
      <c r="C33" s="30"/>
      <c r="D33" s="47"/>
      <c r="E33" s="47"/>
      <c r="F33" s="47"/>
      <c r="G33" s="47"/>
      <c r="H33" s="47"/>
      <c r="I33" s="47"/>
      <c r="J33" s="47"/>
      <c r="K33" s="21"/>
      <c r="L33" s="7"/>
      <c r="M33" s="53"/>
      <c r="N33" s="53"/>
      <c r="O33" s="53"/>
      <c r="P33" s="53"/>
      <c r="Q33" s="53"/>
      <c r="R33" s="53"/>
      <c r="S33" s="56"/>
      <c r="T33" s="56"/>
      <c r="U33" s="56"/>
      <c r="V33" s="56"/>
      <c r="W33" s="56"/>
      <c r="X33" s="56"/>
    </row>
    <row r="34" spans="1:24">
      <c r="A34" s="33" t="s">
        <v>71</v>
      </c>
      <c r="B34" s="33"/>
      <c r="C34" s="34"/>
      <c r="D34" s="47"/>
      <c r="E34" s="47"/>
      <c r="F34" s="47"/>
      <c r="G34" s="47"/>
      <c r="H34" s="47"/>
      <c r="I34" s="47"/>
      <c r="J34" s="47"/>
      <c r="K34" s="21"/>
      <c r="L34" s="7"/>
      <c r="M34" s="53"/>
      <c r="N34" s="53"/>
      <c r="O34" s="53"/>
      <c r="P34" s="53"/>
      <c r="Q34" s="53"/>
      <c r="R34" s="53"/>
      <c r="S34" s="56"/>
      <c r="T34" s="56"/>
      <c r="U34" s="56"/>
      <c r="V34" s="56"/>
      <c r="W34" s="56"/>
      <c r="X34" s="56"/>
    </row>
    <row r="35" spans="1:24">
      <c r="A35" s="30" t="s">
        <v>46</v>
      </c>
      <c r="B35" s="30"/>
      <c r="C35" s="30"/>
      <c r="D35" s="47"/>
      <c r="E35" s="47"/>
      <c r="F35" s="47"/>
      <c r="G35" s="47"/>
      <c r="H35" s="47"/>
      <c r="I35" s="47"/>
      <c r="J35" s="47"/>
      <c r="K35" s="21"/>
      <c r="L35" s="7"/>
      <c r="M35" s="53"/>
      <c r="N35" s="53"/>
      <c r="O35" s="53"/>
      <c r="P35" s="53"/>
      <c r="Q35" s="53"/>
      <c r="R35" s="53"/>
      <c r="S35" s="56"/>
      <c r="T35" s="56"/>
      <c r="U35" s="56"/>
      <c r="V35" s="56"/>
      <c r="W35" s="56"/>
      <c r="X35" s="56"/>
    </row>
    <row r="36" spans="1:24" ht="29.4" customHeight="1">
      <c r="A36" s="35" t="s">
        <v>45</v>
      </c>
      <c r="B36" s="30"/>
      <c r="C36" s="30"/>
      <c r="D36" s="47"/>
      <c r="E36" s="47"/>
      <c r="F36" s="47"/>
      <c r="G36" s="47"/>
      <c r="H36" s="47"/>
      <c r="I36" s="47"/>
      <c r="J36" s="47"/>
      <c r="K36" s="21"/>
      <c r="L36" s="7"/>
      <c r="M36" s="53"/>
      <c r="N36" s="53"/>
      <c r="O36" s="53"/>
      <c r="P36" s="53"/>
      <c r="Q36" s="53"/>
      <c r="R36" s="53"/>
      <c r="S36" s="56"/>
      <c r="T36" s="56"/>
      <c r="U36" s="56"/>
      <c r="V36" s="56"/>
      <c r="W36" s="56"/>
      <c r="X36" s="56"/>
    </row>
    <row r="37" spans="1:24">
      <c r="A37" s="30" t="s">
        <v>44</v>
      </c>
      <c r="B37" s="30"/>
      <c r="C37" s="30"/>
      <c r="D37" s="47"/>
      <c r="E37" s="47"/>
      <c r="F37" s="47"/>
      <c r="G37" s="47"/>
      <c r="H37" s="47"/>
      <c r="I37" s="47"/>
      <c r="J37" s="47"/>
      <c r="K37" s="21"/>
      <c r="L37" s="7"/>
      <c r="M37" s="53"/>
      <c r="N37" s="53"/>
      <c r="O37" s="53"/>
      <c r="P37" s="53"/>
      <c r="Q37" s="53"/>
      <c r="R37" s="53"/>
      <c r="S37" s="56"/>
      <c r="T37" s="56"/>
      <c r="U37" s="56"/>
      <c r="V37" s="56"/>
      <c r="W37" s="56"/>
      <c r="X37" s="56"/>
    </row>
    <row r="38" spans="1:24">
      <c r="A38" s="30" t="s">
        <v>47</v>
      </c>
      <c r="B38" s="30"/>
      <c r="C38" s="30"/>
      <c r="D38" s="47"/>
      <c r="E38" s="47"/>
      <c r="F38" s="47"/>
      <c r="G38" s="47"/>
      <c r="H38" s="47"/>
      <c r="I38" s="47"/>
      <c r="J38" s="47"/>
      <c r="K38" s="21"/>
      <c r="L38" s="7"/>
      <c r="M38" s="53"/>
      <c r="N38" s="53"/>
      <c r="O38" s="53"/>
      <c r="P38" s="53"/>
      <c r="Q38" s="53"/>
      <c r="R38" s="53"/>
      <c r="S38" s="56"/>
      <c r="T38" s="56"/>
      <c r="U38" s="56"/>
      <c r="V38" s="56"/>
      <c r="W38" s="56"/>
      <c r="X38" s="56"/>
    </row>
    <row r="39" spans="1:24">
      <c r="A39" s="30" t="s">
        <v>48</v>
      </c>
      <c r="B39" s="30"/>
      <c r="C39" s="30"/>
      <c r="D39" s="47"/>
      <c r="E39" s="47"/>
      <c r="F39" s="47"/>
      <c r="G39" s="47"/>
      <c r="H39" s="47"/>
      <c r="I39" s="47"/>
      <c r="J39" s="47"/>
      <c r="K39" s="21"/>
      <c r="L39" s="7"/>
      <c r="M39" s="53"/>
      <c r="N39" s="53"/>
      <c r="O39" s="53"/>
      <c r="P39" s="53"/>
      <c r="Q39" s="53"/>
      <c r="R39" s="53"/>
      <c r="S39" s="56"/>
      <c r="T39" s="56"/>
      <c r="U39" s="56"/>
      <c r="V39" s="56"/>
      <c r="W39" s="56"/>
      <c r="X39" s="56"/>
    </row>
    <row r="40" spans="1:24" ht="14.4" customHeight="1">
      <c r="A40" s="24" t="s">
        <v>49</v>
      </c>
      <c r="B40" s="24"/>
      <c r="C40" s="24"/>
      <c r="D40" s="47"/>
      <c r="E40" s="47"/>
      <c r="F40" s="47"/>
      <c r="G40" s="47"/>
      <c r="H40" s="47"/>
      <c r="I40" s="47"/>
      <c r="J40" s="47"/>
      <c r="K40" s="44" t="s">
        <v>52</v>
      </c>
      <c r="L40" s="7">
        <f>(2+5+1+5)/4</f>
        <v>3.25</v>
      </c>
      <c r="M40" s="53"/>
      <c r="N40" s="53"/>
      <c r="O40" s="53"/>
      <c r="P40" s="53"/>
      <c r="Q40" s="53"/>
      <c r="R40" s="53"/>
      <c r="S40" s="56"/>
      <c r="T40" s="56"/>
      <c r="U40" s="56"/>
      <c r="V40" s="56"/>
      <c r="W40" s="56"/>
      <c r="X40" s="56"/>
    </row>
    <row r="41" spans="1:24">
      <c r="A41" s="24" t="s">
        <v>50</v>
      </c>
      <c r="B41" s="24"/>
      <c r="C41" s="24"/>
      <c r="D41" s="47"/>
      <c r="E41" s="47"/>
      <c r="F41" s="47"/>
      <c r="G41" s="47"/>
      <c r="H41" s="47"/>
      <c r="I41" s="47"/>
      <c r="J41" s="47"/>
      <c r="K41" s="44"/>
      <c r="L41" s="7"/>
      <c r="M41" s="53"/>
      <c r="N41" s="53"/>
      <c r="O41" s="53"/>
      <c r="P41" s="53"/>
      <c r="Q41" s="53"/>
      <c r="R41" s="53"/>
      <c r="S41" s="56"/>
      <c r="T41" s="56"/>
      <c r="U41" s="56"/>
      <c r="V41" s="56"/>
      <c r="W41" s="56"/>
      <c r="X41" s="56"/>
    </row>
    <row r="42" spans="1:24">
      <c r="A42" s="24" t="s">
        <v>164</v>
      </c>
      <c r="B42" s="24"/>
      <c r="C42" s="24"/>
      <c r="D42" s="47"/>
      <c r="E42" s="47"/>
      <c r="F42" s="47"/>
      <c r="G42" s="47"/>
      <c r="H42" s="47"/>
      <c r="I42" s="47"/>
      <c r="J42" s="47"/>
      <c r="K42" s="44"/>
      <c r="L42" s="7"/>
      <c r="M42" s="53"/>
      <c r="N42" s="53"/>
      <c r="O42" s="53"/>
      <c r="P42" s="53"/>
      <c r="Q42" s="53"/>
      <c r="R42" s="53"/>
      <c r="S42" s="56"/>
      <c r="T42" s="56"/>
      <c r="U42" s="56"/>
      <c r="V42" s="56"/>
      <c r="W42" s="56"/>
      <c r="X42" s="56"/>
    </row>
    <row r="43" spans="1:24">
      <c r="A43" s="38" t="s">
        <v>152</v>
      </c>
      <c r="B43" s="38"/>
      <c r="C43" s="38"/>
      <c r="D43" s="47"/>
      <c r="E43" s="47"/>
      <c r="F43" s="47"/>
      <c r="G43" s="47"/>
      <c r="H43" s="47"/>
      <c r="I43" s="47"/>
      <c r="J43" s="47"/>
      <c r="K43" s="44"/>
      <c r="L43" s="7"/>
      <c r="M43" s="53"/>
      <c r="N43" s="53"/>
      <c r="O43" s="53"/>
      <c r="P43" s="53"/>
      <c r="Q43" s="53"/>
      <c r="R43" s="53"/>
      <c r="S43" s="56"/>
      <c r="T43" s="56"/>
      <c r="U43" s="56"/>
      <c r="V43" s="56"/>
      <c r="W43" s="56"/>
      <c r="X43" s="56"/>
    </row>
    <row r="44" spans="1:24">
      <c r="A44" s="27" t="s">
        <v>51</v>
      </c>
      <c r="B44" s="27"/>
      <c r="C44" s="27"/>
      <c r="D44" s="47"/>
      <c r="E44" s="47"/>
      <c r="F44" s="47"/>
      <c r="G44" s="47"/>
      <c r="H44" s="47"/>
      <c r="I44" s="47"/>
      <c r="J44" s="47"/>
      <c r="K44" s="21" t="s">
        <v>55</v>
      </c>
      <c r="L44" s="7">
        <f>(1+5+2)/3</f>
        <v>2.6666666666666665</v>
      </c>
      <c r="M44" s="53"/>
      <c r="N44" s="53"/>
      <c r="O44" s="53"/>
      <c r="P44" s="53"/>
      <c r="Q44" s="53"/>
      <c r="R44" s="53"/>
      <c r="S44" s="56"/>
      <c r="T44" s="56"/>
      <c r="U44" s="56"/>
      <c r="V44" s="56"/>
      <c r="W44" s="56"/>
      <c r="X44" s="56"/>
    </row>
    <row r="45" spans="1:24">
      <c r="A45" s="27" t="s">
        <v>53</v>
      </c>
      <c r="B45" s="27"/>
      <c r="C45" s="27"/>
      <c r="D45" s="47"/>
      <c r="E45" s="47"/>
      <c r="F45" s="47"/>
      <c r="G45" s="47"/>
      <c r="H45" s="47"/>
      <c r="I45" s="47"/>
      <c r="J45" s="47"/>
      <c r="K45" s="21"/>
      <c r="L45" s="7"/>
      <c r="M45" s="53"/>
      <c r="N45" s="53"/>
      <c r="O45" s="53"/>
      <c r="P45" s="53"/>
      <c r="Q45" s="53"/>
      <c r="R45" s="53"/>
      <c r="S45" s="56"/>
      <c r="T45" s="56"/>
      <c r="U45" s="56"/>
      <c r="V45" s="56"/>
      <c r="W45" s="56"/>
      <c r="X45" s="56"/>
    </row>
    <row r="46" spans="1:24">
      <c r="A46" s="27" t="s">
        <v>54</v>
      </c>
      <c r="B46" s="27"/>
      <c r="C46" s="27"/>
      <c r="D46" s="47"/>
      <c r="E46" s="47"/>
      <c r="F46" s="47"/>
      <c r="G46" s="47"/>
      <c r="H46" s="47"/>
      <c r="I46" s="47"/>
      <c r="J46" s="47"/>
      <c r="K46" s="21"/>
      <c r="L46" s="7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4">
      <c r="A47" s="27" t="s">
        <v>56</v>
      </c>
      <c r="B47" s="27"/>
      <c r="C47" s="27"/>
      <c r="D47" s="47"/>
      <c r="E47" s="47"/>
      <c r="F47" s="47"/>
      <c r="G47" s="47"/>
      <c r="H47" s="47"/>
      <c r="I47" s="47"/>
      <c r="J47" s="47"/>
      <c r="K47" s="44" t="s">
        <v>60</v>
      </c>
      <c r="L47" s="7">
        <f>(1+2+2+5+5+2+2)/7</f>
        <v>2.7142857142857144</v>
      </c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4">
      <c r="A48" s="28" t="s">
        <v>153</v>
      </c>
      <c r="B48" s="28"/>
      <c r="C48" s="28"/>
      <c r="D48" s="47"/>
      <c r="E48" s="47"/>
      <c r="F48" s="47"/>
      <c r="G48" s="47"/>
      <c r="H48" s="47"/>
      <c r="I48" s="47"/>
      <c r="J48" s="47"/>
      <c r="K48" s="44"/>
      <c r="L48" s="7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  <row r="49" spans="1:24">
      <c r="A49" s="27" t="s">
        <v>57</v>
      </c>
      <c r="B49" s="27"/>
      <c r="C49" s="27"/>
      <c r="D49" s="47"/>
      <c r="E49" s="47"/>
      <c r="F49" s="47"/>
      <c r="G49" s="47"/>
      <c r="H49" s="47"/>
      <c r="I49" s="47"/>
      <c r="J49" s="47"/>
      <c r="K49" s="21"/>
      <c r="L49" s="7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</row>
    <row r="50" spans="1:24">
      <c r="A50" s="27" t="s">
        <v>58</v>
      </c>
      <c r="B50" s="27"/>
      <c r="C50" s="27"/>
      <c r="D50" s="47"/>
      <c r="E50" s="47"/>
      <c r="F50" s="47"/>
      <c r="G50" s="47"/>
      <c r="H50" s="47"/>
      <c r="I50" s="47"/>
      <c r="J50" s="47"/>
      <c r="K50" s="21"/>
      <c r="L50" s="7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</row>
    <row r="51" spans="1:24">
      <c r="A51" s="27" t="s">
        <v>166</v>
      </c>
      <c r="B51" s="27"/>
      <c r="C51" s="27"/>
      <c r="D51" s="47"/>
      <c r="E51" s="47"/>
      <c r="F51" s="47"/>
      <c r="G51" s="47"/>
      <c r="H51" s="48"/>
      <c r="I51" s="47"/>
      <c r="J51" s="47"/>
      <c r="K51" s="21"/>
      <c r="L51" s="7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</row>
    <row r="52" spans="1:24">
      <c r="A52" s="27" t="s">
        <v>59</v>
      </c>
      <c r="B52" s="27"/>
      <c r="C52" s="27"/>
      <c r="D52" s="47"/>
      <c r="E52" s="47"/>
      <c r="F52" s="47"/>
      <c r="G52" s="47"/>
      <c r="H52" s="47"/>
      <c r="I52" s="47"/>
      <c r="J52" s="47"/>
      <c r="K52" s="21"/>
      <c r="L52" s="7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3" spans="1:24">
      <c r="A53" s="27" t="s">
        <v>165</v>
      </c>
      <c r="B53" s="27"/>
      <c r="C53" s="27"/>
      <c r="D53" s="47"/>
      <c r="E53" s="47"/>
      <c r="F53" s="47"/>
      <c r="G53" s="47"/>
      <c r="H53" s="47"/>
      <c r="I53" s="47"/>
      <c r="J53" s="47"/>
      <c r="K53" s="21"/>
      <c r="L53" s="7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</row>
    <row r="54" spans="1:24">
      <c r="A54" s="40" t="s">
        <v>62</v>
      </c>
      <c r="B54" s="40"/>
      <c r="C54" s="40"/>
      <c r="D54" s="47"/>
      <c r="E54" s="47"/>
      <c r="F54" s="47"/>
      <c r="G54" s="47"/>
      <c r="H54" s="47"/>
      <c r="I54" s="47"/>
      <c r="J54" s="47"/>
      <c r="K54" s="21" t="s">
        <v>75</v>
      </c>
      <c r="L54" s="7">
        <f>(2+1+1+1+5+5+5+1+1+5+5+1+1+5)/14</f>
        <v>2.7857142857142856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</row>
    <row r="55" spans="1:24">
      <c r="A55" s="40" t="s">
        <v>63</v>
      </c>
      <c r="B55" s="40"/>
      <c r="C55" s="40"/>
      <c r="D55" s="47"/>
      <c r="E55" s="47"/>
      <c r="F55" s="47"/>
      <c r="G55" s="47"/>
      <c r="H55" s="47"/>
      <c r="I55" s="47"/>
      <c r="J55" s="47"/>
      <c r="K55" s="21"/>
      <c r="L55" s="7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</row>
    <row r="56" spans="1:24">
      <c r="A56" s="40" t="s">
        <v>64</v>
      </c>
      <c r="B56" s="40"/>
      <c r="C56" s="40"/>
      <c r="D56" s="47"/>
      <c r="E56" s="47"/>
      <c r="F56" s="47"/>
      <c r="G56" s="47"/>
      <c r="H56" s="47"/>
      <c r="I56" s="47"/>
      <c r="J56" s="47"/>
      <c r="K56" s="21"/>
      <c r="L56" s="7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</row>
    <row r="57" spans="1:24">
      <c r="A57" s="40" t="s">
        <v>65</v>
      </c>
      <c r="B57" s="40"/>
      <c r="C57" s="40"/>
      <c r="D57" s="47"/>
      <c r="E57" s="47"/>
      <c r="F57" s="47"/>
      <c r="G57" s="47"/>
      <c r="H57" s="47"/>
      <c r="I57" s="47"/>
      <c r="J57" s="47"/>
      <c r="K57" s="21"/>
      <c r="L57" s="7"/>
    </row>
    <row r="58" spans="1:24">
      <c r="A58" s="40" t="s">
        <v>66</v>
      </c>
      <c r="B58" s="40"/>
      <c r="C58" s="40"/>
      <c r="D58" s="47"/>
      <c r="E58" s="47"/>
      <c r="F58" s="47"/>
      <c r="G58" s="47"/>
      <c r="H58" s="47"/>
      <c r="I58" s="47"/>
      <c r="J58" s="47"/>
      <c r="K58" s="21"/>
      <c r="L58" s="7"/>
    </row>
    <row r="59" spans="1:24">
      <c r="A59" s="40" t="s">
        <v>67</v>
      </c>
      <c r="B59" s="40"/>
      <c r="C59" s="40"/>
      <c r="D59" s="47"/>
      <c r="E59" s="47"/>
      <c r="F59" s="47"/>
      <c r="G59" s="47"/>
      <c r="H59" s="47"/>
      <c r="I59" s="47"/>
      <c r="J59" s="47"/>
      <c r="K59" s="21"/>
      <c r="L59" s="7"/>
    </row>
    <row r="60" spans="1:24">
      <c r="A60" s="40" t="s">
        <v>68</v>
      </c>
      <c r="B60" s="40"/>
      <c r="C60" s="40"/>
      <c r="D60" s="47"/>
      <c r="E60" s="47"/>
      <c r="F60" s="47"/>
      <c r="G60" s="47"/>
      <c r="H60" s="47"/>
      <c r="I60" s="47"/>
      <c r="J60" s="47"/>
      <c r="K60" s="21"/>
      <c r="L60" s="7"/>
    </row>
    <row r="61" spans="1:24">
      <c r="A61" s="40" t="s">
        <v>69</v>
      </c>
      <c r="B61" s="40"/>
      <c r="C61" s="40"/>
      <c r="D61" s="47"/>
      <c r="E61" s="47"/>
      <c r="F61" s="47"/>
      <c r="G61" s="47"/>
      <c r="H61" s="47"/>
      <c r="I61" s="47"/>
      <c r="J61" s="47"/>
      <c r="K61" s="21"/>
      <c r="L61" s="7"/>
    </row>
    <row r="62" spans="1:24">
      <c r="A62" s="40" t="s">
        <v>167</v>
      </c>
      <c r="B62" s="40"/>
      <c r="C62" s="40"/>
      <c r="D62" s="47"/>
      <c r="E62" s="47"/>
      <c r="F62" s="47"/>
      <c r="G62" s="47"/>
      <c r="H62" s="47"/>
      <c r="I62" s="47"/>
      <c r="J62" s="47"/>
      <c r="K62" s="21"/>
      <c r="L62" s="7"/>
    </row>
    <row r="63" spans="1:24">
      <c r="A63" s="40" t="s">
        <v>70</v>
      </c>
      <c r="B63" s="40"/>
      <c r="C63" s="40"/>
      <c r="D63" s="47"/>
      <c r="E63" s="47"/>
      <c r="F63" s="47"/>
      <c r="G63" s="47"/>
      <c r="H63" s="47"/>
      <c r="I63" s="47"/>
      <c r="J63" s="47"/>
      <c r="K63" s="21"/>
      <c r="L63" s="7"/>
    </row>
    <row r="64" spans="1:24">
      <c r="A64" s="40" t="s">
        <v>168</v>
      </c>
      <c r="B64" s="40"/>
      <c r="C64" s="40"/>
      <c r="D64" s="47"/>
      <c r="E64" s="47"/>
      <c r="F64" s="47"/>
      <c r="G64" s="47"/>
      <c r="H64" s="47"/>
      <c r="I64" s="47"/>
      <c r="J64" s="47"/>
      <c r="K64" s="21"/>
      <c r="L64" s="7"/>
    </row>
    <row r="65" spans="1:12">
      <c r="A65" s="40" t="s">
        <v>72</v>
      </c>
      <c r="B65" s="40"/>
      <c r="C65" s="40"/>
      <c r="D65" s="47"/>
      <c r="E65" s="47"/>
      <c r="F65" s="47"/>
      <c r="G65" s="47"/>
      <c r="H65" s="47"/>
      <c r="I65" s="47"/>
      <c r="J65" s="47"/>
      <c r="K65" s="21"/>
      <c r="L65" s="7"/>
    </row>
    <row r="66" spans="1:12">
      <c r="A66" s="40" t="s">
        <v>73</v>
      </c>
      <c r="B66" s="40"/>
      <c r="C66" s="40"/>
      <c r="D66" s="47"/>
      <c r="E66" s="47"/>
      <c r="F66" s="47"/>
      <c r="G66" s="47"/>
      <c r="H66" s="47"/>
      <c r="I66" s="47"/>
      <c r="J66" s="47"/>
      <c r="K66" s="21"/>
      <c r="L66" s="7"/>
    </row>
    <row r="67" spans="1:12">
      <c r="A67" s="40" t="s">
        <v>74</v>
      </c>
      <c r="B67" s="40"/>
      <c r="C67" s="40"/>
      <c r="D67" s="47"/>
      <c r="E67" s="47"/>
      <c r="F67" s="47"/>
      <c r="G67" s="47"/>
      <c r="H67" s="47"/>
      <c r="I67" s="47"/>
      <c r="J67" s="47"/>
      <c r="K67" s="21"/>
      <c r="L67" s="7"/>
    </row>
    <row r="68" spans="1:12" ht="14.4" customHeight="1">
      <c r="A68" s="5" t="s">
        <v>76</v>
      </c>
      <c r="B68" s="5"/>
      <c r="C68" s="5"/>
      <c r="D68" s="47"/>
      <c r="E68" s="47"/>
      <c r="F68" s="47"/>
      <c r="G68" s="47"/>
      <c r="H68" s="47"/>
      <c r="I68" s="47"/>
      <c r="J68" s="47"/>
      <c r="K68" s="44" t="s">
        <v>83</v>
      </c>
      <c r="L68" s="7">
        <f>(1+2+2+1+1+1+1+5+1)/9</f>
        <v>1.6666666666666667</v>
      </c>
    </row>
    <row r="69" spans="1:12">
      <c r="A69" s="5" t="s">
        <v>77</v>
      </c>
      <c r="B69" s="5"/>
      <c r="C69" s="5"/>
      <c r="D69" s="47"/>
      <c r="E69" s="47"/>
      <c r="F69" s="47"/>
      <c r="G69" s="47"/>
      <c r="H69" s="47"/>
      <c r="I69" s="47"/>
      <c r="J69" s="47"/>
      <c r="K69" s="44"/>
      <c r="L69" s="7"/>
    </row>
    <row r="70" spans="1:12">
      <c r="A70" s="5" t="s">
        <v>78</v>
      </c>
      <c r="B70" s="5"/>
      <c r="C70" s="5"/>
      <c r="D70" s="47"/>
      <c r="E70" s="47"/>
      <c r="F70" s="47"/>
      <c r="G70" s="47"/>
      <c r="H70" s="47"/>
      <c r="I70" s="47"/>
      <c r="J70" s="47"/>
      <c r="K70" s="44"/>
      <c r="L70" s="7"/>
    </row>
    <row r="71" spans="1:12">
      <c r="A71" s="5" t="s">
        <v>79</v>
      </c>
      <c r="B71" s="5"/>
      <c r="C71" s="5"/>
      <c r="D71" s="47"/>
      <c r="E71" s="47"/>
      <c r="F71" s="50"/>
      <c r="G71" s="47"/>
      <c r="H71" s="47"/>
      <c r="I71" s="47"/>
      <c r="J71" s="47"/>
      <c r="K71" s="44"/>
      <c r="L71" s="7"/>
    </row>
    <row r="72" spans="1:12">
      <c r="A72" s="5" t="s">
        <v>80</v>
      </c>
      <c r="B72" s="5"/>
      <c r="C72" s="5"/>
      <c r="D72" s="47"/>
      <c r="E72" s="47"/>
      <c r="F72" s="47"/>
      <c r="G72" s="47"/>
      <c r="H72" s="47"/>
      <c r="I72" s="47"/>
      <c r="J72" s="47"/>
      <c r="K72" s="44"/>
      <c r="L72" s="7"/>
    </row>
    <row r="73" spans="1:12">
      <c r="A73" s="5" t="s">
        <v>81</v>
      </c>
      <c r="B73" s="5"/>
      <c r="C73" s="5"/>
      <c r="D73" s="47"/>
      <c r="E73" s="47"/>
      <c r="F73" s="47"/>
      <c r="G73" s="47"/>
      <c r="H73" s="47"/>
      <c r="I73" s="47"/>
      <c r="J73" s="47"/>
      <c r="K73" s="44"/>
      <c r="L73" s="7"/>
    </row>
    <row r="74" spans="1:12">
      <c r="A74" s="22" t="s">
        <v>85</v>
      </c>
      <c r="B74" s="22"/>
      <c r="C74" s="22"/>
      <c r="D74" s="47"/>
      <c r="E74" s="47"/>
      <c r="F74" s="47"/>
      <c r="G74" s="47"/>
      <c r="H74" s="47"/>
      <c r="I74" s="47"/>
      <c r="J74" s="47"/>
      <c r="K74" s="44"/>
      <c r="L74" s="7"/>
    </row>
    <row r="75" spans="1:12">
      <c r="A75" s="5" t="s">
        <v>82</v>
      </c>
      <c r="B75" s="5"/>
      <c r="C75" s="5"/>
      <c r="D75" s="47"/>
      <c r="E75" s="47"/>
      <c r="F75" s="47"/>
      <c r="G75" s="47"/>
      <c r="H75" s="47"/>
      <c r="I75" s="47"/>
      <c r="J75" s="47"/>
      <c r="K75" s="44"/>
      <c r="L75" s="7"/>
    </row>
    <row r="76" spans="1:12">
      <c r="A76" s="22" t="s">
        <v>150</v>
      </c>
      <c r="B76" s="22"/>
      <c r="C76" s="22"/>
      <c r="D76" s="47"/>
      <c r="E76" s="47"/>
      <c r="F76" s="47"/>
      <c r="G76" s="47"/>
      <c r="H76" s="47"/>
      <c r="I76" s="47"/>
      <c r="J76" s="47"/>
      <c r="K76" s="44"/>
      <c r="L76" s="7"/>
    </row>
    <row r="77" spans="1:12" ht="16.2" customHeight="1">
      <c r="A77" s="36" t="s">
        <v>86</v>
      </c>
      <c r="B77" s="36"/>
      <c r="C77" s="36"/>
      <c r="D77" s="47"/>
      <c r="E77" s="47"/>
      <c r="F77" s="47"/>
      <c r="G77" s="47"/>
      <c r="H77" s="47"/>
      <c r="I77" s="47"/>
      <c r="J77" s="47"/>
      <c r="K77" s="44" t="s">
        <v>84</v>
      </c>
      <c r="L77" s="7">
        <f>(1+5+5+5)/4</f>
        <v>4</v>
      </c>
    </row>
    <row r="78" spans="1:12">
      <c r="A78" s="36" t="s">
        <v>87</v>
      </c>
      <c r="B78" s="36"/>
      <c r="C78" s="36"/>
      <c r="D78" s="47"/>
      <c r="E78" s="47"/>
      <c r="F78" s="47"/>
      <c r="G78" s="47"/>
      <c r="H78" s="47"/>
      <c r="I78" s="47"/>
      <c r="J78" s="47"/>
      <c r="K78" s="44"/>
      <c r="L78" s="7"/>
    </row>
    <row r="79" spans="1:12">
      <c r="A79" s="36" t="s">
        <v>88</v>
      </c>
      <c r="B79" s="36"/>
      <c r="C79" s="36"/>
      <c r="D79" s="47"/>
      <c r="E79" s="47"/>
      <c r="F79" s="47"/>
      <c r="G79" s="47"/>
      <c r="H79" s="47"/>
      <c r="I79" s="47"/>
      <c r="J79" s="47"/>
      <c r="K79" s="44"/>
      <c r="L79" s="7"/>
    </row>
    <row r="80" spans="1:12">
      <c r="A80" s="37" t="s">
        <v>93</v>
      </c>
      <c r="B80" s="37"/>
      <c r="C80" s="37"/>
      <c r="D80" s="47"/>
      <c r="E80" s="47"/>
      <c r="F80" s="47"/>
      <c r="G80" s="47"/>
      <c r="H80" s="47"/>
      <c r="I80" s="47"/>
      <c r="J80" s="47"/>
      <c r="K80" s="44"/>
      <c r="L80" s="7"/>
    </row>
    <row r="81" spans="1:12">
      <c r="A81" s="24" t="s">
        <v>89</v>
      </c>
      <c r="B81" s="24"/>
      <c r="C81" s="24"/>
      <c r="D81" s="47"/>
      <c r="E81" s="47"/>
      <c r="F81" s="47"/>
      <c r="G81" s="47"/>
      <c r="H81" s="47"/>
      <c r="I81" s="47"/>
      <c r="J81" s="47"/>
      <c r="K81" s="44" t="s">
        <v>95</v>
      </c>
      <c r="L81" s="7">
        <f>(1+2+1+5+2)/5</f>
        <v>2.2000000000000002</v>
      </c>
    </row>
    <row r="82" spans="1:12">
      <c r="A82" s="24" t="s">
        <v>90</v>
      </c>
      <c r="B82" s="24"/>
      <c r="C82" s="24"/>
      <c r="D82" s="47"/>
      <c r="E82" s="47"/>
      <c r="F82" s="47"/>
      <c r="G82" s="47"/>
      <c r="H82" s="47"/>
      <c r="I82" s="47"/>
      <c r="J82" s="47"/>
      <c r="K82" s="21"/>
      <c r="L82" s="7"/>
    </row>
    <row r="83" spans="1:12">
      <c r="A83" s="24" t="s">
        <v>91</v>
      </c>
      <c r="B83" s="24"/>
      <c r="C83" s="24"/>
      <c r="D83" s="47"/>
      <c r="E83" s="47"/>
      <c r="F83" s="47"/>
      <c r="G83" s="47"/>
      <c r="H83" s="47"/>
      <c r="I83" s="47"/>
      <c r="J83" s="47"/>
      <c r="K83" s="21"/>
      <c r="L83" s="7"/>
    </row>
    <row r="84" spans="1:12">
      <c r="A84" s="38" t="s">
        <v>105</v>
      </c>
      <c r="B84" s="38"/>
      <c r="C84" s="38"/>
      <c r="D84" s="47"/>
      <c r="E84" s="47"/>
      <c r="F84" s="47"/>
      <c r="G84" s="47"/>
      <c r="H84" s="47"/>
      <c r="I84" s="47"/>
      <c r="J84" s="47"/>
      <c r="K84" s="21"/>
      <c r="L84" s="7"/>
    </row>
    <row r="85" spans="1:12">
      <c r="A85" s="24" t="s">
        <v>92</v>
      </c>
      <c r="B85" s="24"/>
      <c r="C85" s="24"/>
      <c r="D85" s="47"/>
      <c r="E85" s="47"/>
      <c r="F85" s="47"/>
      <c r="G85" s="47"/>
      <c r="H85" s="47"/>
      <c r="I85" s="47"/>
      <c r="J85" s="47"/>
      <c r="K85" s="21"/>
      <c r="L85" s="7"/>
    </row>
    <row r="86" spans="1:12">
      <c r="A86" s="30" t="s">
        <v>94</v>
      </c>
      <c r="B86" s="30"/>
      <c r="C86" s="30"/>
      <c r="D86" s="47"/>
      <c r="E86" s="47"/>
      <c r="F86" s="47"/>
      <c r="G86" s="47"/>
      <c r="H86" s="47"/>
      <c r="I86" s="47"/>
      <c r="J86" s="47"/>
      <c r="K86" s="21" t="s">
        <v>96</v>
      </c>
      <c r="L86" s="7">
        <f>(1+1+2+2+2)/5</f>
        <v>1.6</v>
      </c>
    </row>
    <row r="87" spans="1:12">
      <c r="A87" s="30" t="s">
        <v>161</v>
      </c>
      <c r="B87" s="30"/>
      <c r="C87" s="30"/>
      <c r="D87" s="47"/>
      <c r="E87" s="47"/>
      <c r="F87" s="47"/>
      <c r="G87" s="47"/>
      <c r="H87" s="47"/>
      <c r="I87" s="47"/>
      <c r="J87" s="47"/>
      <c r="K87" s="21"/>
      <c r="L87" s="7"/>
    </row>
    <row r="88" spans="1:12">
      <c r="A88" s="33" t="s">
        <v>99</v>
      </c>
      <c r="B88" s="33"/>
      <c r="C88" s="33"/>
      <c r="D88" s="47"/>
      <c r="E88" s="47"/>
      <c r="F88" s="47"/>
      <c r="G88" s="47"/>
      <c r="H88" s="47"/>
      <c r="I88" s="47"/>
      <c r="J88" s="47"/>
      <c r="K88" s="21"/>
      <c r="L88" s="7"/>
    </row>
    <row r="89" spans="1:12">
      <c r="A89" s="33" t="s">
        <v>111</v>
      </c>
      <c r="B89" s="33"/>
      <c r="C89" s="33"/>
      <c r="D89" s="47"/>
      <c r="E89" s="47"/>
      <c r="F89" s="47"/>
      <c r="G89" s="47"/>
      <c r="H89" s="47"/>
      <c r="I89" s="47"/>
      <c r="J89" s="47"/>
      <c r="K89" s="21"/>
      <c r="L89" s="7"/>
    </row>
    <row r="90" spans="1:12">
      <c r="A90" s="30" t="s">
        <v>97</v>
      </c>
      <c r="B90" s="30"/>
      <c r="C90" s="30"/>
      <c r="D90" s="47"/>
      <c r="E90" s="47"/>
      <c r="F90" s="47"/>
      <c r="G90" s="47"/>
      <c r="H90" s="47"/>
      <c r="I90" s="47"/>
      <c r="J90" s="47"/>
      <c r="K90" s="21"/>
      <c r="L90" s="7"/>
    </row>
    <row r="91" spans="1:12" ht="14.4" customHeight="1">
      <c r="A91" s="41" t="s">
        <v>101</v>
      </c>
      <c r="B91" s="41"/>
      <c r="C91" s="41"/>
      <c r="D91" s="47"/>
      <c r="E91" s="47"/>
      <c r="F91" s="47"/>
      <c r="G91" s="47"/>
      <c r="H91" s="47"/>
      <c r="I91" s="47"/>
      <c r="J91" s="47"/>
      <c r="K91" s="44" t="s">
        <v>100</v>
      </c>
      <c r="L91" s="7">
        <f>(5+1+5+2+2)/5</f>
        <v>3</v>
      </c>
    </row>
    <row r="92" spans="1:12">
      <c r="A92" s="41" t="s">
        <v>98</v>
      </c>
      <c r="B92" s="41"/>
      <c r="C92" s="41"/>
      <c r="D92" s="47"/>
      <c r="E92" s="47"/>
      <c r="F92" s="47"/>
      <c r="G92" s="50"/>
      <c r="H92" s="47"/>
      <c r="I92" s="47"/>
      <c r="J92" s="47"/>
      <c r="K92" s="44"/>
      <c r="L92" s="7"/>
    </row>
    <row r="93" spans="1:12">
      <c r="A93" s="41" t="s">
        <v>102</v>
      </c>
      <c r="B93" s="41"/>
      <c r="C93" s="41"/>
      <c r="D93" s="47"/>
      <c r="E93" s="47"/>
      <c r="F93" s="47"/>
      <c r="G93" s="47"/>
      <c r="H93" s="47"/>
      <c r="I93" s="47"/>
      <c r="J93" s="47"/>
      <c r="K93" s="44"/>
      <c r="L93" s="7"/>
    </row>
    <row r="94" spans="1:12">
      <c r="A94" s="41" t="s">
        <v>103</v>
      </c>
      <c r="B94" s="41"/>
      <c r="C94" s="41"/>
      <c r="D94" s="47"/>
      <c r="E94" s="47"/>
      <c r="F94" s="47"/>
      <c r="G94" s="47"/>
      <c r="H94" s="47"/>
      <c r="I94" s="47"/>
      <c r="J94" s="47"/>
      <c r="K94" s="44"/>
      <c r="L94" s="7"/>
    </row>
    <row r="95" spans="1:12">
      <c r="A95" s="41" t="s">
        <v>104</v>
      </c>
      <c r="B95" s="41"/>
      <c r="C95" s="41"/>
      <c r="D95" s="47"/>
      <c r="E95" s="47"/>
      <c r="F95" s="47"/>
      <c r="G95" s="47"/>
      <c r="H95" s="47"/>
      <c r="I95" s="47"/>
      <c r="J95" s="47"/>
      <c r="K95" s="44"/>
      <c r="L95" s="7"/>
    </row>
    <row r="96" spans="1:12" ht="15" customHeight="1">
      <c r="A96" s="30" t="s">
        <v>107</v>
      </c>
      <c r="B96" s="30"/>
      <c r="C96" s="30"/>
      <c r="D96" s="47"/>
      <c r="E96" s="47"/>
      <c r="F96" s="47"/>
      <c r="G96" s="47"/>
      <c r="H96" s="47"/>
      <c r="I96" s="47"/>
      <c r="J96" s="47"/>
      <c r="K96" s="44" t="s">
        <v>106</v>
      </c>
      <c r="L96" s="7">
        <f>(5+2+5+5+2+5+5+5)/8</f>
        <v>4.25</v>
      </c>
    </row>
    <row r="97" spans="1:12">
      <c r="A97" s="30" t="s">
        <v>112</v>
      </c>
      <c r="B97" s="30"/>
      <c r="C97" s="30"/>
      <c r="D97" s="47"/>
      <c r="E97" s="47"/>
      <c r="F97" s="47"/>
      <c r="G97" s="47"/>
      <c r="H97" s="47"/>
      <c r="I97" s="47"/>
      <c r="J97" s="47"/>
      <c r="K97" s="44"/>
      <c r="L97" s="7"/>
    </row>
    <row r="98" spans="1:12">
      <c r="A98" s="30" t="s">
        <v>108</v>
      </c>
      <c r="B98" s="30"/>
      <c r="C98" s="30"/>
      <c r="D98" s="47"/>
      <c r="E98" s="47"/>
      <c r="F98" s="47"/>
      <c r="G98" s="47"/>
      <c r="H98" s="47"/>
      <c r="I98" s="47"/>
      <c r="J98" s="47"/>
      <c r="K98" s="44"/>
      <c r="L98" s="7"/>
    </row>
    <row r="99" spans="1:12">
      <c r="A99" s="30" t="s">
        <v>109</v>
      </c>
      <c r="B99" s="30"/>
      <c r="C99" s="30"/>
      <c r="D99" s="47"/>
      <c r="E99" s="47"/>
      <c r="F99" s="47"/>
      <c r="G99" s="47"/>
      <c r="H99" s="47"/>
      <c r="I99" s="47"/>
      <c r="J99" s="47"/>
      <c r="K99" s="44"/>
      <c r="L99" s="7"/>
    </row>
    <row r="100" spans="1:12">
      <c r="A100" s="30" t="s">
        <v>110</v>
      </c>
      <c r="B100" s="30"/>
      <c r="C100" s="30"/>
      <c r="D100" s="47"/>
      <c r="E100" s="47"/>
      <c r="F100" s="47"/>
      <c r="G100" s="47"/>
      <c r="H100" s="47"/>
      <c r="I100" s="47"/>
      <c r="J100" s="47"/>
      <c r="K100" s="44"/>
      <c r="L100" s="7"/>
    </row>
    <row r="101" spans="1:12">
      <c r="A101" s="30" t="s">
        <v>113</v>
      </c>
      <c r="B101" s="30"/>
      <c r="C101" s="30"/>
      <c r="D101" s="47"/>
      <c r="E101" s="47"/>
      <c r="F101" s="47"/>
      <c r="G101" s="47"/>
      <c r="H101" s="47"/>
      <c r="I101" s="47"/>
      <c r="J101" s="47"/>
      <c r="K101" s="44"/>
      <c r="L101" s="7"/>
    </row>
    <row r="102" spans="1:12">
      <c r="A102" s="30" t="s">
        <v>114</v>
      </c>
      <c r="B102" s="30"/>
      <c r="C102" s="30"/>
      <c r="D102" s="47"/>
      <c r="E102" s="47"/>
      <c r="F102" s="47"/>
      <c r="G102" s="47"/>
      <c r="H102" s="47"/>
      <c r="I102" s="47"/>
      <c r="J102" s="47"/>
      <c r="K102" s="44"/>
      <c r="L102" s="7"/>
    </row>
    <row r="103" spans="1:12">
      <c r="A103" s="30" t="s">
        <v>115</v>
      </c>
      <c r="B103" s="30"/>
      <c r="C103" s="30"/>
      <c r="D103" s="47"/>
      <c r="E103" s="47"/>
      <c r="F103" s="47"/>
      <c r="G103" s="47"/>
      <c r="H103" s="47"/>
      <c r="I103" s="47"/>
      <c r="J103" s="47"/>
      <c r="K103" s="44"/>
      <c r="L103" s="7"/>
    </row>
    <row r="104" spans="1:12" ht="14.4" customHeight="1">
      <c r="A104" s="29" t="s">
        <v>116</v>
      </c>
      <c r="B104" s="29"/>
      <c r="C104" s="29"/>
      <c r="D104" s="47"/>
      <c r="E104" s="47"/>
      <c r="F104" s="47"/>
      <c r="G104" s="47"/>
      <c r="H104" s="47"/>
      <c r="I104" s="47"/>
      <c r="J104" s="47"/>
      <c r="K104" s="44" t="s">
        <v>119</v>
      </c>
      <c r="L104" s="7">
        <f>(2+5+5)/3</f>
        <v>4</v>
      </c>
    </row>
    <row r="105" spans="1:12">
      <c r="A105" s="29" t="s">
        <v>117</v>
      </c>
      <c r="B105" s="29"/>
      <c r="C105" s="29"/>
      <c r="D105" s="47"/>
      <c r="E105" s="47"/>
      <c r="F105" s="47"/>
      <c r="G105" s="47"/>
      <c r="H105" s="47"/>
      <c r="I105" s="47"/>
      <c r="J105" s="47"/>
      <c r="K105" s="44"/>
      <c r="L105" s="7"/>
    </row>
    <row r="106" spans="1:12">
      <c r="A106" s="29" t="s">
        <v>118</v>
      </c>
      <c r="B106" s="29"/>
      <c r="C106" s="29"/>
      <c r="D106" s="47"/>
      <c r="E106" s="47"/>
      <c r="F106" s="47"/>
      <c r="G106" s="47"/>
      <c r="H106" s="47"/>
      <c r="I106" s="47"/>
      <c r="J106" s="47"/>
      <c r="K106" s="44"/>
      <c r="L106" s="7"/>
    </row>
    <row r="107" spans="1:12" ht="14.4" customHeight="1">
      <c r="A107" s="5" t="s">
        <v>121</v>
      </c>
      <c r="B107" s="5"/>
      <c r="C107" s="5"/>
      <c r="D107" s="47"/>
      <c r="E107" s="47"/>
      <c r="F107" s="47"/>
      <c r="G107" s="47"/>
      <c r="H107" s="47"/>
      <c r="I107" s="47"/>
      <c r="J107" s="47"/>
      <c r="K107" s="44" t="s">
        <v>120</v>
      </c>
      <c r="L107" s="7">
        <f>(1+2+5+2+5+2+5+5+2+5)/10</f>
        <v>3.4</v>
      </c>
    </row>
    <row r="108" spans="1:12">
      <c r="A108" s="5" t="s">
        <v>122</v>
      </c>
      <c r="B108" s="5"/>
      <c r="C108" s="5"/>
      <c r="D108" s="47"/>
      <c r="E108" s="47"/>
      <c r="F108" s="47"/>
      <c r="G108" s="47"/>
      <c r="H108" s="47"/>
      <c r="I108" s="47"/>
      <c r="J108" s="47"/>
      <c r="K108" s="44"/>
      <c r="L108" s="7"/>
    </row>
    <row r="109" spans="1:12">
      <c r="A109" s="5" t="s">
        <v>123</v>
      </c>
      <c r="B109" s="5"/>
      <c r="C109" s="5"/>
      <c r="D109" s="47"/>
      <c r="E109" s="47"/>
      <c r="F109" s="47"/>
      <c r="G109" s="47"/>
      <c r="H109" s="47"/>
      <c r="I109" s="47"/>
      <c r="J109" s="47"/>
      <c r="K109" s="44"/>
      <c r="L109" s="7"/>
    </row>
    <row r="110" spans="1:12">
      <c r="A110" s="5" t="s">
        <v>124</v>
      </c>
      <c r="B110" s="5"/>
      <c r="C110" s="5"/>
      <c r="D110" s="47"/>
      <c r="E110" s="47"/>
      <c r="F110" s="47"/>
      <c r="G110" s="47"/>
      <c r="H110" s="47"/>
      <c r="I110" s="47"/>
      <c r="J110" s="47"/>
      <c r="K110" s="44"/>
      <c r="L110" s="7"/>
    </row>
    <row r="111" spans="1:12">
      <c r="A111" s="5" t="s">
        <v>125</v>
      </c>
      <c r="B111" s="5"/>
      <c r="C111" s="5"/>
      <c r="D111" s="47"/>
      <c r="E111" s="47"/>
      <c r="F111" s="47"/>
      <c r="G111" s="47"/>
      <c r="H111" s="47"/>
      <c r="I111" s="47"/>
      <c r="J111" s="47"/>
      <c r="K111" s="44"/>
      <c r="L111" s="7"/>
    </row>
    <row r="112" spans="1:12">
      <c r="A112" s="5" t="s">
        <v>126</v>
      </c>
      <c r="B112" s="5"/>
      <c r="C112" s="5"/>
      <c r="D112" s="47"/>
      <c r="E112" s="47"/>
      <c r="F112" s="47"/>
      <c r="G112" s="47"/>
      <c r="H112" s="47"/>
      <c r="I112" s="47"/>
      <c r="J112" s="47"/>
      <c r="K112" s="44"/>
      <c r="L112" s="7"/>
    </row>
    <row r="113" spans="1:12">
      <c r="A113" s="5" t="s">
        <v>127</v>
      </c>
      <c r="B113" s="5"/>
      <c r="C113" s="5"/>
      <c r="D113" s="47"/>
      <c r="E113" s="47"/>
      <c r="F113" s="47"/>
      <c r="G113" s="47"/>
      <c r="H113" s="47"/>
      <c r="I113" s="47"/>
      <c r="J113" s="47"/>
      <c r="K113" s="44"/>
      <c r="L113" s="7"/>
    </row>
    <row r="114" spans="1:12">
      <c r="A114" s="5" t="s">
        <v>128</v>
      </c>
      <c r="B114" s="5"/>
      <c r="C114" s="5"/>
      <c r="D114" s="47"/>
      <c r="E114" s="47"/>
      <c r="F114" s="47"/>
      <c r="G114" s="47"/>
      <c r="H114" s="47"/>
      <c r="I114" s="47"/>
      <c r="J114" s="47"/>
      <c r="K114" s="44"/>
      <c r="L114" s="7"/>
    </row>
    <row r="115" spans="1:12">
      <c r="A115" s="5" t="s">
        <v>129</v>
      </c>
      <c r="B115" s="5"/>
      <c r="C115" s="5"/>
      <c r="D115" s="47"/>
      <c r="E115" s="47"/>
      <c r="F115" s="47"/>
      <c r="G115" s="47"/>
      <c r="H115" s="47"/>
      <c r="I115" s="47"/>
      <c r="J115" s="47"/>
      <c r="K115" s="44"/>
      <c r="L115" s="7"/>
    </row>
    <row r="116" spans="1:12">
      <c r="A116" s="5" t="s">
        <v>130</v>
      </c>
      <c r="B116" s="5"/>
      <c r="C116" s="5"/>
      <c r="D116" s="47"/>
      <c r="E116" s="47"/>
      <c r="F116" s="47"/>
      <c r="G116" s="47"/>
      <c r="H116" s="47"/>
      <c r="I116" s="47"/>
      <c r="J116" s="47"/>
      <c r="K116" s="44"/>
      <c r="L116" s="7"/>
    </row>
    <row r="117" spans="1:12">
      <c r="A117" s="39" t="s">
        <v>131</v>
      </c>
      <c r="B117" s="39"/>
      <c r="C117" s="39"/>
      <c r="D117" s="47"/>
      <c r="E117" s="47"/>
      <c r="F117" s="47"/>
      <c r="G117" s="47"/>
      <c r="H117" s="47"/>
      <c r="I117" s="47"/>
      <c r="J117" s="47"/>
      <c r="K117" s="21" t="s">
        <v>139</v>
      </c>
      <c r="L117" s="7">
        <f>(2+2+1+2+1+1+1+1)/8</f>
        <v>1.375</v>
      </c>
    </row>
    <row r="118" spans="1:12">
      <c r="A118" s="39" t="s">
        <v>132</v>
      </c>
      <c r="B118" s="39"/>
      <c r="C118" s="39"/>
      <c r="D118" s="47"/>
      <c r="E118" s="47"/>
      <c r="F118" s="47"/>
      <c r="G118" s="47"/>
      <c r="H118" s="47"/>
      <c r="I118" s="47"/>
      <c r="J118" s="47"/>
      <c r="K118" s="21"/>
      <c r="L118" s="7"/>
    </row>
    <row r="119" spans="1:12">
      <c r="A119" s="39" t="s">
        <v>133</v>
      </c>
      <c r="B119" s="39"/>
      <c r="C119" s="39"/>
      <c r="D119" s="47"/>
      <c r="E119" s="47"/>
      <c r="F119" s="47"/>
      <c r="G119" s="47"/>
      <c r="H119" s="47"/>
      <c r="I119" s="47"/>
      <c r="J119" s="47"/>
      <c r="K119" s="21"/>
      <c r="L119" s="7"/>
    </row>
    <row r="120" spans="1:12">
      <c r="A120" s="39" t="s">
        <v>134</v>
      </c>
      <c r="B120" s="39"/>
      <c r="C120" s="39"/>
      <c r="D120" s="47"/>
      <c r="E120" s="47"/>
      <c r="F120" s="47"/>
      <c r="G120" s="47"/>
      <c r="H120" s="47"/>
      <c r="I120" s="47"/>
      <c r="J120" s="47"/>
      <c r="K120" s="21"/>
      <c r="L120" s="7"/>
    </row>
    <row r="121" spans="1:12">
      <c r="A121" s="39" t="s">
        <v>135</v>
      </c>
      <c r="B121" s="39"/>
      <c r="C121" s="39"/>
      <c r="D121" s="47"/>
      <c r="E121" s="47"/>
      <c r="F121" s="47"/>
      <c r="G121" s="47"/>
      <c r="H121" s="47"/>
      <c r="I121" s="47"/>
      <c r="J121" s="47"/>
      <c r="K121" s="21"/>
      <c r="L121" s="7"/>
    </row>
    <row r="122" spans="1:12">
      <c r="A122" s="39" t="s">
        <v>136</v>
      </c>
      <c r="B122" s="39"/>
      <c r="C122" s="39"/>
      <c r="D122" s="47"/>
      <c r="E122" s="47"/>
      <c r="F122" s="47"/>
      <c r="G122" s="47"/>
      <c r="H122" s="47"/>
      <c r="I122" s="47"/>
      <c r="J122" s="47"/>
      <c r="K122" s="21"/>
      <c r="L122" s="7"/>
    </row>
    <row r="123" spans="1:12">
      <c r="A123" s="39" t="s">
        <v>137</v>
      </c>
      <c r="B123" s="39"/>
      <c r="C123" s="39"/>
      <c r="D123" s="47"/>
      <c r="E123" s="47"/>
      <c r="F123" s="47"/>
      <c r="G123" s="47"/>
      <c r="H123" s="47"/>
      <c r="I123" s="47"/>
      <c r="J123" s="47"/>
      <c r="K123" s="21"/>
      <c r="L123" s="7"/>
    </row>
    <row r="124" spans="1:12">
      <c r="A124" s="39" t="s">
        <v>138</v>
      </c>
      <c r="B124" s="39"/>
      <c r="C124" s="39"/>
      <c r="D124" s="47"/>
      <c r="E124" s="47"/>
      <c r="F124" s="47"/>
      <c r="G124" s="47"/>
      <c r="H124" s="47"/>
      <c r="I124" s="47"/>
      <c r="J124" s="47"/>
      <c r="K124" s="21"/>
      <c r="L124" s="7"/>
    </row>
    <row r="125" spans="1:12">
      <c r="A125" s="42" t="s">
        <v>140</v>
      </c>
      <c r="B125" s="42"/>
      <c r="C125" s="42"/>
      <c r="D125" s="47"/>
      <c r="E125" s="47"/>
      <c r="F125" s="47"/>
      <c r="G125" s="47"/>
      <c r="H125" s="47"/>
      <c r="I125" s="47"/>
      <c r="J125" s="47"/>
      <c r="K125" s="44" t="s">
        <v>154</v>
      </c>
      <c r="L125" s="7">
        <f>(1+1+1+1+2+1+5+5+1+2+1)/11</f>
        <v>1.9090909090909092</v>
      </c>
    </row>
    <row r="126" spans="1:12">
      <c r="A126" s="42" t="s">
        <v>141</v>
      </c>
      <c r="B126" s="42"/>
      <c r="C126" s="42"/>
      <c r="D126" s="47"/>
      <c r="E126" s="47"/>
      <c r="F126" s="47"/>
      <c r="G126" s="47"/>
      <c r="H126" s="47"/>
      <c r="I126" s="47"/>
      <c r="J126" s="47"/>
      <c r="K126" s="21"/>
      <c r="L126" s="7"/>
    </row>
    <row r="127" spans="1:12">
      <c r="A127" s="42" t="s">
        <v>142</v>
      </c>
      <c r="B127" s="42"/>
      <c r="C127" s="42"/>
      <c r="D127" s="47"/>
      <c r="E127" s="47"/>
      <c r="F127" s="47"/>
      <c r="G127" s="47"/>
      <c r="H127" s="47"/>
      <c r="I127" s="47"/>
      <c r="J127" s="47"/>
      <c r="K127" s="21"/>
      <c r="L127" s="7"/>
    </row>
    <row r="128" spans="1:12">
      <c r="A128" s="42" t="s">
        <v>143</v>
      </c>
      <c r="B128" s="42"/>
      <c r="C128" s="42"/>
      <c r="D128" s="47"/>
      <c r="E128" s="47"/>
      <c r="F128" s="47"/>
      <c r="G128" s="47"/>
      <c r="H128" s="47"/>
      <c r="I128" s="47"/>
      <c r="J128" s="47"/>
      <c r="K128" s="21"/>
      <c r="L128" s="7"/>
    </row>
    <row r="129" spans="1:12">
      <c r="A129" s="42" t="s">
        <v>144</v>
      </c>
      <c r="B129" s="42"/>
      <c r="C129" s="42"/>
      <c r="D129" s="47"/>
      <c r="E129" s="47"/>
      <c r="F129" s="47"/>
      <c r="G129" s="47"/>
      <c r="H129" s="47"/>
      <c r="I129" s="47"/>
      <c r="J129" s="47"/>
      <c r="K129" s="21"/>
      <c r="L129" s="7"/>
    </row>
    <row r="130" spans="1:12">
      <c r="A130" s="42" t="s">
        <v>145</v>
      </c>
      <c r="B130" s="42"/>
      <c r="C130" s="42"/>
      <c r="D130" s="47"/>
      <c r="E130" s="47"/>
      <c r="F130" s="47"/>
      <c r="G130" s="47"/>
      <c r="H130" s="47"/>
      <c r="I130" s="47"/>
      <c r="J130" s="47"/>
      <c r="K130" s="21"/>
      <c r="L130" s="7"/>
    </row>
    <row r="131" spans="1:12">
      <c r="A131" s="42" t="s">
        <v>146</v>
      </c>
      <c r="B131" s="42"/>
      <c r="C131" s="42"/>
      <c r="D131" s="47"/>
      <c r="E131" s="47"/>
      <c r="F131" s="47"/>
      <c r="G131" s="47"/>
      <c r="H131" s="47"/>
      <c r="I131" s="47"/>
      <c r="J131" s="47"/>
      <c r="K131" s="21"/>
      <c r="L131" s="7"/>
    </row>
    <row r="132" spans="1:12">
      <c r="A132" s="42" t="s">
        <v>147</v>
      </c>
      <c r="B132" s="42"/>
      <c r="C132" s="42"/>
      <c r="D132" s="47"/>
      <c r="E132" s="47"/>
      <c r="F132" s="47"/>
      <c r="G132" s="47"/>
      <c r="H132" s="47"/>
      <c r="I132" s="47"/>
      <c r="J132" s="47"/>
      <c r="K132" s="21"/>
      <c r="L132" s="7"/>
    </row>
    <row r="133" spans="1:12">
      <c r="A133" s="42" t="s">
        <v>148</v>
      </c>
      <c r="B133" s="42"/>
      <c r="C133" s="42"/>
      <c r="D133" s="47"/>
      <c r="E133" s="47"/>
      <c r="F133" s="47"/>
      <c r="G133" s="47"/>
      <c r="H133" s="47"/>
      <c r="I133" s="47"/>
      <c r="J133" s="47"/>
      <c r="K133" s="21"/>
      <c r="L133" s="7"/>
    </row>
    <row r="134" spans="1:12">
      <c r="A134" s="42" t="s">
        <v>149</v>
      </c>
      <c r="B134" s="42"/>
      <c r="C134" s="42"/>
      <c r="D134" s="47"/>
      <c r="E134" s="47"/>
      <c r="F134" s="47"/>
      <c r="G134" s="47"/>
      <c r="H134" s="47"/>
      <c r="I134" s="47"/>
      <c r="J134" s="47"/>
      <c r="K134" s="21"/>
      <c r="L134" s="7"/>
    </row>
    <row r="135" spans="1:12" ht="27.6" customHeight="1">
      <c r="A135" s="43" t="s">
        <v>151</v>
      </c>
      <c r="B135" s="42"/>
      <c r="C135" s="42"/>
      <c r="D135" s="47"/>
      <c r="E135" s="47"/>
      <c r="F135" s="47"/>
      <c r="G135" s="47"/>
      <c r="H135" s="47"/>
      <c r="I135" s="47"/>
      <c r="J135" s="47"/>
      <c r="K135" s="21"/>
      <c r="L135" s="7"/>
    </row>
    <row r="136" spans="1:12">
      <c r="A136" s="10" t="s">
        <v>156</v>
      </c>
      <c r="B136" s="10"/>
      <c r="C136" s="10"/>
      <c r="D136" s="47"/>
      <c r="E136" s="47"/>
      <c r="F136" s="47"/>
      <c r="G136" s="47"/>
      <c r="H136" s="47"/>
      <c r="I136" s="47"/>
      <c r="J136" s="47"/>
      <c r="K136" s="21" t="s">
        <v>155</v>
      </c>
      <c r="L136" s="7">
        <f>(2+2+1+1+1)/5</f>
        <v>1.4</v>
      </c>
    </row>
    <row r="137" spans="1:12">
      <c r="A137" s="10" t="s">
        <v>157</v>
      </c>
      <c r="B137" s="10"/>
      <c r="C137" s="10"/>
      <c r="D137" s="47"/>
      <c r="E137" s="47"/>
      <c r="F137" s="47"/>
      <c r="G137" s="47"/>
      <c r="H137" s="47"/>
      <c r="I137" s="47"/>
      <c r="J137" s="47"/>
      <c r="K137" s="21"/>
      <c r="L137" s="7"/>
    </row>
    <row r="138" spans="1:12">
      <c r="A138" s="10" t="s">
        <v>158</v>
      </c>
      <c r="B138" s="10"/>
      <c r="C138" s="10"/>
      <c r="D138" s="47"/>
      <c r="E138" s="47"/>
      <c r="F138" s="47"/>
      <c r="G138" s="47"/>
      <c r="H138" s="47"/>
      <c r="I138" s="47"/>
      <c r="J138" s="47"/>
      <c r="K138" s="21"/>
      <c r="L138" s="7"/>
    </row>
    <row r="139" spans="1:12">
      <c r="A139" s="10" t="s">
        <v>159</v>
      </c>
      <c r="B139" s="10"/>
      <c r="C139" s="10"/>
      <c r="D139" s="47"/>
      <c r="E139" s="47"/>
      <c r="F139" s="47"/>
      <c r="G139" s="47"/>
      <c r="H139" s="47"/>
      <c r="I139" s="47"/>
      <c r="J139" s="47"/>
      <c r="K139" s="21"/>
      <c r="L139" s="7"/>
    </row>
    <row r="140" spans="1:12">
      <c r="A140" s="10" t="s">
        <v>160</v>
      </c>
      <c r="B140" s="10"/>
      <c r="C140" s="10"/>
      <c r="D140" s="47"/>
      <c r="E140" s="47"/>
      <c r="F140" s="47"/>
      <c r="G140" s="47"/>
      <c r="H140" s="47"/>
      <c r="I140" s="47"/>
      <c r="J140" s="47"/>
      <c r="K140" s="21"/>
      <c r="L140" s="7"/>
    </row>
    <row r="141" spans="1:12">
      <c r="A141" s="5"/>
      <c r="B141" s="5"/>
      <c r="C141" s="5"/>
    </row>
    <row r="142" spans="1:12">
      <c r="A142" s="5"/>
      <c r="B142" s="5"/>
      <c r="C142" s="5"/>
    </row>
    <row r="143" spans="1:12">
      <c r="A143" s="5"/>
      <c r="B143" s="5"/>
      <c r="C143" s="5"/>
    </row>
    <row r="144" spans="1:12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  <row r="149" spans="1:3">
      <c r="A149" s="5"/>
      <c r="B149" s="5"/>
      <c r="C149" s="5"/>
    </row>
    <row r="150" spans="1:3">
      <c r="A150" s="5"/>
      <c r="B150" s="5"/>
      <c r="C150" s="5"/>
    </row>
    <row r="151" spans="1:3">
      <c r="A151" s="5"/>
      <c r="B151" s="5"/>
      <c r="C151" s="5"/>
    </row>
    <row r="152" spans="1:3">
      <c r="A152" s="5"/>
      <c r="B152" s="5"/>
      <c r="C152" s="5"/>
    </row>
    <row r="153" spans="1:3">
      <c r="A153" s="5"/>
      <c r="B153" s="5"/>
      <c r="C153" s="5"/>
    </row>
    <row r="154" spans="1:3">
      <c r="A154" s="5"/>
      <c r="B154" s="5"/>
      <c r="C154" s="5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  <row r="180" spans="1:3">
      <c r="A180" s="5"/>
      <c r="B180" s="5"/>
      <c r="C180" s="5"/>
    </row>
    <row r="181" spans="1:3">
      <c r="A181" s="5"/>
      <c r="B181" s="5"/>
      <c r="C181" s="5"/>
    </row>
    <row r="182" spans="1:3">
      <c r="A182" s="5"/>
      <c r="B182" s="5"/>
      <c r="C182" s="5"/>
    </row>
    <row r="183" spans="1:3">
      <c r="A183" s="5"/>
      <c r="B183" s="5"/>
      <c r="C183" s="5"/>
    </row>
    <row r="184" spans="1:3">
      <c r="A184" s="5"/>
      <c r="B184" s="5"/>
      <c r="C184" s="5"/>
    </row>
    <row r="185" spans="1:3">
      <c r="A185" s="5"/>
      <c r="B185" s="5"/>
      <c r="C185" s="5"/>
    </row>
    <row r="186" spans="1:3">
      <c r="A186" s="5"/>
      <c r="B186" s="5"/>
      <c r="C186" s="5"/>
    </row>
    <row r="187" spans="1:3">
      <c r="A187" s="5"/>
      <c r="B187" s="5"/>
      <c r="C187" s="5"/>
    </row>
    <row r="188" spans="1:3">
      <c r="A188" s="5"/>
      <c r="B188" s="5"/>
      <c r="C188" s="5"/>
    </row>
    <row r="189" spans="1:3">
      <c r="A189" s="5"/>
      <c r="B189" s="5"/>
      <c r="C189" s="5"/>
    </row>
  </sheetData>
  <mergeCells count="234">
    <mergeCell ref="A184:C184"/>
    <mergeCell ref="A185:C185"/>
    <mergeCell ref="A186:C186"/>
    <mergeCell ref="A187:C187"/>
    <mergeCell ref="A188:C188"/>
    <mergeCell ref="A189:C189"/>
    <mergeCell ref="A178:C178"/>
    <mergeCell ref="A179:C179"/>
    <mergeCell ref="A180:C180"/>
    <mergeCell ref="A181:C181"/>
    <mergeCell ref="A182:C182"/>
    <mergeCell ref="A183:C183"/>
    <mergeCell ref="A172:C172"/>
    <mergeCell ref="A173:C173"/>
    <mergeCell ref="A174:C174"/>
    <mergeCell ref="A175:C175"/>
    <mergeCell ref="A176:C176"/>
    <mergeCell ref="A177:C177"/>
    <mergeCell ref="A166:C166"/>
    <mergeCell ref="A167:C167"/>
    <mergeCell ref="A168:C168"/>
    <mergeCell ref="A169:C169"/>
    <mergeCell ref="A170:C170"/>
    <mergeCell ref="A171:C171"/>
    <mergeCell ref="A160:C160"/>
    <mergeCell ref="A161:C161"/>
    <mergeCell ref="A162:C162"/>
    <mergeCell ref="A163:C163"/>
    <mergeCell ref="A164:C164"/>
    <mergeCell ref="A165:C165"/>
    <mergeCell ref="A154:C154"/>
    <mergeCell ref="A155:C155"/>
    <mergeCell ref="A156:C156"/>
    <mergeCell ref="A157:C157"/>
    <mergeCell ref="A158:C158"/>
    <mergeCell ref="A159:C159"/>
    <mergeCell ref="A148:C148"/>
    <mergeCell ref="A149:C149"/>
    <mergeCell ref="A150:C150"/>
    <mergeCell ref="A151:C151"/>
    <mergeCell ref="A152:C152"/>
    <mergeCell ref="A153:C153"/>
    <mergeCell ref="A142:C142"/>
    <mergeCell ref="A143:C143"/>
    <mergeCell ref="A144:C144"/>
    <mergeCell ref="A145:C145"/>
    <mergeCell ref="A146:C146"/>
    <mergeCell ref="A147:C147"/>
    <mergeCell ref="L136:L140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36:C136"/>
    <mergeCell ref="K136:K140"/>
    <mergeCell ref="A124:C124"/>
    <mergeCell ref="A125:C125"/>
    <mergeCell ref="K125:K135"/>
    <mergeCell ref="L125:L135"/>
    <mergeCell ref="A126:C126"/>
    <mergeCell ref="A127:C127"/>
    <mergeCell ref="A128:C128"/>
    <mergeCell ref="A129:C129"/>
    <mergeCell ref="A130:C130"/>
    <mergeCell ref="A131:C131"/>
    <mergeCell ref="A116:C116"/>
    <mergeCell ref="A117:C117"/>
    <mergeCell ref="K117:K124"/>
    <mergeCell ref="L117:L124"/>
    <mergeCell ref="A118:C118"/>
    <mergeCell ref="A119:C119"/>
    <mergeCell ref="A120:C120"/>
    <mergeCell ref="A121:C121"/>
    <mergeCell ref="A122:C122"/>
    <mergeCell ref="A123:C123"/>
    <mergeCell ref="A110:C110"/>
    <mergeCell ref="A111:C111"/>
    <mergeCell ref="A112:C112"/>
    <mergeCell ref="A113:C113"/>
    <mergeCell ref="A114:C114"/>
    <mergeCell ref="A115:C115"/>
    <mergeCell ref="A104:C104"/>
    <mergeCell ref="K104:K106"/>
    <mergeCell ref="L104:L106"/>
    <mergeCell ref="A105:C105"/>
    <mergeCell ref="A106:C106"/>
    <mergeCell ref="A107:C107"/>
    <mergeCell ref="K107:K116"/>
    <mergeCell ref="L107:L116"/>
    <mergeCell ref="A108:C108"/>
    <mergeCell ref="A109:C109"/>
    <mergeCell ref="A96:C96"/>
    <mergeCell ref="K96:K103"/>
    <mergeCell ref="L96:L103"/>
    <mergeCell ref="A97:C97"/>
    <mergeCell ref="A98:C98"/>
    <mergeCell ref="A99:C99"/>
    <mergeCell ref="A100:C100"/>
    <mergeCell ref="A101:C101"/>
    <mergeCell ref="A102:C102"/>
    <mergeCell ref="A103:C103"/>
    <mergeCell ref="A91:C91"/>
    <mergeCell ref="K91:K95"/>
    <mergeCell ref="L91:L95"/>
    <mergeCell ref="A92:C92"/>
    <mergeCell ref="A93:C93"/>
    <mergeCell ref="A94:C94"/>
    <mergeCell ref="A95:C95"/>
    <mergeCell ref="A86:C86"/>
    <mergeCell ref="K86:K90"/>
    <mergeCell ref="L86:L90"/>
    <mergeCell ref="A87:C87"/>
    <mergeCell ref="A88:C88"/>
    <mergeCell ref="A89:C89"/>
    <mergeCell ref="A90:C90"/>
    <mergeCell ref="A81:C81"/>
    <mergeCell ref="K81:K85"/>
    <mergeCell ref="L81:L85"/>
    <mergeCell ref="A82:C82"/>
    <mergeCell ref="A83:C83"/>
    <mergeCell ref="A84:C84"/>
    <mergeCell ref="A85:C85"/>
    <mergeCell ref="A76:C76"/>
    <mergeCell ref="A77:C77"/>
    <mergeCell ref="K77:K80"/>
    <mergeCell ref="L77:L80"/>
    <mergeCell ref="A78:C78"/>
    <mergeCell ref="A79:C79"/>
    <mergeCell ref="A80:C80"/>
    <mergeCell ref="A68:C68"/>
    <mergeCell ref="K68:K76"/>
    <mergeCell ref="L68:L76"/>
    <mergeCell ref="A69:C69"/>
    <mergeCell ref="A70:C70"/>
    <mergeCell ref="A71:C71"/>
    <mergeCell ref="A72:C72"/>
    <mergeCell ref="A73:C73"/>
    <mergeCell ref="A74:C74"/>
    <mergeCell ref="A75:C75"/>
    <mergeCell ref="A62:C62"/>
    <mergeCell ref="A63:C63"/>
    <mergeCell ref="A64:C64"/>
    <mergeCell ref="A65:C65"/>
    <mergeCell ref="A66:C66"/>
    <mergeCell ref="A67:C67"/>
    <mergeCell ref="A54:C54"/>
    <mergeCell ref="K54:K67"/>
    <mergeCell ref="L54:L67"/>
    <mergeCell ref="A55:C55"/>
    <mergeCell ref="A56:C56"/>
    <mergeCell ref="A57:C57"/>
    <mergeCell ref="A58:C58"/>
    <mergeCell ref="A59:C59"/>
    <mergeCell ref="A60:C60"/>
    <mergeCell ref="A61:C61"/>
    <mergeCell ref="A47:C47"/>
    <mergeCell ref="K47:K53"/>
    <mergeCell ref="L47:L53"/>
    <mergeCell ref="A48:C48"/>
    <mergeCell ref="A49:C49"/>
    <mergeCell ref="A50:C50"/>
    <mergeCell ref="A51:C51"/>
    <mergeCell ref="A52:C52"/>
    <mergeCell ref="A53:C53"/>
    <mergeCell ref="K40:K43"/>
    <mergeCell ref="L40:L43"/>
    <mergeCell ref="A41:C41"/>
    <mergeCell ref="A42:C42"/>
    <mergeCell ref="A43:C43"/>
    <mergeCell ref="A44:C44"/>
    <mergeCell ref="K44:K46"/>
    <mergeCell ref="L44:L46"/>
    <mergeCell ref="A45:C45"/>
    <mergeCell ref="A46:C46"/>
    <mergeCell ref="S31:X45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8:C28"/>
    <mergeCell ref="K28:K39"/>
    <mergeCell ref="L28:L39"/>
    <mergeCell ref="A29:C29"/>
    <mergeCell ref="A30:C30"/>
    <mergeCell ref="A31:C31"/>
    <mergeCell ref="A21:C21"/>
    <mergeCell ref="A22:C22"/>
    <mergeCell ref="K22:K27"/>
    <mergeCell ref="L22:L27"/>
    <mergeCell ref="A23:C23"/>
    <mergeCell ref="A24:C24"/>
    <mergeCell ref="A25:C25"/>
    <mergeCell ref="A26:C26"/>
    <mergeCell ref="A27:C27"/>
    <mergeCell ref="A14:C14"/>
    <mergeCell ref="A15:C15"/>
    <mergeCell ref="A16:C16"/>
    <mergeCell ref="S16:X30"/>
    <mergeCell ref="A17:C17"/>
    <mergeCell ref="K17:K21"/>
    <mergeCell ref="L17:L21"/>
    <mergeCell ref="A18:C18"/>
    <mergeCell ref="A19:C19"/>
    <mergeCell ref="A20:C20"/>
    <mergeCell ref="A7:C7"/>
    <mergeCell ref="A8:C8"/>
    <mergeCell ref="S8:X15"/>
    <mergeCell ref="A9:C9"/>
    <mergeCell ref="A10:C10"/>
    <mergeCell ref="A11:C11"/>
    <mergeCell ref="K11:K14"/>
    <mergeCell ref="L11:L14"/>
    <mergeCell ref="A12:C12"/>
    <mergeCell ref="A13:C13"/>
    <mergeCell ref="B1:E1"/>
    <mergeCell ref="G1:J1"/>
    <mergeCell ref="D2:J2"/>
    <mergeCell ref="A3:C3"/>
    <mergeCell ref="S3:X7"/>
    <mergeCell ref="A4:C4"/>
    <mergeCell ref="K4:K10"/>
    <mergeCell ref="L4:L10"/>
    <mergeCell ref="A5:C5"/>
    <mergeCell ref="A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fac simile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Bergamo</dc:creator>
  <cp:lastModifiedBy>Manuele Bergamo</cp:lastModifiedBy>
  <dcterms:created xsi:type="dcterms:W3CDTF">2024-12-22T18:55:54Z</dcterms:created>
  <dcterms:modified xsi:type="dcterms:W3CDTF">2025-05-10T18:31:40Z</dcterms:modified>
</cp:coreProperties>
</file>