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YNC_ALL\SYNCHRONISE\SYCH_M_HANDLER\PERSONAL FINANCE\PROPCO- Personal\ASSET Portfolio Handler\BUSINESS_StratModExcel\Downloads_Free\"/>
    </mc:Choice>
  </mc:AlternateContent>
  <xr:revisionPtr revIDLastSave="0" documentId="13_ncr:1_{BFA68AF6-2748-4AFE-96AA-EC16D0880313}" xr6:coauthVersionLast="47" xr6:coauthVersionMax="47" xr10:uidLastSave="{00000000-0000-0000-0000-000000000000}"/>
  <bookViews>
    <workbookView xWindow="-108" yWindow="-108" windowWidth="23256" windowHeight="11964" firstSheet="1" activeTab="1" xr2:uid="{00000000-000D-0000-FFFF-FFFF00000000}"/>
  </bookViews>
  <sheets>
    <sheet name="Contextures" sheetId="5" r:id="rId1"/>
    <sheet name="ColorScale_Icon_Bars" sheetId="1" r:id="rId2"/>
  </sheets>
  <definedNames>
    <definedName name="_xlcn.WorksheetConnection_T9A2C161" hidden="1">#REF!</definedName>
    <definedName name="CIQWBGuid" hidden="1">"4c07ec0d-a4bd-43e1-8f7d-edc964c69827"</definedName>
    <definedName name="Days" hidden="1">{0,1,2,3,4,5,6}</definedName>
    <definedName name="INFO_INSTANCE_ID" hidden="1">"4387"</definedName>
    <definedName name="INFO_INSTANCE_NAME" hidden="1">"Copy of Dashboard Analysis (P2007)_20070402_16_34_43_3434.xls"</definedName>
    <definedName name="INFO_REPORT_CODE" hidden="1">"P9-FI07-2-0"</definedName>
    <definedName name="INFO_REPORT_ID" hidden="1">"3"</definedName>
    <definedName name="INFO_REPORT_NAME" hidden="1">"Copy of Dashboard Analysis (P2007)"</definedName>
    <definedName name="INFO_RUN_USER" hidden="1">""</definedName>
    <definedName name="INFO_RUN_WORKSTATION" hidden="1">"ALCHEMEX-RD2"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41647.7127314815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SV_PAS_PastelDatabase" hidden="1">"PAS9DENIS08"</definedName>
    <definedName name="SV_PAS_PervasiveServer" hidden="1">"FMS"</definedName>
    <definedName name="SV_SOLUTION_ID" hidden="1">"10"</definedName>
    <definedName name="TBRowCount" hidden="1">COUNTA(OFFSET(#REF!,1,0,1000,1))</definedName>
    <definedName name="TBStatus" hidden="1">OFFSET(#REF!,1,0,TBRowCount,1)</definedName>
  </definedNames>
  <calcPr calcId="191029" calcMode="manual" iterate="1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38" i="1" l="1"/>
  <c r="BD38" i="1"/>
  <c r="BE38" i="1"/>
  <c r="BF38" i="1"/>
  <c r="BG38" i="1"/>
  <c r="BH38" i="1"/>
  <c r="BJ38" i="1"/>
  <c r="BK38" i="1"/>
  <c r="CI25" i="1"/>
  <c r="CI24" i="1"/>
  <c r="CH26" i="1"/>
  <c r="CH25" i="1"/>
  <c r="CH24" i="1"/>
  <c r="CG24" i="1" s="1"/>
  <c r="CH22" i="1" l="1"/>
  <c r="CG25" i="1"/>
  <c r="CA50" i="1" l="1"/>
  <c r="BZ50" i="1"/>
  <c r="BY50" i="1"/>
  <c r="BX50" i="1"/>
  <c r="CA49" i="1"/>
  <c r="BZ49" i="1"/>
  <c r="BY49" i="1"/>
  <c r="BX49" i="1"/>
  <c r="CA48" i="1"/>
  <c r="BZ48" i="1"/>
  <c r="BY48" i="1"/>
  <c r="BX48" i="1"/>
  <c r="CA47" i="1"/>
  <c r="BZ47" i="1"/>
  <c r="BY47" i="1"/>
  <c r="BX47" i="1"/>
  <c r="CA46" i="1"/>
  <c r="BZ46" i="1"/>
  <c r="BY46" i="1"/>
  <c r="BX46" i="1"/>
  <c r="CA45" i="1"/>
  <c r="BZ45" i="1"/>
  <c r="BY45" i="1"/>
  <c r="BX45" i="1"/>
  <c r="CA44" i="1"/>
  <c r="BZ44" i="1"/>
  <c r="BY44" i="1"/>
  <c r="BX44" i="1"/>
  <c r="CA43" i="1"/>
  <c r="BZ43" i="1"/>
  <c r="BY43" i="1"/>
  <c r="BX43" i="1"/>
  <c r="CA42" i="1"/>
  <c r="BZ42" i="1"/>
  <c r="BY42" i="1"/>
  <c r="BX42" i="1"/>
  <c r="CA41" i="1"/>
  <c r="BZ41" i="1"/>
  <c r="BY41" i="1"/>
  <c r="BX41" i="1"/>
  <c r="CA40" i="1"/>
  <c r="BZ40" i="1"/>
  <c r="BY40" i="1"/>
  <c r="BX40" i="1"/>
  <c r="CA39" i="1"/>
  <c r="BZ39" i="1"/>
  <c r="BY39" i="1"/>
  <c r="BX39" i="1"/>
  <c r="BW50" i="1"/>
  <c r="BW49" i="1"/>
  <c r="BW48" i="1"/>
  <c r="BW47" i="1"/>
  <c r="BW46" i="1"/>
  <c r="BW45" i="1"/>
  <c r="BW44" i="1"/>
  <c r="BW43" i="1"/>
  <c r="BW42" i="1"/>
  <c r="BW41" i="1"/>
  <c r="BW40" i="1"/>
  <c r="BW39" i="1"/>
  <c r="H34" i="1"/>
  <c r="F34" i="1"/>
  <c r="H29" i="1"/>
  <c r="H26" i="1"/>
  <c r="H27" i="1"/>
  <c r="H25" i="1"/>
  <c r="H24" i="1"/>
  <c r="G38" i="1"/>
  <c r="E38" i="1" s="1"/>
  <c r="G37" i="1"/>
  <c r="E37" i="1" s="1"/>
  <c r="G36" i="1"/>
  <c r="E36" i="1" s="1"/>
  <c r="G32" i="1"/>
  <c r="G31" i="1"/>
  <c r="F26" i="1"/>
  <c r="W34" i="1"/>
  <c r="V34" i="1"/>
  <c r="U34" i="1"/>
  <c r="T34" i="1"/>
  <c r="S34" i="1"/>
  <c r="R34" i="1"/>
  <c r="Q34" i="1"/>
  <c r="P34" i="1"/>
  <c r="O34" i="1"/>
  <c r="N34" i="1"/>
  <c r="M34" i="1"/>
  <c r="L34" i="1"/>
  <c r="G26" i="1"/>
  <c r="G27" i="1"/>
  <c r="G25" i="1"/>
  <c r="G24" i="1"/>
  <c r="F32" i="1"/>
  <c r="F31" i="1"/>
  <c r="F29" i="1" s="1"/>
  <c r="F27" i="1"/>
  <c r="F25" i="1"/>
  <c r="F24" i="1"/>
  <c r="L9" i="1"/>
  <c r="CO8" i="1"/>
  <c r="DI6" i="1"/>
  <c r="DJ6" i="1"/>
  <c r="DK6" i="1"/>
  <c r="DO6" i="1"/>
  <c r="DJ7" i="1"/>
  <c r="CP8" i="1"/>
  <c r="CQ8" i="1"/>
  <c r="CR8" i="1"/>
  <c r="CS8" i="1"/>
  <c r="CT8" i="1"/>
  <c r="CU8" i="1"/>
  <c r="CV8" i="1"/>
  <c r="CW8" i="1"/>
  <c r="CX8" i="1"/>
  <c r="CY8" i="1"/>
  <c r="CZ8" i="1"/>
  <c r="CO9" i="1"/>
  <c r="CP9" i="1"/>
  <c r="CQ9" i="1"/>
  <c r="CR9" i="1"/>
  <c r="CS9" i="1"/>
  <c r="CT9" i="1"/>
  <c r="CU9" i="1"/>
  <c r="CV9" i="1"/>
  <c r="CW9" i="1"/>
  <c r="CX9" i="1"/>
  <c r="CY9" i="1"/>
  <c r="CZ9" i="1"/>
  <c r="DD9" i="1"/>
  <c r="DE9" i="1"/>
  <c r="DF9" i="1"/>
  <c r="DG9" i="1"/>
  <c r="DI9" i="1"/>
  <c r="DJ9" i="1"/>
  <c r="DK9" i="1"/>
  <c r="DL9" i="1"/>
  <c r="DN9" i="1"/>
  <c r="DO9" i="1"/>
  <c r="DP9" i="1"/>
  <c r="DR9" i="1"/>
  <c r="DS9" i="1"/>
  <c r="DU9" i="1"/>
  <c r="DV9" i="1"/>
  <c r="DX9" i="1"/>
  <c r="DY9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D10" i="1"/>
  <c r="DE10" i="1"/>
  <c r="DF10" i="1"/>
  <c r="DG10" i="1"/>
  <c r="DI10" i="1"/>
  <c r="DJ10" i="1"/>
  <c r="DK10" i="1"/>
  <c r="DL10" i="1"/>
  <c r="DN10" i="1"/>
  <c r="DO10" i="1"/>
  <c r="DP10" i="1"/>
  <c r="DR10" i="1"/>
  <c r="DS10" i="1"/>
  <c r="DU10" i="1"/>
  <c r="DV10" i="1"/>
  <c r="DX10" i="1"/>
  <c r="DY10" i="1"/>
  <c r="CH13" i="1"/>
  <c r="DO14" i="1" s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D11" i="1"/>
  <c r="DE11" i="1"/>
  <c r="DF11" i="1"/>
  <c r="DG11" i="1"/>
  <c r="DI11" i="1"/>
  <c r="DJ11" i="1"/>
  <c r="DK11" i="1"/>
  <c r="DL11" i="1"/>
  <c r="DN11" i="1"/>
  <c r="DO11" i="1"/>
  <c r="DP11" i="1"/>
  <c r="DR11" i="1"/>
  <c r="DS11" i="1"/>
  <c r="DU11" i="1"/>
  <c r="DV11" i="1"/>
  <c r="DX11" i="1"/>
  <c r="DY11" i="1"/>
  <c r="DD12" i="1"/>
  <c r="DE12" i="1"/>
  <c r="DF12" i="1"/>
  <c r="DG12" i="1"/>
  <c r="DI12" i="1"/>
  <c r="DJ12" i="1"/>
  <c r="DK12" i="1"/>
  <c r="DL12" i="1"/>
  <c r="DN12" i="1"/>
  <c r="DO12" i="1"/>
  <c r="DP12" i="1"/>
  <c r="DR12" i="1"/>
  <c r="DS12" i="1"/>
  <c r="DU12" i="1"/>
  <c r="DV12" i="1"/>
  <c r="DX12" i="1"/>
  <c r="DY12" i="1"/>
  <c r="DD13" i="1"/>
  <c r="DE13" i="1"/>
  <c r="DF13" i="1"/>
  <c r="DG13" i="1"/>
  <c r="DI13" i="1"/>
  <c r="DJ13" i="1"/>
  <c r="DK13" i="1"/>
  <c r="DL13" i="1"/>
  <c r="DN13" i="1"/>
  <c r="DO13" i="1"/>
  <c r="DP13" i="1"/>
  <c r="DR13" i="1"/>
  <c r="DS13" i="1"/>
  <c r="DU13" i="1"/>
  <c r="DV13" i="1"/>
  <c r="DX13" i="1"/>
  <c r="DY13" i="1"/>
  <c r="DD14" i="1"/>
  <c r="DE14" i="1"/>
  <c r="DF14" i="1"/>
  <c r="DG14" i="1"/>
  <c r="DI14" i="1"/>
  <c r="DJ14" i="1"/>
  <c r="DK14" i="1"/>
  <c r="DL14" i="1"/>
  <c r="DN14" i="1"/>
  <c r="DP14" i="1"/>
  <c r="DR14" i="1"/>
  <c r="DS14" i="1"/>
  <c r="DU14" i="1"/>
  <c r="DV14" i="1"/>
  <c r="DX14" i="1"/>
  <c r="DY14" i="1"/>
  <c r="CH17" i="1"/>
  <c r="CX23" i="1" s="1"/>
  <c r="DD15" i="1"/>
  <c r="DE15" i="1"/>
  <c r="DF15" i="1"/>
  <c r="DG15" i="1"/>
  <c r="DI15" i="1"/>
  <c r="DJ15" i="1"/>
  <c r="DK15" i="1"/>
  <c r="DL15" i="1"/>
  <c r="DN15" i="1"/>
  <c r="DO15" i="1"/>
  <c r="DP15" i="1"/>
  <c r="DR15" i="1"/>
  <c r="DS15" i="1"/>
  <c r="DU15" i="1"/>
  <c r="DV15" i="1"/>
  <c r="DX15" i="1"/>
  <c r="DY15" i="1"/>
  <c r="DD16" i="1"/>
  <c r="DE16" i="1"/>
  <c r="DF16" i="1"/>
  <c r="DG16" i="1"/>
  <c r="DI16" i="1"/>
  <c r="DJ16" i="1"/>
  <c r="DK16" i="1"/>
  <c r="DL16" i="1"/>
  <c r="DN16" i="1"/>
  <c r="DO16" i="1"/>
  <c r="DP16" i="1"/>
  <c r="DR16" i="1"/>
  <c r="DS16" i="1"/>
  <c r="DU16" i="1"/>
  <c r="DV16" i="1"/>
  <c r="DX16" i="1"/>
  <c r="DY16" i="1"/>
  <c r="CL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D17" i="1"/>
  <c r="DE17" i="1"/>
  <c r="DF17" i="1"/>
  <c r="DG17" i="1"/>
  <c r="DI17" i="1"/>
  <c r="DJ17" i="1"/>
  <c r="DK17" i="1"/>
  <c r="DL17" i="1"/>
  <c r="DN17" i="1"/>
  <c r="DO17" i="1"/>
  <c r="DP17" i="1"/>
  <c r="DR17" i="1"/>
  <c r="DS17" i="1"/>
  <c r="DU17" i="1"/>
  <c r="DV17" i="1"/>
  <c r="DX17" i="1"/>
  <c r="DY17" i="1"/>
  <c r="CL18" i="1"/>
  <c r="CM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D18" i="1"/>
  <c r="DE18" i="1"/>
  <c r="DF18" i="1"/>
  <c r="DG18" i="1"/>
  <c r="DI18" i="1"/>
  <c r="DJ18" i="1"/>
  <c r="DK18" i="1"/>
  <c r="DL18" i="1"/>
  <c r="DN18" i="1"/>
  <c r="DP18" i="1"/>
  <c r="DR18" i="1"/>
  <c r="DS18" i="1"/>
  <c r="DU18" i="1"/>
  <c r="DV18" i="1"/>
  <c r="DX18" i="1"/>
  <c r="DY18" i="1"/>
  <c r="CL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D19" i="1"/>
  <c r="DE19" i="1"/>
  <c r="DF19" i="1"/>
  <c r="DG19" i="1"/>
  <c r="DI19" i="1"/>
  <c r="DJ19" i="1"/>
  <c r="DK19" i="1"/>
  <c r="DL19" i="1"/>
  <c r="DN19" i="1"/>
  <c r="DO19" i="1"/>
  <c r="DP19" i="1"/>
  <c r="DR19" i="1"/>
  <c r="DS19" i="1"/>
  <c r="DU19" i="1"/>
  <c r="DV19" i="1"/>
  <c r="DX19" i="1"/>
  <c r="DY19" i="1"/>
  <c r="DD20" i="1"/>
  <c r="DE20" i="1"/>
  <c r="DF20" i="1"/>
  <c r="DG20" i="1"/>
  <c r="DI20" i="1"/>
  <c r="DJ20" i="1"/>
  <c r="DK20" i="1"/>
  <c r="DL20" i="1"/>
  <c r="DN20" i="1"/>
  <c r="DO20" i="1"/>
  <c r="DP20" i="1"/>
  <c r="DR20" i="1"/>
  <c r="DS20" i="1"/>
  <c r="DU20" i="1"/>
  <c r="DV20" i="1"/>
  <c r="DX20" i="1"/>
  <c r="DY20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CL23" i="1"/>
  <c r="CO23" i="1"/>
  <c r="CP23" i="1"/>
  <c r="CQ23" i="1"/>
  <c r="CR23" i="1"/>
  <c r="CS23" i="1"/>
  <c r="CU23" i="1"/>
  <c r="CV23" i="1"/>
  <c r="CW23" i="1"/>
  <c r="CY23" i="1"/>
  <c r="CZ23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F21" i="1" l="1"/>
  <c r="E25" i="1"/>
  <c r="E27" i="1"/>
  <c r="H21" i="1"/>
  <c r="E32" i="1"/>
  <c r="G23" i="1"/>
  <c r="E26" i="1"/>
  <c r="E31" i="1"/>
  <c r="DO18" i="1"/>
  <c r="CI26" i="1"/>
  <c r="E24" i="1"/>
  <c r="F23" i="1"/>
  <c r="G34" i="1"/>
  <c r="E34" i="1" s="1"/>
  <c r="G29" i="1"/>
  <c r="E29" i="1" s="1"/>
  <c r="H23" i="1"/>
  <c r="CT23" i="1"/>
  <c r="E23" i="1" l="1"/>
  <c r="G21" i="1"/>
  <c r="E21" i="1" s="1"/>
  <c r="CG26" i="1"/>
  <c r="CI22" i="1"/>
  <c r="CG22" i="1" s="1"/>
  <c r="BC37" i="1"/>
  <c r="BD37" i="1"/>
  <c r="BE37" i="1"/>
  <c r="BF37" i="1"/>
  <c r="BG37" i="1"/>
  <c r="BH37" i="1"/>
  <c r="BJ37" i="1"/>
  <c r="BK37" i="1"/>
  <c r="BN9" i="1"/>
  <c r="CC36" i="1"/>
  <c r="CB36" i="1"/>
  <c r="CA36" i="1"/>
  <c r="BZ36" i="1"/>
  <c r="BY36" i="1"/>
  <c r="BX36" i="1"/>
  <c r="BW36" i="1"/>
  <c r="BV36" i="1"/>
  <c r="CA20" i="1"/>
  <c r="BZ20" i="1"/>
  <c r="BY20" i="1"/>
  <c r="BX20" i="1"/>
  <c r="BW20" i="1"/>
  <c r="BV20" i="1"/>
  <c r="BS20" i="1"/>
  <c r="BR20" i="1"/>
  <c r="BQ20" i="1"/>
  <c r="BP20" i="1"/>
  <c r="BO20" i="1"/>
  <c r="BN20" i="1"/>
  <c r="CC35" i="1"/>
  <c r="CB35" i="1"/>
  <c r="CA35" i="1"/>
  <c r="BZ35" i="1"/>
  <c r="BY35" i="1"/>
  <c r="BX35" i="1"/>
  <c r="BW35" i="1"/>
  <c r="BV35" i="1"/>
  <c r="CA19" i="1"/>
  <c r="BZ19" i="1"/>
  <c r="BY19" i="1"/>
  <c r="BX19" i="1"/>
  <c r="BW19" i="1"/>
  <c r="BV19" i="1"/>
  <c r="BS19" i="1"/>
  <c r="BR19" i="1"/>
  <c r="BQ19" i="1"/>
  <c r="BP19" i="1"/>
  <c r="BO19" i="1"/>
  <c r="BN19" i="1"/>
  <c r="CC34" i="1"/>
  <c r="CB34" i="1"/>
  <c r="CA34" i="1"/>
  <c r="BZ34" i="1"/>
  <c r="BY34" i="1"/>
  <c r="BX34" i="1"/>
  <c r="BW34" i="1"/>
  <c r="BV34" i="1"/>
  <c r="CA18" i="1"/>
  <c r="BZ18" i="1"/>
  <c r="BY18" i="1"/>
  <c r="BX18" i="1"/>
  <c r="BW18" i="1"/>
  <c r="BV18" i="1"/>
  <c r="BS18" i="1"/>
  <c r="BR18" i="1"/>
  <c r="BQ18" i="1"/>
  <c r="BP18" i="1"/>
  <c r="BO18" i="1"/>
  <c r="BN18" i="1"/>
  <c r="CC33" i="1"/>
  <c r="CB33" i="1"/>
  <c r="CA33" i="1"/>
  <c r="BZ33" i="1"/>
  <c r="BY33" i="1"/>
  <c r="BX33" i="1"/>
  <c r="BW33" i="1"/>
  <c r="BV33" i="1"/>
  <c r="CA17" i="1"/>
  <c r="BZ17" i="1"/>
  <c r="BY17" i="1"/>
  <c r="BX17" i="1"/>
  <c r="BW17" i="1"/>
  <c r="BV17" i="1"/>
  <c r="BS17" i="1"/>
  <c r="BR17" i="1"/>
  <c r="BQ17" i="1"/>
  <c r="BP17" i="1"/>
  <c r="BO17" i="1"/>
  <c r="BN17" i="1"/>
  <c r="CC32" i="1"/>
  <c r="CB32" i="1"/>
  <c r="CA32" i="1"/>
  <c r="BZ32" i="1"/>
  <c r="BY32" i="1"/>
  <c r="BX32" i="1"/>
  <c r="BW32" i="1"/>
  <c r="BV32" i="1"/>
  <c r="CA16" i="1"/>
  <c r="BZ16" i="1"/>
  <c r="BY16" i="1"/>
  <c r="BX16" i="1"/>
  <c r="BW16" i="1"/>
  <c r="BV16" i="1"/>
  <c r="BS16" i="1"/>
  <c r="BR16" i="1"/>
  <c r="BQ16" i="1"/>
  <c r="BP16" i="1"/>
  <c r="BO16" i="1"/>
  <c r="BN16" i="1"/>
  <c r="CC31" i="1"/>
  <c r="CB31" i="1"/>
  <c r="CA31" i="1"/>
  <c r="BZ31" i="1"/>
  <c r="BY31" i="1"/>
  <c r="BX31" i="1"/>
  <c r="BW31" i="1"/>
  <c r="BV31" i="1"/>
  <c r="CA15" i="1"/>
  <c r="BZ15" i="1"/>
  <c r="BY15" i="1"/>
  <c r="BX15" i="1"/>
  <c r="BW15" i="1"/>
  <c r="BV15" i="1"/>
  <c r="BS15" i="1"/>
  <c r="BR15" i="1"/>
  <c r="BQ15" i="1"/>
  <c r="BP15" i="1"/>
  <c r="BO15" i="1"/>
  <c r="BN15" i="1"/>
  <c r="CC30" i="1"/>
  <c r="CB30" i="1"/>
  <c r="CA30" i="1"/>
  <c r="BZ30" i="1"/>
  <c r="BY30" i="1"/>
  <c r="BX30" i="1"/>
  <c r="BW30" i="1"/>
  <c r="BV30" i="1"/>
  <c r="CA14" i="1"/>
  <c r="BZ14" i="1"/>
  <c r="BY14" i="1"/>
  <c r="BX14" i="1"/>
  <c r="BW14" i="1"/>
  <c r="BV14" i="1"/>
  <c r="BS14" i="1"/>
  <c r="BR14" i="1"/>
  <c r="BQ14" i="1"/>
  <c r="BP14" i="1"/>
  <c r="BO14" i="1"/>
  <c r="BN14" i="1"/>
  <c r="CC29" i="1"/>
  <c r="CB29" i="1"/>
  <c r="CA29" i="1"/>
  <c r="BZ29" i="1"/>
  <c r="BY29" i="1"/>
  <c r="BX29" i="1"/>
  <c r="BW29" i="1"/>
  <c r="BV29" i="1"/>
  <c r="CA13" i="1"/>
  <c r="BZ13" i="1"/>
  <c r="BY13" i="1"/>
  <c r="BX13" i="1"/>
  <c r="BW13" i="1"/>
  <c r="BV13" i="1"/>
  <c r="BS13" i="1"/>
  <c r="BR13" i="1"/>
  <c r="BQ13" i="1"/>
  <c r="BP13" i="1"/>
  <c r="BO13" i="1"/>
  <c r="BN13" i="1"/>
  <c r="CC28" i="1"/>
  <c r="CB28" i="1"/>
  <c r="CA28" i="1"/>
  <c r="BZ28" i="1"/>
  <c r="BY28" i="1"/>
  <c r="BX28" i="1"/>
  <c r="BW28" i="1"/>
  <c r="BV28" i="1"/>
  <c r="CA12" i="1"/>
  <c r="BZ12" i="1"/>
  <c r="BY12" i="1"/>
  <c r="BX12" i="1"/>
  <c r="BW12" i="1"/>
  <c r="BV12" i="1"/>
  <c r="BS12" i="1"/>
  <c r="BR12" i="1"/>
  <c r="BQ12" i="1"/>
  <c r="BP12" i="1"/>
  <c r="BO12" i="1"/>
  <c r="BN12" i="1"/>
  <c r="CC27" i="1"/>
  <c r="CB27" i="1"/>
  <c r="CA27" i="1"/>
  <c r="BZ27" i="1"/>
  <c r="BY27" i="1"/>
  <c r="BX27" i="1"/>
  <c r="BW27" i="1"/>
  <c r="BV27" i="1"/>
  <c r="CA11" i="1"/>
  <c r="BZ11" i="1"/>
  <c r="BY11" i="1"/>
  <c r="BX11" i="1"/>
  <c r="BW11" i="1"/>
  <c r="BV11" i="1"/>
  <c r="BS11" i="1"/>
  <c r="BR11" i="1"/>
  <c r="BQ11" i="1"/>
  <c r="BP11" i="1"/>
  <c r="BO11" i="1"/>
  <c r="BN11" i="1"/>
  <c r="CC26" i="1"/>
  <c r="CB26" i="1"/>
  <c r="CA26" i="1"/>
  <c r="BZ26" i="1"/>
  <c r="BY26" i="1"/>
  <c r="BX26" i="1"/>
  <c r="BW26" i="1"/>
  <c r="BV26" i="1"/>
  <c r="CA10" i="1"/>
  <c r="BZ10" i="1"/>
  <c r="BY10" i="1"/>
  <c r="BX10" i="1"/>
  <c r="BW10" i="1"/>
  <c r="BV10" i="1"/>
  <c r="BS10" i="1"/>
  <c r="BR10" i="1"/>
  <c r="BQ10" i="1"/>
  <c r="BP10" i="1"/>
  <c r="BO10" i="1"/>
  <c r="BN10" i="1"/>
  <c r="CC25" i="1"/>
  <c r="CB25" i="1"/>
  <c r="CA25" i="1"/>
  <c r="BZ25" i="1"/>
  <c r="BY25" i="1"/>
  <c r="BX25" i="1"/>
  <c r="BW25" i="1"/>
  <c r="BV25" i="1"/>
  <c r="CA9" i="1"/>
  <c r="BZ9" i="1"/>
  <c r="BY9" i="1"/>
  <c r="BX9" i="1"/>
  <c r="BW9" i="1"/>
  <c r="BV9" i="1"/>
  <c r="BS9" i="1"/>
  <c r="BR9" i="1"/>
  <c r="BQ9" i="1"/>
  <c r="BP9" i="1"/>
  <c r="BO9" i="1"/>
  <c r="BA20" i="1"/>
  <c r="BA19" i="1"/>
  <c r="BA18" i="1"/>
  <c r="BA17" i="1"/>
  <c r="BA16" i="1"/>
  <c r="BA15" i="1"/>
  <c r="BA14" i="1"/>
  <c r="BA13" i="1"/>
  <c r="BA12" i="1"/>
  <c r="BA11" i="1"/>
  <c r="BA10" i="1"/>
  <c r="BA9" i="1"/>
  <c r="W22" i="1"/>
  <c r="V22" i="1"/>
  <c r="U22" i="1"/>
  <c r="T22" i="1"/>
  <c r="S22" i="1"/>
  <c r="R22" i="1"/>
  <c r="Q22" i="1"/>
  <c r="P22" i="1"/>
  <c r="O22" i="1"/>
  <c r="N22" i="1"/>
  <c r="M22" i="1"/>
  <c r="L22" i="1"/>
  <c r="N2" i="5"/>
  <c r="N3" i="5"/>
  <c r="N4" i="5"/>
  <c r="N5" i="5"/>
  <c r="N6" i="5"/>
  <c r="BC36" i="1"/>
  <c r="AO36" i="1"/>
  <c r="AP36" i="1"/>
  <c r="AQ36" i="1"/>
  <c r="AR36" i="1"/>
  <c r="AS36" i="1"/>
  <c r="AT36" i="1"/>
  <c r="AV36" i="1"/>
  <c r="AW36" i="1"/>
  <c r="AX36" i="1"/>
  <c r="AY36" i="1"/>
  <c r="AZ36" i="1"/>
  <c r="BA36" i="1"/>
  <c r="BG36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AX35" i="1"/>
  <c r="BS36" i="1" l="1"/>
  <c r="BS35" i="1"/>
  <c r="BS34" i="1"/>
  <c r="BS33" i="1"/>
  <c r="BS32" i="1"/>
  <c r="BS31" i="1"/>
  <c r="BS30" i="1"/>
  <c r="BS29" i="1"/>
  <c r="BS28" i="1"/>
  <c r="BS27" i="1"/>
  <c r="BS26" i="1"/>
  <c r="BS25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D35" i="1"/>
  <c r="BC26" i="1"/>
  <c r="BC27" i="1"/>
  <c r="BC28" i="1"/>
  <c r="BC29" i="1"/>
  <c r="BC30" i="1"/>
  <c r="BC31" i="1"/>
  <c r="BC32" i="1"/>
  <c r="BC33" i="1"/>
  <c r="BC34" i="1"/>
  <c r="BC35" i="1"/>
  <c r="BC25" i="1"/>
  <c r="BD36" i="1"/>
  <c r="BE36" i="1"/>
  <c r="BF36" i="1"/>
  <c r="BH36" i="1"/>
  <c r="BJ36" i="1"/>
  <c r="BK36" i="1"/>
  <c r="BL36" i="1"/>
  <c r="BM36" i="1"/>
  <c r="BN36" i="1"/>
  <c r="BO36" i="1"/>
  <c r="Z17" i="1" l="1"/>
  <c r="L43" i="1"/>
  <c r="M43" i="1"/>
  <c r="N43" i="1"/>
  <c r="O43" i="1"/>
  <c r="P43" i="1"/>
  <c r="Q43" i="1"/>
  <c r="R43" i="1"/>
  <c r="S43" i="1"/>
  <c r="T43" i="1"/>
  <c r="U43" i="1"/>
  <c r="V43" i="1"/>
  <c r="W43" i="1"/>
  <c r="L44" i="1"/>
  <c r="M44" i="1"/>
  <c r="N44" i="1"/>
  <c r="O44" i="1"/>
  <c r="P44" i="1"/>
  <c r="Q44" i="1"/>
  <c r="R44" i="1"/>
  <c r="S44" i="1"/>
  <c r="T44" i="1"/>
  <c r="U44" i="1"/>
  <c r="V44" i="1"/>
  <c r="W44" i="1"/>
  <c r="BJ25" i="1"/>
  <c r="BK25" i="1"/>
  <c r="BL25" i="1"/>
  <c r="BM25" i="1"/>
  <c r="BN25" i="1"/>
  <c r="BO25" i="1"/>
  <c r="BJ26" i="1"/>
  <c r="BK26" i="1"/>
  <c r="BL26" i="1"/>
  <c r="BM26" i="1"/>
  <c r="BN26" i="1"/>
  <c r="BO26" i="1"/>
  <c r="BJ27" i="1"/>
  <c r="BK27" i="1"/>
  <c r="BL27" i="1"/>
  <c r="BM27" i="1"/>
  <c r="BN27" i="1"/>
  <c r="BO27" i="1"/>
  <c r="BJ28" i="1"/>
  <c r="BK28" i="1"/>
  <c r="BL28" i="1"/>
  <c r="BM28" i="1"/>
  <c r="BN28" i="1"/>
  <c r="BO28" i="1"/>
  <c r="BJ29" i="1"/>
  <c r="BK29" i="1"/>
  <c r="BL29" i="1"/>
  <c r="BM29" i="1"/>
  <c r="BN29" i="1"/>
  <c r="BO29" i="1"/>
  <c r="BJ30" i="1"/>
  <c r="BK30" i="1"/>
  <c r="BL30" i="1"/>
  <c r="BM30" i="1"/>
  <c r="BN30" i="1"/>
  <c r="BO30" i="1"/>
  <c r="BJ31" i="1"/>
  <c r="BK31" i="1"/>
  <c r="BL31" i="1"/>
  <c r="BM31" i="1"/>
  <c r="BN31" i="1"/>
  <c r="BO31" i="1"/>
  <c r="BJ32" i="1"/>
  <c r="BK32" i="1"/>
  <c r="BL32" i="1"/>
  <c r="BM32" i="1"/>
  <c r="BN32" i="1"/>
  <c r="BO32" i="1"/>
  <c r="BJ33" i="1"/>
  <c r="BK33" i="1"/>
  <c r="BL33" i="1"/>
  <c r="BM33" i="1"/>
  <c r="BN33" i="1"/>
  <c r="BO33" i="1"/>
  <c r="BJ34" i="1"/>
  <c r="BK34" i="1"/>
  <c r="BL34" i="1"/>
  <c r="BM34" i="1"/>
  <c r="BN34" i="1"/>
  <c r="BO34" i="1"/>
  <c r="BJ35" i="1"/>
  <c r="BK35" i="1"/>
  <c r="BL35" i="1"/>
  <c r="BM35" i="1"/>
  <c r="BN35" i="1"/>
  <c r="BO35" i="1"/>
  <c r="BD25" i="1"/>
  <c r="BE25" i="1"/>
  <c r="BF25" i="1"/>
  <c r="BG25" i="1"/>
  <c r="BH25" i="1"/>
  <c r="BD26" i="1"/>
  <c r="BE26" i="1"/>
  <c r="BF26" i="1"/>
  <c r="BG26" i="1"/>
  <c r="BH26" i="1"/>
  <c r="BD27" i="1"/>
  <c r="BE27" i="1"/>
  <c r="BF27" i="1"/>
  <c r="BG27" i="1"/>
  <c r="BH27" i="1"/>
  <c r="BD28" i="1"/>
  <c r="BE28" i="1"/>
  <c r="BF28" i="1"/>
  <c r="BG28" i="1"/>
  <c r="BH28" i="1"/>
  <c r="BD29" i="1"/>
  <c r="BE29" i="1"/>
  <c r="BF29" i="1"/>
  <c r="BG29" i="1"/>
  <c r="BH29" i="1"/>
  <c r="BD30" i="1"/>
  <c r="BE30" i="1"/>
  <c r="BF30" i="1"/>
  <c r="BG30" i="1"/>
  <c r="BH30" i="1"/>
  <c r="BD31" i="1"/>
  <c r="BE31" i="1"/>
  <c r="BF31" i="1"/>
  <c r="BG31" i="1"/>
  <c r="BH31" i="1"/>
  <c r="BD32" i="1"/>
  <c r="BE32" i="1"/>
  <c r="BF32" i="1"/>
  <c r="BG32" i="1"/>
  <c r="BH32" i="1"/>
  <c r="BD33" i="1"/>
  <c r="BE33" i="1"/>
  <c r="BF33" i="1"/>
  <c r="BG33" i="1"/>
  <c r="BH33" i="1"/>
  <c r="BD34" i="1"/>
  <c r="BE34" i="1"/>
  <c r="BF34" i="1"/>
  <c r="BG34" i="1"/>
  <c r="BH34" i="1"/>
  <c r="BE35" i="1"/>
  <c r="BF35" i="1"/>
  <c r="BG35" i="1"/>
  <c r="BH35" i="1"/>
  <c r="AO25" i="1"/>
  <c r="AP25" i="1"/>
  <c r="AQ25" i="1"/>
  <c r="AR25" i="1"/>
  <c r="AS25" i="1"/>
  <c r="AT25" i="1"/>
  <c r="AV25" i="1"/>
  <c r="AW25" i="1"/>
  <c r="AX25" i="1"/>
  <c r="AY25" i="1"/>
  <c r="AZ25" i="1"/>
  <c r="BA25" i="1"/>
  <c r="AO26" i="1"/>
  <c r="AP26" i="1"/>
  <c r="AQ26" i="1"/>
  <c r="AR26" i="1"/>
  <c r="AS26" i="1"/>
  <c r="AT26" i="1"/>
  <c r="AV26" i="1"/>
  <c r="AW26" i="1"/>
  <c r="AX26" i="1"/>
  <c r="AY26" i="1"/>
  <c r="AZ26" i="1"/>
  <c r="BA26" i="1"/>
  <c r="AO27" i="1"/>
  <c r="AP27" i="1"/>
  <c r="AQ27" i="1"/>
  <c r="AR27" i="1"/>
  <c r="AS27" i="1"/>
  <c r="AT27" i="1"/>
  <c r="AV27" i="1"/>
  <c r="AW27" i="1"/>
  <c r="AX27" i="1"/>
  <c r="AY27" i="1"/>
  <c r="AZ27" i="1"/>
  <c r="BA27" i="1"/>
  <c r="AO28" i="1"/>
  <c r="AP28" i="1"/>
  <c r="AQ28" i="1"/>
  <c r="AR28" i="1"/>
  <c r="AS28" i="1"/>
  <c r="AT28" i="1"/>
  <c r="AV28" i="1"/>
  <c r="AW28" i="1"/>
  <c r="AX28" i="1"/>
  <c r="AY28" i="1"/>
  <c r="AZ28" i="1"/>
  <c r="BA28" i="1"/>
  <c r="AO29" i="1"/>
  <c r="AP29" i="1"/>
  <c r="AQ29" i="1"/>
  <c r="AR29" i="1"/>
  <c r="AS29" i="1"/>
  <c r="AT29" i="1"/>
  <c r="AV29" i="1"/>
  <c r="AW29" i="1"/>
  <c r="AX29" i="1"/>
  <c r="AY29" i="1"/>
  <c r="AZ29" i="1"/>
  <c r="BA29" i="1"/>
  <c r="AO30" i="1"/>
  <c r="AP30" i="1"/>
  <c r="AQ30" i="1"/>
  <c r="AR30" i="1"/>
  <c r="AS30" i="1"/>
  <c r="AT30" i="1"/>
  <c r="AV30" i="1"/>
  <c r="AW30" i="1"/>
  <c r="AX30" i="1"/>
  <c r="AY30" i="1"/>
  <c r="AZ30" i="1"/>
  <c r="BA30" i="1"/>
  <c r="AO31" i="1"/>
  <c r="AP31" i="1"/>
  <c r="AQ31" i="1"/>
  <c r="AR31" i="1"/>
  <c r="AS31" i="1"/>
  <c r="AT31" i="1"/>
  <c r="AV31" i="1"/>
  <c r="AW31" i="1"/>
  <c r="AX31" i="1"/>
  <c r="AY31" i="1"/>
  <c r="AZ31" i="1"/>
  <c r="BA31" i="1"/>
  <c r="AO32" i="1"/>
  <c r="AP32" i="1"/>
  <c r="AQ32" i="1"/>
  <c r="AR32" i="1"/>
  <c r="AS32" i="1"/>
  <c r="AT32" i="1"/>
  <c r="AV32" i="1"/>
  <c r="AW32" i="1"/>
  <c r="AX32" i="1"/>
  <c r="AY32" i="1"/>
  <c r="AZ32" i="1"/>
  <c r="BA32" i="1"/>
  <c r="AO33" i="1"/>
  <c r="AP33" i="1"/>
  <c r="AQ33" i="1"/>
  <c r="AR33" i="1"/>
  <c r="AS33" i="1"/>
  <c r="AT33" i="1"/>
  <c r="AV33" i="1"/>
  <c r="AW33" i="1"/>
  <c r="AX33" i="1"/>
  <c r="AY33" i="1"/>
  <c r="AZ33" i="1"/>
  <c r="BA33" i="1"/>
  <c r="AO34" i="1"/>
  <c r="AP34" i="1"/>
  <c r="AQ34" i="1"/>
  <c r="AR34" i="1"/>
  <c r="AS34" i="1"/>
  <c r="AT34" i="1"/>
  <c r="AV34" i="1"/>
  <c r="AW34" i="1"/>
  <c r="AX34" i="1"/>
  <c r="AY34" i="1"/>
  <c r="AZ34" i="1"/>
  <c r="BA34" i="1"/>
  <c r="AO35" i="1"/>
  <c r="AP35" i="1"/>
  <c r="AQ35" i="1"/>
  <c r="AR35" i="1"/>
  <c r="AS35" i="1"/>
  <c r="AT35" i="1"/>
  <c r="AV35" i="1"/>
  <c r="AW35" i="1"/>
  <c r="AY35" i="1"/>
  <c r="AZ35" i="1"/>
  <c r="BA35" i="1"/>
  <c r="AO9" i="1"/>
  <c r="AP9" i="1"/>
  <c r="AQ9" i="1"/>
  <c r="AR9" i="1"/>
  <c r="AS9" i="1"/>
  <c r="AT9" i="1"/>
  <c r="AV9" i="1"/>
  <c r="AW9" i="1"/>
  <c r="AX9" i="1"/>
  <c r="AY9" i="1"/>
  <c r="AZ9" i="1"/>
  <c r="BC9" i="1"/>
  <c r="BD9" i="1"/>
  <c r="BE9" i="1"/>
  <c r="BG9" i="1"/>
  <c r="BH9" i="1"/>
  <c r="BJ9" i="1"/>
  <c r="BK9" i="1"/>
  <c r="BL9" i="1"/>
  <c r="AO10" i="1"/>
  <c r="AP10" i="1"/>
  <c r="AQ10" i="1"/>
  <c r="AR10" i="1"/>
  <c r="AS10" i="1"/>
  <c r="AT10" i="1"/>
  <c r="AV10" i="1"/>
  <c r="AW10" i="1"/>
  <c r="AX10" i="1"/>
  <c r="AY10" i="1"/>
  <c r="AZ10" i="1"/>
  <c r="BC10" i="1"/>
  <c r="BD10" i="1"/>
  <c r="BE10" i="1"/>
  <c r="BG10" i="1"/>
  <c r="BH10" i="1"/>
  <c r="BJ10" i="1"/>
  <c r="BK10" i="1"/>
  <c r="BL10" i="1"/>
  <c r="AO11" i="1"/>
  <c r="AP11" i="1"/>
  <c r="AQ11" i="1"/>
  <c r="AR11" i="1"/>
  <c r="AS11" i="1"/>
  <c r="AT11" i="1"/>
  <c r="AV11" i="1"/>
  <c r="AW11" i="1"/>
  <c r="AX11" i="1"/>
  <c r="AY11" i="1"/>
  <c r="AZ11" i="1"/>
  <c r="BC11" i="1"/>
  <c r="BD11" i="1"/>
  <c r="BE11" i="1"/>
  <c r="BG11" i="1"/>
  <c r="BH11" i="1"/>
  <c r="BJ11" i="1"/>
  <c r="BK11" i="1"/>
  <c r="BL11" i="1"/>
  <c r="AO12" i="1"/>
  <c r="AP12" i="1"/>
  <c r="AQ12" i="1"/>
  <c r="AR12" i="1"/>
  <c r="AS12" i="1"/>
  <c r="AT12" i="1"/>
  <c r="AV12" i="1"/>
  <c r="AW12" i="1"/>
  <c r="AX12" i="1"/>
  <c r="AY12" i="1"/>
  <c r="AZ12" i="1"/>
  <c r="BC12" i="1"/>
  <c r="BD12" i="1"/>
  <c r="BE12" i="1"/>
  <c r="BG12" i="1"/>
  <c r="BH12" i="1"/>
  <c r="BJ12" i="1"/>
  <c r="BK12" i="1"/>
  <c r="BL12" i="1"/>
  <c r="AO13" i="1"/>
  <c r="AP13" i="1"/>
  <c r="AQ13" i="1"/>
  <c r="AR13" i="1"/>
  <c r="AS13" i="1"/>
  <c r="AT13" i="1"/>
  <c r="AV13" i="1"/>
  <c r="AW13" i="1"/>
  <c r="AX13" i="1"/>
  <c r="AY13" i="1"/>
  <c r="AZ13" i="1"/>
  <c r="BC13" i="1"/>
  <c r="BD13" i="1"/>
  <c r="BE13" i="1"/>
  <c r="BG13" i="1"/>
  <c r="BH13" i="1"/>
  <c r="BJ13" i="1"/>
  <c r="BK13" i="1"/>
  <c r="BL13" i="1"/>
  <c r="AO14" i="1"/>
  <c r="AP14" i="1"/>
  <c r="AQ14" i="1"/>
  <c r="AR14" i="1"/>
  <c r="AS14" i="1"/>
  <c r="AT14" i="1"/>
  <c r="AV14" i="1"/>
  <c r="AW14" i="1"/>
  <c r="AX14" i="1"/>
  <c r="AY14" i="1"/>
  <c r="AZ14" i="1"/>
  <c r="BC14" i="1"/>
  <c r="BD14" i="1"/>
  <c r="BE14" i="1"/>
  <c r="BG14" i="1"/>
  <c r="BH14" i="1"/>
  <c r="BJ14" i="1"/>
  <c r="BK14" i="1"/>
  <c r="BL14" i="1"/>
  <c r="AO15" i="1"/>
  <c r="AP15" i="1"/>
  <c r="AQ15" i="1"/>
  <c r="AR15" i="1"/>
  <c r="AS15" i="1"/>
  <c r="AT15" i="1"/>
  <c r="AV15" i="1"/>
  <c r="AW15" i="1"/>
  <c r="AX15" i="1"/>
  <c r="AY15" i="1"/>
  <c r="AZ15" i="1"/>
  <c r="BC15" i="1"/>
  <c r="BD15" i="1"/>
  <c r="BE15" i="1"/>
  <c r="BG15" i="1"/>
  <c r="BH15" i="1"/>
  <c r="BJ15" i="1"/>
  <c r="BK15" i="1"/>
  <c r="BL15" i="1"/>
  <c r="AO16" i="1"/>
  <c r="AP16" i="1"/>
  <c r="AQ16" i="1"/>
  <c r="AR16" i="1"/>
  <c r="AS16" i="1"/>
  <c r="AT16" i="1"/>
  <c r="AV16" i="1"/>
  <c r="AW16" i="1"/>
  <c r="AX16" i="1"/>
  <c r="AY16" i="1"/>
  <c r="AZ16" i="1"/>
  <c r="BC16" i="1"/>
  <c r="BD16" i="1"/>
  <c r="BE16" i="1"/>
  <c r="BG16" i="1"/>
  <c r="BH16" i="1"/>
  <c r="BJ16" i="1"/>
  <c r="BK16" i="1"/>
  <c r="BL16" i="1"/>
  <c r="AO17" i="1"/>
  <c r="AP17" i="1"/>
  <c r="AQ17" i="1"/>
  <c r="AR17" i="1"/>
  <c r="AS17" i="1"/>
  <c r="AT17" i="1"/>
  <c r="AV17" i="1"/>
  <c r="AW17" i="1"/>
  <c r="AX17" i="1"/>
  <c r="AY17" i="1"/>
  <c r="AZ17" i="1"/>
  <c r="BC17" i="1"/>
  <c r="BD17" i="1"/>
  <c r="BE17" i="1"/>
  <c r="BG17" i="1"/>
  <c r="BH17" i="1"/>
  <c r="BJ17" i="1"/>
  <c r="BK17" i="1"/>
  <c r="BL17" i="1"/>
  <c r="AO18" i="1"/>
  <c r="AP18" i="1"/>
  <c r="AQ18" i="1"/>
  <c r="AR18" i="1"/>
  <c r="AS18" i="1"/>
  <c r="AT18" i="1"/>
  <c r="AV18" i="1"/>
  <c r="AW18" i="1"/>
  <c r="AX18" i="1"/>
  <c r="AY18" i="1"/>
  <c r="AZ18" i="1"/>
  <c r="BC18" i="1"/>
  <c r="BD18" i="1"/>
  <c r="BE18" i="1"/>
  <c r="BG18" i="1"/>
  <c r="BH18" i="1"/>
  <c r="BJ18" i="1"/>
  <c r="BK18" i="1"/>
  <c r="BL18" i="1"/>
  <c r="AO19" i="1"/>
  <c r="AP19" i="1"/>
  <c r="AQ19" i="1"/>
  <c r="AR19" i="1"/>
  <c r="AS19" i="1"/>
  <c r="AT19" i="1"/>
  <c r="AV19" i="1"/>
  <c r="AW19" i="1"/>
  <c r="AX19" i="1"/>
  <c r="AY19" i="1"/>
  <c r="AZ19" i="1"/>
  <c r="BC19" i="1"/>
  <c r="BD19" i="1"/>
  <c r="BE19" i="1"/>
  <c r="BG19" i="1"/>
  <c r="BH19" i="1"/>
  <c r="BJ19" i="1"/>
  <c r="BK19" i="1"/>
  <c r="BL19" i="1"/>
  <c r="AO20" i="1"/>
  <c r="AP20" i="1"/>
  <c r="AQ20" i="1"/>
  <c r="AR20" i="1"/>
  <c r="AS20" i="1"/>
  <c r="AT20" i="1"/>
  <c r="AV20" i="1"/>
  <c r="AW20" i="1"/>
  <c r="AX20" i="1"/>
  <c r="AY20" i="1"/>
  <c r="AZ20" i="1"/>
  <c r="BC20" i="1"/>
  <c r="BD20" i="1"/>
  <c r="BE20" i="1"/>
  <c r="BG20" i="1"/>
  <c r="BH20" i="1"/>
  <c r="BJ20" i="1"/>
  <c r="BK20" i="1"/>
  <c r="BL20" i="1"/>
  <c r="W35" i="1"/>
  <c r="V35" i="1"/>
  <c r="U35" i="1"/>
  <c r="T35" i="1"/>
  <c r="S35" i="1"/>
  <c r="R35" i="1"/>
  <c r="Q35" i="1"/>
  <c r="P35" i="1"/>
  <c r="O35" i="1"/>
  <c r="N35" i="1"/>
  <c r="M35" i="1"/>
  <c r="L35" i="1"/>
  <c r="W33" i="1"/>
  <c r="V33" i="1"/>
  <c r="U33" i="1"/>
  <c r="T33" i="1"/>
  <c r="S33" i="1"/>
  <c r="R33" i="1"/>
  <c r="Q33" i="1"/>
  <c r="P33" i="1"/>
  <c r="O33" i="1"/>
  <c r="N33" i="1"/>
  <c r="M33" i="1"/>
  <c r="L33" i="1"/>
  <c r="W32" i="1"/>
  <c r="V32" i="1"/>
  <c r="U32" i="1"/>
  <c r="T32" i="1"/>
  <c r="S32" i="1"/>
  <c r="R32" i="1"/>
  <c r="Q32" i="1"/>
  <c r="P32" i="1"/>
  <c r="O32" i="1"/>
  <c r="N32" i="1"/>
  <c r="M32" i="1"/>
  <c r="L32" i="1"/>
  <c r="W31" i="1"/>
  <c r="V31" i="1"/>
  <c r="U31" i="1"/>
  <c r="T31" i="1"/>
  <c r="S31" i="1"/>
  <c r="R31" i="1"/>
  <c r="Q31" i="1"/>
  <c r="P31" i="1"/>
  <c r="O31" i="1"/>
  <c r="N31" i="1"/>
  <c r="M31" i="1"/>
  <c r="L31" i="1"/>
  <c r="W27" i="1"/>
  <c r="V27" i="1"/>
  <c r="U27" i="1"/>
  <c r="T27" i="1"/>
  <c r="S27" i="1"/>
  <c r="R27" i="1"/>
  <c r="Q27" i="1"/>
  <c r="P27" i="1"/>
  <c r="O27" i="1"/>
  <c r="N27" i="1"/>
  <c r="M27" i="1"/>
  <c r="L27" i="1"/>
  <c r="W26" i="1"/>
  <c r="V26" i="1"/>
  <c r="U26" i="1"/>
  <c r="T26" i="1"/>
  <c r="S26" i="1"/>
  <c r="R26" i="1"/>
  <c r="Q26" i="1"/>
  <c r="P26" i="1"/>
  <c r="O26" i="1"/>
  <c r="N26" i="1"/>
  <c r="M26" i="1"/>
  <c r="L26" i="1"/>
  <c r="W25" i="1"/>
  <c r="V25" i="1"/>
  <c r="U25" i="1"/>
  <c r="T25" i="1"/>
  <c r="S25" i="1"/>
  <c r="R25" i="1"/>
  <c r="Q25" i="1"/>
  <c r="P25" i="1"/>
  <c r="O25" i="1"/>
  <c r="N25" i="1"/>
  <c r="M25" i="1"/>
  <c r="L25" i="1"/>
  <c r="W21" i="1"/>
  <c r="V21" i="1"/>
  <c r="U21" i="1"/>
  <c r="T21" i="1"/>
  <c r="S21" i="1"/>
  <c r="R21" i="1"/>
  <c r="Q21" i="1"/>
  <c r="P21" i="1"/>
  <c r="O21" i="1"/>
  <c r="N21" i="1"/>
  <c r="M21" i="1"/>
  <c r="L21" i="1"/>
  <c r="W20" i="1"/>
  <c r="V20" i="1"/>
  <c r="U20" i="1"/>
  <c r="T20" i="1"/>
  <c r="S20" i="1"/>
  <c r="R20" i="1"/>
  <c r="Q20" i="1"/>
  <c r="P20" i="1"/>
  <c r="O20" i="1"/>
  <c r="N20" i="1"/>
  <c r="M20" i="1"/>
  <c r="L20" i="1"/>
  <c r="W19" i="1"/>
  <c r="V19" i="1"/>
  <c r="U19" i="1"/>
  <c r="T19" i="1"/>
  <c r="S19" i="1"/>
  <c r="R19" i="1"/>
  <c r="Q19" i="1"/>
  <c r="P19" i="1"/>
  <c r="O19" i="1"/>
  <c r="N19" i="1"/>
  <c r="M19" i="1"/>
  <c r="L19" i="1"/>
  <c r="W18" i="1"/>
  <c r="V18" i="1"/>
  <c r="U18" i="1"/>
  <c r="T18" i="1"/>
  <c r="S18" i="1"/>
  <c r="R18" i="1"/>
  <c r="Q18" i="1"/>
  <c r="P18" i="1"/>
  <c r="O18" i="1"/>
  <c r="N18" i="1"/>
  <c r="M18" i="1"/>
  <c r="L18" i="1"/>
  <c r="W17" i="1"/>
  <c r="V17" i="1"/>
  <c r="U17" i="1"/>
  <c r="T17" i="1"/>
  <c r="S17" i="1"/>
  <c r="R17" i="1"/>
  <c r="Q17" i="1"/>
  <c r="P17" i="1"/>
  <c r="O17" i="1"/>
  <c r="N17" i="1"/>
  <c r="M17" i="1"/>
  <c r="L17" i="1"/>
  <c r="W14" i="1"/>
  <c r="V14" i="1"/>
  <c r="U14" i="1"/>
  <c r="T14" i="1"/>
  <c r="S14" i="1"/>
  <c r="R14" i="1"/>
  <c r="Q14" i="1"/>
  <c r="P14" i="1"/>
  <c r="O14" i="1"/>
  <c r="N14" i="1"/>
  <c r="M14" i="1"/>
  <c r="L14" i="1"/>
  <c r="W13" i="1"/>
  <c r="V13" i="1"/>
  <c r="U13" i="1"/>
  <c r="T13" i="1"/>
  <c r="S13" i="1"/>
  <c r="R13" i="1"/>
  <c r="Q13" i="1"/>
  <c r="P13" i="1"/>
  <c r="O13" i="1"/>
  <c r="N13" i="1"/>
  <c r="M13" i="1"/>
  <c r="L13" i="1"/>
  <c r="W12" i="1"/>
  <c r="V12" i="1"/>
  <c r="U12" i="1"/>
  <c r="T12" i="1"/>
  <c r="S12" i="1"/>
  <c r="R12" i="1"/>
  <c r="Q12" i="1"/>
  <c r="P12" i="1"/>
  <c r="O12" i="1"/>
  <c r="N12" i="1"/>
  <c r="M12" i="1"/>
  <c r="L12" i="1"/>
  <c r="W11" i="1"/>
  <c r="V11" i="1"/>
  <c r="U11" i="1"/>
  <c r="T11" i="1"/>
  <c r="S11" i="1"/>
  <c r="R11" i="1"/>
  <c r="Q11" i="1"/>
  <c r="P11" i="1"/>
  <c r="O11" i="1"/>
  <c r="N11" i="1"/>
  <c r="M11" i="1"/>
  <c r="L11" i="1"/>
  <c r="W10" i="1"/>
  <c r="V10" i="1"/>
  <c r="U10" i="1"/>
  <c r="T10" i="1"/>
  <c r="S10" i="1"/>
  <c r="R10" i="1"/>
  <c r="Q10" i="1"/>
  <c r="P10" i="1"/>
  <c r="O10" i="1"/>
  <c r="N10" i="1"/>
  <c r="M10" i="1"/>
  <c r="L10" i="1"/>
  <c r="W9" i="1"/>
  <c r="V9" i="1"/>
  <c r="U9" i="1"/>
  <c r="T9" i="1"/>
  <c r="S9" i="1"/>
  <c r="R9" i="1"/>
  <c r="Q9" i="1"/>
  <c r="P9" i="1"/>
  <c r="O9" i="1"/>
  <c r="N9" i="1"/>
  <c r="M9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AK17" i="1"/>
  <c r="AJ17" i="1"/>
  <c r="AI17" i="1"/>
  <c r="AH17" i="1"/>
  <c r="AG17" i="1"/>
  <c r="AF17" i="1"/>
  <c r="AE17" i="1"/>
  <c r="AD17" i="1"/>
  <c r="AC17" i="1"/>
  <c r="AB17" i="1"/>
  <c r="AA17" i="1"/>
  <c r="Z9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AK9" i="1"/>
  <c r="AJ9" i="1"/>
  <c r="AI9" i="1"/>
  <c r="AH9" i="1"/>
  <c r="AG9" i="1"/>
  <c r="AF9" i="1"/>
  <c r="AE9" i="1"/>
  <c r="AD9" i="1"/>
  <c r="AC9" i="1"/>
  <c r="AB9" i="1"/>
  <c r="AA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<sst xmlns="http://schemas.openxmlformats.org/spreadsheetml/2006/main" count="277" uniqueCount="173">
  <si>
    <t>Greater Than</t>
  </si>
  <si>
    <t>Less Than</t>
  </si>
  <si>
    <t>Between</t>
  </si>
  <si>
    <t>Equal To</t>
  </si>
  <si>
    <t>Text that Contains</t>
  </si>
  <si>
    <t>Duplicate Values</t>
  </si>
  <si>
    <t>2-Color Scale</t>
  </si>
  <si>
    <t>3-Color Scale</t>
  </si>
  <si>
    <t>A Date Occurring</t>
  </si>
  <si>
    <t>Top 10%</t>
  </si>
  <si>
    <t>Bottom 10%</t>
  </si>
  <si>
    <t>Above Average</t>
  </si>
  <si>
    <t>Below Average</t>
  </si>
  <si>
    <t>Green-White</t>
  </si>
  <si>
    <t>Green- Yellow</t>
  </si>
  <si>
    <t>Directional</t>
  </si>
  <si>
    <t>Shapes</t>
  </si>
  <si>
    <t>Indicators</t>
  </si>
  <si>
    <t>Ratings</t>
  </si>
  <si>
    <t>3 Arrow - Green-Yellow-Red</t>
  </si>
  <si>
    <t>4 Arrow  - Green-Yellow-Red</t>
  </si>
  <si>
    <t>5 Arrow - Green-Yellow-Red</t>
  </si>
  <si>
    <t>3 Arrow - Grey</t>
  </si>
  <si>
    <t>4 Arrow  - Grey</t>
  </si>
  <si>
    <t>5 Arrow - Grey</t>
  </si>
  <si>
    <t>Circles - Green - Yellow-Red</t>
  </si>
  <si>
    <t>Circles - Green - Yellow-Red-Black</t>
  </si>
  <si>
    <t>Circles - Red - Orange-Grey-Black</t>
  </si>
  <si>
    <t>3 Flags</t>
  </si>
  <si>
    <t>3 Signs</t>
  </si>
  <si>
    <t>Traffic Lights - Green - Yellow-Red</t>
  </si>
  <si>
    <t>Shapes - Green - Yellow-Red</t>
  </si>
  <si>
    <t>3 Stars - Yellow</t>
  </si>
  <si>
    <t xml:space="preserve">Ticks - Green, Yellow, Red </t>
  </si>
  <si>
    <t xml:space="preserve">Flags - Green, Yellow, Red </t>
  </si>
  <si>
    <t xml:space="preserve">Circled Ticks - Green, Yellow, Red </t>
  </si>
  <si>
    <t>Pies Quarters - Black</t>
  </si>
  <si>
    <t>3 Escalating Bars - Blue</t>
  </si>
  <si>
    <t>4 Escalating Bars - Blue</t>
  </si>
  <si>
    <t>4 Escalating Squares - Blue</t>
  </si>
  <si>
    <t>Green-Yellow-Red</t>
  </si>
  <si>
    <t>Red-Yellow-Green</t>
  </si>
  <si>
    <t>Green-White-Red</t>
  </si>
  <si>
    <t>Red-White-Green</t>
  </si>
  <si>
    <t>Blue-White-Red</t>
  </si>
  <si>
    <t>Red-White-Blue</t>
  </si>
  <si>
    <t>Gradient Fill</t>
  </si>
  <si>
    <t>Solid Fill</t>
  </si>
  <si>
    <t>White-Green</t>
  </si>
  <si>
    <t>Yellow-Green</t>
  </si>
  <si>
    <t>Red-White</t>
  </si>
  <si>
    <t>White-Red</t>
  </si>
  <si>
    <t>VERTICLE</t>
  </si>
  <si>
    <t>HORIZONTAL</t>
  </si>
  <si>
    <t>Icon Sets</t>
  </si>
  <si>
    <t>Color Scales</t>
  </si>
  <si>
    <t>Data Bars</t>
  </si>
  <si>
    <t>3 Arr -GYR</t>
  </si>
  <si>
    <t>4 Arr -GYR</t>
  </si>
  <si>
    <t>5 Arr -GYR</t>
  </si>
  <si>
    <t>Circ -GYR</t>
  </si>
  <si>
    <t>Circ -ROGB</t>
  </si>
  <si>
    <t>Circ -YRB</t>
  </si>
  <si>
    <t>TFL-GYR</t>
  </si>
  <si>
    <t>SHP-GYR</t>
  </si>
  <si>
    <t>5 Arr- G</t>
  </si>
  <si>
    <t>4 Arr- G</t>
  </si>
  <si>
    <t>3 Arr-G</t>
  </si>
  <si>
    <t>G-W</t>
  </si>
  <si>
    <t>W-G</t>
  </si>
  <si>
    <t>Y-G</t>
  </si>
  <si>
    <t>W-R</t>
  </si>
  <si>
    <t>R-W</t>
  </si>
  <si>
    <t>G-Y</t>
  </si>
  <si>
    <t>G-Y-R</t>
  </si>
  <si>
    <t>R-Y-G</t>
  </si>
  <si>
    <t>G-W-R</t>
  </si>
  <si>
    <t>R-W-G</t>
  </si>
  <si>
    <t>B-W-R</t>
  </si>
  <si>
    <t>R-W-B</t>
  </si>
  <si>
    <t>FL-GYR</t>
  </si>
  <si>
    <t>TI-GYR</t>
  </si>
  <si>
    <t>CIR-GYR</t>
  </si>
  <si>
    <t>STR-Y</t>
  </si>
  <si>
    <t>PI4</t>
  </si>
  <si>
    <t>EB-3</t>
  </si>
  <si>
    <t>EB4</t>
  </si>
  <si>
    <t>ES-4</t>
  </si>
  <si>
    <t>B</t>
  </si>
  <si>
    <t>G</t>
  </si>
  <si>
    <t>R</t>
  </si>
  <si>
    <t>Y</t>
  </si>
  <si>
    <t>LB</t>
  </si>
  <si>
    <t>P</t>
  </si>
  <si>
    <t>Highlight Cells Rules</t>
  </si>
  <si>
    <t>Top/Bottom Rules</t>
  </si>
  <si>
    <t>txt</t>
  </si>
  <si>
    <t>Bottom 3 Items</t>
  </si>
  <si>
    <t>Top 3 Items</t>
  </si>
  <si>
    <t>Top/ Bottom 10%</t>
  </si>
  <si>
    <t>Top/ Bottom 3</t>
  </si>
  <si>
    <t>Duplicate</t>
  </si>
  <si>
    <t>HighLight &amp; Top Bottom - Multiple-Rules</t>
  </si>
  <si>
    <t>HighLight &amp; Top Bottom</t>
  </si>
  <si>
    <t>Multiple Rules</t>
  </si>
  <si>
    <t xml:space="preserve"> 3 Scales</t>
  </si>
  <si>
    <t>3 Rules</t>
  </si>
  <si>
    <t>2 Rules</t>
  </si>
  <si>
    <t>Above/Below Average</t>
  </si>
  <si>
    <t>Solid Fill : with Negatives</t>
  </si>
  <si>
    <t>Online Instruction Page</t>
  </si>
  <si>
    <t>Numbers</t>
  </si>
  <si>
    <t>Example</t>
  </si>
  <si>
    <t>Original</t>
  </si>
  <si>
    <t>Reversed</t>
  </si>
  <si>
    <t>Product
Name</t>
  </si>
  <si>
    <t>Numbers &amp; Icons</t>
  </si>
  <si>
    <t>Icons Only</t>
  </si>
  <si>
    <t>Left</t>
  </si>
  <si>
    <t>Center</t>
  </si>
  <si>
    <t>Right</t>
  </si>
  <si>
    <t>Icon Sets - Directional</t>
  </si>
  <si>
    <t>Icon Sets - Shapes</t>
  </si>
  <si>
    <t>Icon Sets - Indicators</t>
  </si>
  <si>
    <t>Conditional Formatting Icon Sets</t>
  </si>
  <si>
    <t>Binder</t>
  </si>
  <si>
    <t>Desk</t>
  </si>
  <si>
    <t>3 Arrows
(Colored)</t>
  </si>
  <si>
    <t>3
Triangles</t>
  </si>
  <si>
    <t>4 Arrows
(Colored)</t>
  </si>
  <si>
    <t>5 Arrows
(Colored)</t>
  </si>
  <si>
    <r>
      <t xml:space="preserve">3 Traffic Lights </t>
    </r>
    <r>
      <rPr>
        <b/>
        <sz val="10"/>
        <color theme="1"/>
        <rFont val="Calibri"/>
        <family val="2"/>
        <scheme val="minor"/>
      </rPr>
      <t>(Unrimmed)</t>
    </r>
  </si>
  <si>
    <t>Red to Black</t>
  </si>
  <si>
    <r>
      <t xml:space="preserve">3 Traffic Lights </t>
    </r>
    <r>
      <rPr>
        <b/>
        <sz val="10"/>
        <color theme="1"/>
        <rFont val="Calibri"/>
        <family val="2"/>
        <scheme val="minor"/>
      </rPr>
      <t>(Rimmed)</t>
    </r>
  </si>
  <si>
    <t>4 Traffic Lights</t>
  </si>
  <si>
    <r>
      <t xml:space="preserve">3 Symbols </t>
    </r>
    <r>
      <rPr>
        <b/>
        <sz val="10"/>
        <color theme="1"/>
        <rFont val="Calibri"/>
        <family val="2"/>
        <scheme val="minor"/>
      </rPr>
      <t>(Circled)</t>
    </r>
  </si>
  <si>
    <r>
      <t xml:space="preserve">3 Symbols </t>
    </r>
    <r>
      <rPr>
        <b/>
        <sz val="10"/>
        <color theme="1"/>
        <rFont val="Calibri"/>
        <family val="2"/>
        <scheme val="minor"/>
      </rPr>
      <t>(Uncircled)</t>
    </r>
  </si>
  <si>
    <t>Related tutorials</t>
  </si>
  <si>
    <t>Paper</t>
  </si>
  <si>
    <t>Conditional Formatting Intro</t>
  </si>
  <si>
    <t>Pen</t>
  </si>
  <si>
    <t>Conditional Formatting Examples</t>
  </si>
  <si>
    <t>Pencil</t>
  </si>
  <si>
    <t>Left Indent</t>
  </si>
  <si>
    <t>3 Arrows
(Gray)</t>
  </si>
  <si>
    <t>4 Arrows
(Gray)</t>
  </si>
  <si>
    <t>5 Arrows
(Gray)</t>
  </si>
  <si>
    <t>Right Indent</t>
  </si>
  <si>
    <t>3 Arrow - Triangles</t>
  </si>
  <si>
    <t>3 Arr -TRI</t>
  </si>
  <si>
    <t xml:space="preserve">Icon Sets </t>
  </si>
  <si>
    <t>Indented for Numbers</t>
  </si>
  <si>
    <t>No Numbers</t>
  </si>
  <si>
    <t>che</t>
  </si>
  <si>
    <t>zac</t>
  </si>
  <si>
    <t>zes</t>
  </si>
  <si>
    <t>bbb</t>
  </si>
  <si>
    <t>azx</t>
  </si>
  <si>
    <t>ssw</t>
  </si>
  <si>
    <t>asd</t>
  </si>
  <si>
    <t>cfb</t>
  </si>
  <si>
    <t>qsd</t>
  </si>
  <si>
    <t>dfr</t>
  </si>
  <si>
    <t>Horizon</t>
  </si>
  <si>
    <t>Verticle</t>
  </si>
  <si>
    <t>Indented</t>
  </si>
  <si>
    <t>All Tests</t>
  </si>
  <si>
    <t>Solid Fill : Negatives</t>
  </si>
  <si>
    <t>HighLight &amp; Top/Bottom</t>
  </si>
  <si>
    <t>All</t>
  </si>
  <si>
    <t xml:space="preserve">ICONS, COLOR SCALES &amp; BARS </t>
  </si>
  <si>
    <t>HIGHLIGHT &amp; TOP/BOTTOM RULES</t>
  </si>
  <si>
    <t>Follow us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</si>
</sst>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yyyy\-mm\-dd\ hh:mm:ss"/>
    <numFmt numFmtId="165" formatCode="#,##0;\(#,##0\);\-"/>
    <numFmt numFmtId="166" formatCode=";;;"/>
    <numFmt numFmtId="167" formatCode="&quot;&gt;=&quot;0"/>
    <numFmt numFmtId="168" formatCode="&quot;&lt;=&quot;#,##0"/>
    <numFmt numFmtId="169" formatCode="&quot;Upper&quot;"/>
    <numFmt numFmtId="170" formatCode="&quot;Middle&quot;"/>
    <numFmt numFmtId="171" formatCode="&quot;Lower&quot;"/>
    <numFmt numFmtId="172" formatCode="&quot;=&quot;General"/>
    <numFmt numFmtId="173" formatCode="d\-mmm\-yy"/>
    <numFmt numFmtId="174" formatCode="&quot;Top &quot;0%"/>
    <numFmt numFmtId="175" formatCode="[$-1C09]dd\-mmm\-yy;@"/>
    <numFmt numFmtId="176" formatCode="[$-409]mmmm\-yy;@"/>
    <numFmt numFmtId="177" formatCode="#,##0;\(#,##0\);\-\ "/>
    <numFmt numFmtId="178" formatCode="#,##0;\ \ \ \ \ \ \ \(#,##0\);\-"/>
  </numFmts>
  <fonts count="4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9" tint="-0.499984740745262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u/>
      <sz val="10"/>
      <color theme="10"/>
      <name val="Calibri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u/>
      <sz val="14"/>
      <color rgb="FF0000FF"/>
      <name val="Calibri"/>
      <family val="2"/>
      <scheme val="minor"/>
    </font>
    <font>
      <b/>
      <sz val="16"/>
      <color theme="9" tint="-0.2499465926084170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40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u/>
      <sz val="13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175" fontId="28" fillId="0" borderId="0" applyNumberFormat="0" applyFill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176" fontId="31" fillId="0" borderId="0"/>
    <xf numFmtId="0" fontId="2" fillId="0" borderId="0"/>
    <xf numFmtId="0" fontId="32" fillId="0" borderId="0"/>
    <xf numFmtId="0" fontId="33" fillId="0" borderId="0" applyNumberFormat="0" applyFill="0" applyBorder="0" applyAlignment="0" applyProtection="0"/>
    <xf numFmtId="0" fontId="34" fillId="0" borderId="0" applyNumberFormat="0" applyFill="0" applyAlignment="0" applyProtection="0"/>
    <xf numFmtId="0" fontId="28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165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165" fontId="14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vertical="center" textRotation="45"/>
    </xf>
    <xf numFmtId="0" fontId="14" fillId="0" borderId="0" xfId="0" applyFont="1" applyAlignment="1">
      <alignment vertical="center" textRotation="45"/>
    </xf>
    <xf numFmtId="167" fontId="21" fillId="0" borderId="0" xfId="0" applyNumberFormat="1" applyFont="1" applyAlignment="1">
      <alignment horizontal="center" vertical="center"/>
    </xf>
    <xf numFmtId="168" fontId="21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4" fontId="21" fillId="0" borderId="0" xfId="0" applyNumberFormat="1" applyFont="1" applyAlignment="1">
      <alignment vertical="center" wrapText="1"/>
    </xf>
    <xf numFmtId="169" fontId="5" fillId="0" borderId="0" xfId="0" applyNumberFormat="1" applyFont="1" applyAlignment="1">
      <alignment horizontal="center" vertical="center"/>
    </xf>
    <xf numFmtId="170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7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5" fontId="16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164" fontId="21" fillId="0" borderId="0" xfId="0" applyNumberFormat="1" applyFont="1" applyAlignment="1">
      <alignment horizontal="left" vertical="center" wrapText="1"/>
    </xf>
    <xf numFmtId="173" fontId="0" fillId="0" borderId="0" xfId="0" applyNumberForma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174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166" fontId="2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32" fillId="0" borderId="0" xfId="7"/>
    <xf numFmtId="0" fontId="6" fillId="0" borderId="0" xfId="7" applyFont="1" applyAlignment="1">
      <alignment horizontal="center" vertical="center"/>
    </xf>
    <xf numFmtId="0" fontId="6" fillId="0" borderId="3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7" fillId="0" borderId="1" xfId="7" applyFont="1" applyBorder="1" applyAlignment="1">
      <alignment horizontal="center" vertical="center" wrapText="1"/>
    </xf>
    <xf numFmtId="0" fontId="32" fillId="0" borderId="3" xfId="7" applyBorder="1" applyAlignment="1">
      <alignment horizontal="left" indent="1"/>
    </xf>
    <xf numFmtId="0" fontId="32" fillId="0" borderId="3" xfId="7" applyBorder="1" applyAlignment="1">
      <alignment horizontal="right"/>
    </xf>
    <xf numFmtId="0" fontId="32" fillId="0" borderId="3" xfId="7" applyBorder="1" applyAlignment="1">
      <alignment horizontal="center"/>
    </xf>
    <xf numFmtId="0" fontId="32" fillId="0" borderId="3" xfId="7" applyBorder="1" applyAlignment="1">
      <alignment horizontal="left"/>
    </xf>
    <xf numFmtId="0" fontId="32" fillId="0" borderId="2" xfId="7" applyBorder="1" applyAlignment="1">
      <alignment horizontal="left" indent="1"/>
    </xf>
    <xf numFmtId="0" fontId="32" fillId="0" borderId="2" xfId="7" applyBorder="1" applyAlignment="1">
      <alignment horizontal="right"/>
    </xf>
    <xf numFmtId="0" fontId="32" fillId="0" borderId="2" xfId="7" applyBorder="1" applyAlignment="1">
      <alignment horizontal="center"/>
    </xf>
    <xf numFmtId="0" fontId="32" fillId="0" borderId="2" xfId="7" applyBorder="1" applyAlignment="1">
      <alignment horizontal="left"/>
    </xf>
    <xf numFmtId="0" fontId="32" fillId="0" borderId="11" xfId="7" applyBorder="1" applyAlignment="1">
      <alignment horizontal="center"/>
    </xf>
    <xf numFmtId="0" fontId="32" fillId="0" borderId="9" xfId="7" applyBorder="1" applyAlignment="1">
      <alignment horizontal="center"/>
    </xf>
    <xf numFmtId="0" fontId="32" fillId="0" borderId="0" xfId="7" applyAlignment="1">
      <alignment horizontal="center"/>
    </xf>
    <xf numFmtId="0" fontId="32" fillId="0" borderId="8" xfId="7" applyBorder="1" applyAlignment="1">
      <alignment horizontal="center"/>
    </xf>
    <xf numFmtId="0" fontId="32" fillId="0" borderId="7" xfId="7" applyBorder="1" applyAlignment="1">
      <alignment horizontal="center"/>
    </xf>
    <xf numFmtId="0" fontId="32" fillId="0" borderId="1" xfId="7" applyBorder="1" applyAlignment="1">
      <alignment horizontal="left" indent="1"/>
    </xf>
    <xf numFmtId="0" fontId="32" fillId="0" borderId="1" xfId="7" applyBorder="1" applyAlignment="1">
      <alignment horizontal="right"/>
    </xf>
    <xf numFmtId="0" fontId="32" fillId="0" borderId="1" xfId="7" applyBorder="1" applyAlignment="1">
      <alignment horizontal="center"/>
    </xf>
    <xf numFmtId="0" fontId="32" fillId="0" borderId="1" xfId="7" applyBorder="1" applyAlignment="1">
      <alignment horizontal="left"/>
    </xf>
    <xf numFmtId="0" fontId="10" fillId="0" borderId="0" xfId="7" applyFont="1" applyAlignment="1">
      <alignment horizontal="left" wrapText="1" indent="1"/>
    </xf>
    <xf numFmtId="0" fontId="10" fillId="0" borderId="0" xfId="7" applyFont="1" applyAlignment="1">
      <alignment horizontal="right"/>
    </xf>
    <xf numFmtId="0" fontId="10" fillId="0" borderId="0" xfId="7" applyFont="1" applyAlignment="1">
      <alignment horizontal="center"/>
    </xf>
    <xf numFmtId="0" fontId="10" fillId="0" borderId="0" xfId="7" applyFont="1" applyAlignment="1">
      <alignment horizontal="left"/>
    </xf>
    <xf numFmtId="1" fontId="32" fillId="0" borderId="3" xfId="7" applyNumberFormat="1" applyBorder="1" applyAlignment="1">
      <alignment horizontal="center"/>
    </xf>
    <xf numFmtId="0" fontId="32" fillId="0" borderId="3" xfId="7" applyBorder="1"/>
    <xf numFmtId="0" fontId="33" fillId="0" borderId="0" xfId="8"/>
    <xf numFmtId="1" fontId="32" fillId="0" borderId="2" xfId="7" applyNumberFormat="1" applyBorder="1" applyAlignment="1">
      <alignment horizontal="center"/>
    </xf>
    <xf numFmtId="0" fontId="32" fillId="0" borderId="2" xfId="7" applyBorder="1"/>
    <xf numFmtId="0" fontId="34" fillId="0" borderId="0" xfId="9"/>
    <xf numFmtId="1" fontId="32" fillId="0" borderId="1" xfId="7" applyNumberFormat="1" applyBorder="1" applyAlignment="1">
      <alignment horizontal="center"/>
    </xf>
    <xf numFmtId="0" fontId="32" fillId="0" borderId="1" xfId="7" applyBorder="1"/>
    <xf numFmtId="0" fontId="32" fillId="0" borderId="6" xfId="7" applyBorder="1" applyAlignment="1">
      <alignment horizontal="center"/>
    </xf>
    <xf numFmtId="0" fontId="32" fillId="0" borderId="5" xfId="7" applyBorder="1" applyAlignment="1">
      <alignment horizontal="center"/>
    </xf>
    <xf numFmtId="0" fontId="32" fillId="0" borderId="0" xfId="7" applyAlignment="1">
      <alignment vertical="center"/>
    </xf>
    <xf numFmtId="0" fontId="5" fillId="0" borderId="0" xfId="7" applyFont="1"/>
    <xf numFmtId="0" fontId="10" fillId="0" borderId="0" xfId="7" applyFont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 wrapText="1"/>
    </xf>
    <xf numFmtId="165" fontId="15" fillId="0" borderId="0" xfId="0" applyNumberFormat="1" applyFont="1" applyAlignment="1">
      <alignment horizontal="right" vertical="center"/>
    </xf>
    <xf numFmtId="0" fontId="0" fillId="0" borderId="4" xfId="0" applyBorder="1" applyAlignment="1">
      <alignment horizontal="center"/>
    </xf>
    <xf numFmtId="0" fontId="8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165" fontId="15" fillId="0" borderId="7" xfId="0" applyNumberFormat="1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4" fillId="0" borderId="8" xfId="0" applyFont="1" applyBorder="1"/>
    <xf numFmtId="0" fontId="4" fillId="0" borderId="8" xfId="0" applyFont="1" applyBorder="1"/>
    <xf numFmtId="0" fontId="13" fillId="0" borderId="8" xfId="0" applyFont="1" applyBorder="1" applyAlignment="1">
      <alignment horizontal="center" vertical="center" wrapText="1"/>
    </xf>
    <xf numFmtId="165" fontId="15" fillId="0" borderId="8" xfId="0" applyNumberFormat="1" applyFont="1" applyBorder="1" applyAlignment="1">
      <alignment horizontal="right" vertical="center"/>
    </xf>
    <xf numFmtId="166" fontId="15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4" fillId="0" borderId="10" xfId="0" applyFont="1" applyBorder="1"/>
    <xf numFmtId="165" fontId="14" fillId="0" borderId="10" xfId="0" applyNumberFormat="1" applyFont="1" applyBorder="1" applyAlignment="1">
      <alignment horizontal="center" vertical="center"/>
    </xf>
    <xf numFmtId="166" fontId="14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/>
    <xf numFmtId="0" fontId="7" fillId="0" borderId="8" xfId="0" applyFont="1" applyBorder="1" applyAlignment="1">
      <alignment horizontal="center" vertical="center" wrapText="1"/>
    </xf>
    <xf numFmtId="166" fontId="14" fillId="0" borderId="8" xfId="0" applyNumberFormat="1" applyFont="1" applyBorder="1" applyAlignment="1">
      <alignment horizontal="center" vertical="center"/>
    </xf>
    <xf numFmtId="173" fontId="1" fillId="0" borderId="0" xfId="0" applyNumberFormat="1" applyFont="1" applyAlignment="1">
      <alignment horizontal="center" vertical="center" shrinkToFit="1"/>
    </xf>
    <xf numFmtId="0" fontId="16" fillId="0" borderId="0" xfId="0" applyFont="1"/>
    <xf numFmtId="0" fontId="35" fillId="0" borderId="0" xfId="0" applyFont="1"/>
    <xf numFmtId="174" fontId="2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77" fontId="37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177" fontId="3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38" fillId="0" borderId="0" xfId="0" applyNumberFormat="1" applyFont="1" applyAlignment="1">
      <alignment horizontal="center" vertical="center"/>
    </xf>
    <xf numFmtId="178" fontId="14" fillId="0" borderId="0" xfId="0" applyNumberFormat="1" applyFont="1" applyAlignment="1">
      <alignment horizontal="left" vertical="center"/>
    </xf>
    <xf numFmtId="178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4" borderId="12" xfId="0" applyFill="1" applyBorder="1" applyAlignment="1">
      <alignment horizontal="centerContinuous"/>
    </xf>
    <xf numFmtId="0" fontId="13" fillId="0" borderId="0" xfId="0" applyFont="1"/>
    <xf numFmtId="0" fontId="14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9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/>
    </xf>
    <xf numFmtId="0" fontId="4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 vertical="center"/>
    </xf>
    <xf numFmtId="0" fontId="22" fillId="5" borderId="5" xfId="0" applyFont="1" applyFill="1" applyBorder="1" applyAlignment="1">
      <alignment vertical="center" wrapText="1"/>
    </xf>
    <xf numFmtId="0" fontId="22" fillId="5" borderId="4" xfId="0" applyFont="1" applyFill="1" applyBorder="1" applyAlignment="1">
      <alignment horizontal="centerContinuous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vertical="center"/>
    </xf>
    <xf numFmtId="0" fontId="1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165" fontId="14" fillId="5" borderId="10" xfId="0" applyNumberFormat="1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0" fillId="5" borderId="5" xfId="0" applyFill="1" applyBorder="1"/>
    <xf numFmtId="0" fontId="22" fillId="5" borderId="4" xfId="0" applyFont="1" applyFill="1" applyBorder="1" applyAlignment="1">
      <alignment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/>
    <xf numFmtId="0" fontId="35" fillId="5" borderId="0" xfId="0" applyFont="1" applyFill="1" applyAlignment="1">
      <alignment horizontal="center"/>
    </xf>
    <xf numFmtId="15" fontId="35" fillId="5" borderId="0" xfId="0" applyNumberFormat="1" applyFont="1" applyFill="1" applyAlignment="1">
      <alignment horizontal="center"/>
    </xf>
    <xf numFmtId="0" fontId="35" fillId="5" borderId="8" xfId="0" applyFont="1" applyFill="1" applyBorder="1" applyAlignment="1">
      <alignment horizontal="center"/>
    </xf>
    <xf numFmtId="0" fontId="13" fillId="5" borderId="7" xfId="0" applyFont="1" applyFill="1" applyBorder="1"/>
    <xf numFmtId="15" fontId="35" fillId="5" borderId="0" xfId="0" applyNumberFormat="1" applyFont="1" applyFill="1" applyAlignment="1">
      <alignment horizontal="center" vertical="center"/>
    </xf>
    <xf numFmtId="0" fontId="4" fillId="5" borderId="9" xfId="0" applyFont="1" applyFill="1" applyBorder="1"/>
    <xf numFmtId="0" fontId="35" fillId="5" borderId="10" xfId="0" applyFont="1" applyFill="1" applyBorder="1" applyAlignment="1">
      <alignment horizontal="center"/>
    </xf>
    <xf numFmtId="15" fontId="35" fillId="5" borderId="10" xfId="0" applyNumberFormat="1" applyFont="1" applyFill="1" applyBorder="1" applyAlignment="1">
      <alignment horizontal="center"/>
    </xf>
    <xf numFmtId="0" fontId="35" fillId="5" borderId="11" xfId="0" applyFont="1" applyFill="1" applyBorder="1" applyAlignment="1">
      <alignment horizontal="center"/>
    </xf>
    <xf numFmtId="165" fontId="14" fillId="5" borderId="0" xfId="0" applyNumberFormat="1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Continuous" vertical="center"/>
    </xf>
    <xf numFmtId="0" fontId="0" fillId="4" borderId="0" xfId="0" applyFill="1" applyAlignment="1">
      <alignment horizontal="centerContinuous"/>
    </xf>
    <xf numFmtId="0" fontId="4" fillId="4" borderId="0" xfId="0" applyFont="1" applyFill="1" applyAlignment="1">
      <alignment horizontal="centerContinuous"/>
    </xf>
    <xf numFmtId="0" fontId="0" fillId="4" borderId="0" xfId="0" applyFill="1" applyAlignment="1">
      <alignment horizontal="centerContinuous" vertical="center"/>
    </xf>
    <xf numFmtId="0" fontId="0" fillId="6" borderId="0" xfId="0" applyFill="1" applyAlignment="1">
      <alignment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40" fillId="6" borderId="0" xfId="10" applyFont="1" applyFill="1" applyAlignment="1">
      <alignment horizontal="center" shrinkToFit="1"/>
    </xf>
    <xf numFmtId="0" fontId="28" fillId="6" borderId="0" xfId="10" applyFill="1" applyAlignment="1">
      <alignment shrinkToFit="1"/>
    </xf>
    <xf numFmtId="0" fontId="0" fillId="6" borderId="0" xfId="0" applyFill="1" applyAlignment="1">
      <alignment horizontal="left" shrinkToFit="1"/>
    </xf>
    <xf numFmtId="0" fontId="0" fillId="6" borderId="0" xfId="0" applyFill="1" applyAlignment="1">
      <alignment horizontal="center" shrinkToFit="1"/>
    </xf>
    <xf numFmtId="0" fontId="0" fillId="6" borderId="0" xfId="0" applyFill="1" applyAlignment="1">
      <alignment shrinkToFit="1"/>
    </xf>
    <xf numFmtId="0" fontId="4" fillId="6" borderId="0" xfId="0" applyFont="1" applyFill="1" applyAlignment="1">
      <alignment shrinkToFit="1"/>
    </xf>
    <xf numFmtId="0" fontId="9" fillId="6" borderId="0" xfId="0" applyFont="1" applyFill="1" applyAlignment="1">
      <alignment vertical="center" shrinkToFit="1"/>
    </xf>
    <xf numFmtId="0" fontId="4" fillId="6" borderId="0" xfId="0" applyFont="1" applyFill="1"/>
    <xf numFmtId="0" fontId="0" fillId="6" borderId="0" xfId="0" applyFill="1" applyAlignment="1">
      <alignment vertical="center" textRotation="45"/>
    </xf>
    <xf numFmtId="0" fontId="45" fillId="6" borderId="0" xfId="10" applyFont="1" applyFill="1" applyAlignment="1">
      <alignment shrinkToFit="1"/>
    </xf>
    <xf numFmtId="0" fontId="41" fillId="7" borderId="0" xfId="0" applyFont="1" applyFill="1" applyAlignment="1">
      <alignment vertical="center"/>
    </xf>
    <xf numFmtId="0" fontId="41" fillId="7" borderId="0" xfId="0" applyFont="1" applyFill="1"/>
    <xf numFmtId="0" fontId="41" fillId="7" borderId="0" xfId="0" applyFont="1" applyFill="1" applyAlignment="1">
      <alignment horizontal="center"/>
    </xf>
    <xf numFmtId="0" fontId="46" fillId="7" borderId="0" xfId="0" applyFont="1" applyFill="1" applyAlignment="1">
      <alignment horizontal="left" vertical="center"/>
    </xf>
    <xf numFmtId="0" fontId="42" fillId="7" borderId="0" xfId="0" applyFont="1" applyFill="1"/>
    <xf numFmtId="0" fontId="41" fillId="7" borderId="0" xfId="0" applyFont="1" applyFill="1" applyAlignment="1">
      <alignment vertical="center" textRotation="45"/>
    </xf>
    <xf numFmtId="0" fontId="41" fillId="7" borderId="0" xfId="0" applyFont="1" applyFill="1" applyAlignment="1">
      <alignment horizontal="left"/>
    </xf>
    <xf numFmtId="0" fontId="43" fillId="7" borderId="0" xfId="0" applyFont="1" applyFill="1" applyAlignment="1">
      <alignment vertical="center"/>
    </xf>
    <xf numFmtId="0" fontId="44" fillId="7" borderId="0" xfId="10" applyFont="1" applyFill="1" applyAlignment="1">
      <alignment horizontal="center" shrinkToFit="1"/>
    </xf>
    <xf numFmtId="0" fontId="41" fillId="7" borderId="0" xfId="0" applyFont="1" applyFill="1" applyAlignment="1">
      <alignment horizontal="left" shrinkToFit="1"/>
    </xf>
    <xf numFmtId="0" fontId="41" fillId="7" borderId="0" xfId="0" applyFont="1" applyFill="1" applyAlignment="1">
      <alignment horizontal="center" shrinkToFit="1"/>
    </xf>
    <xf numFmtId="0" fontId="41" fillId="7" borderId="0" xfId="0" applyFont="1" applyFill="1" applyAlignment="1">
      <alignment shrinkToFit="1"/>
    </xf>
    <xf numFmtId="0" fontId="42" fillId="7" borderId="0" xfId="0" applyFont="1" applyFill="1" applyAlignment="1">
      <alignment shrinkToFit="1"/>
    </xf>
    <xf numFmtId="0" fontId="43" fillId="7" borderId="0" xfId="0" applyFont="1" applyFill="1" applyAlignment="1">
      <alignment vertical="center" shrinkToFit="1"/>
    </xf>
    <xf numFmtId="0" fontId="19" fillId="3" borderId="0" xfId="0" applyFont="1" applyFill="1" applyAlignment="1">
      <alignment horizontal="center" vertical="center" textRotation="60"/>
    </xf>
    <xf numFmtId="0" fontId="20" fillId="3" borderId="0" xfId="0" applyFont="1" applyFill="1" applyAlignment="1">
      <alignment vertical="center" textRotation="60"/>
    </xf>
    <xf numFmtId="0" fontId="0" fillId="3" borderId="0" xfId="0" applyFill="1" applyAlignment="1">
      <alignment vertical="center" textRotation="60"/>
    </xf>
    <xf numFmtId="0" fontId="0" fillId="3" borderId="0" xfId="0" applyFill="1" applyAlignment="1">
      <alignment vertical="center"/>
    </xf>
    <xf numFmtId="0" fontId="0" fillId="3" borderId="0" xfId="0" applyFill="1"/>
    <xf numFmtId="0" fontId="17" fillId="3" borderId="0" xfId="0" applyFont="1" applyFill="1" applyAlignment="1">
      <alignment horizontal="center" vertical="center" textRotation="90"/>
    </xf>
    <xf numFmtId="0" fontId="18" fillId="3" borderId="0" xfId="0" applyFont="1" applyFill="1" applyAlignment="1">
      <alignment vertical="center"/>
    </xf>
    <xf numFmtId="0" fontId="19" fillId="4" borderId="0" xfId="0" applyFont="1" applyFill="1" applyAlignment="1">
      <alignment horizontal="center" vertical="center" textRotation="60"/>
    </xf>
    <xf numFmtId="0" fontId="20" fillId="4" borderId="0" xfId="0" applyFont="1" applyFill="1" applyAlignment="1">
      <alignment vertical="center" textRotation="60"/>
    </xf>
    <xf numFmtId="0" fontId="0" fillId="4" borderId="0" xfId="0" applyFill="1" applyAlignment="1">
      <alignment vertical="center" textRotation="60"/>
    </xf>
    <xf numFmtId="0" fontId="0" fillId="4" borderId="0" xfId="0" applyFill="1"/>
    <xf numFmtId="0" fontId="17" fillId="4" borderId="0" xfId="0" applyFont="1" applyFill="1" applyAlignment="1">
      <alignment horizontal="center" vertical="center" textRotation="90"/>
    </xf>
    <xf numFmtId="0" fontId="18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14" fillId="7" borderId="0" xfId="0" applyFont="1" applyFill="1"/>
    <xf numFmtId="0" fontId="14" fillId="6" borderId="0" xfId="0" applyFont="1" applyFill="1"/>
  </cellXfs>
  <cellStyles count="11">
    <cellStyle name="Heading 2 2" xfId="9" xr:uid="{3A78BF63-76C4-4075-8C03-054262E265F5}"/>
    <cellStyle name="Hyperlink" xfId="10" builtinId="8"/>
    <cellStyle name="Hyperlink 2" xfId="2" xr:uid="{E52C9489-E456-4801-8D46-EBF186A8CBB1}"/>
    <cellStyle name="Hyperlink 3" xfId="4" xr:uid="{A4B5385D-0FBF-4CE2-94D8-F353435F6240}"/>
    <cellStyle name="Hyperlink 4" xfId="8" xr:uid="{9C4E7CCB-96AC-42DA-B5F2-47CEBFEFED08}"/>
    <cellStyle name="Normal" xfId="0" builtinId="0"/>
    <cellStyle name="Normal 2" xfId="1" xr:uid="{041599EA-F794-455F-A735-4668AFBD5E1D}"/>
    <cellStyle name="Normal 2 2" xfId="5" xr:uid="{D12D24D5-0032-4E6F-B334-7ADA185C12F5}"/>
    <cellStyle name="Normal 2 3" xfId="6" xr:uid="{1BD30C77-0D8E-4885-9840-7E93EE851D2D}"/>
    <cellStyle name="Normal 2 4" xfId="3" xr:uid="{910E42DF-1B85-46AE-A853-1099B1A49F6E}"/>
    <cellStyle name="Normal 3" xfId="7" xr:uid="{562D2D84-7745-4724-A8F1-7A3535971CC0}"/>
  </cellStyles>
  <dxfs count="4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 val="0"/>
        <i val="0"/>
        <color rgb="FF00B050"/>
      </font>
      <fill>
        <patternFill>
          <bgColor theme="6" tint="0.79998168889431442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 val="0"/>
        <i val="0"/>
        <color rgb="FF00B050"/>
      </font>
      <fill>
        <patternFill>
          <bgColor theme="6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9966"/>
      <color rgb="FF00CC66"/>
      <color rgb="FF33CC33"/>
      <color rgb="FF00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0/07/relationships/rdRichValueWebImage" Target="richData/rdRichValueWebIm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15875</xdr:colOff>
      <xdr:row>5</xdr:row>
      <xdr:rowOff>158750</xdr:rowOff>
    </xdr:from>
    <xdr:to>
      <xdr:col>84</xdr:col>
      <xdr:colOff>889000</xdr:colOff>
      <xdr:row>6</xdr:row>
      <xdr:rowOff>142875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FC6D0FA5-8A22-A496-AEDF-6AF3276608C1}"/>
            </a:ext>
          </a:extLst>
        </xdr:cNvPr>
        <xdr:cNvGrpSpPr/>
      </xdr:nvGrpSpPr>
      <xdr:grpSpPr>
        <a:xfrm>
          <a:off x="8445500" y="2444750"/>
          <a:ext cx="3143250" cy="698500"/>
          <a:chOff x="7429500" y="809625"/>
          <a:chExt cx="3143250" cy="698500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5F0620C7-C3CD-C7FD-2898-BB4BE64554A7}"/>
              </a:ext>
            </a:extLst>
          </xdr:cNvPr>
          <xdr:cNvSpPr txBox="1"/>
        </xdr:nvSpPr>
        <xdr:spPr>
          <a:xfrm>
            <a:off x="7429500" y="809625"/>
            <a:ext cx="2286000" cy="396875"/>
          </a:xfrm>
          <a:prstGeom prst="rect">
            <a:avLst/>
          </a:prstGeom>
          <a:solidFill>
            <a:srgbClr val="FFFF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ZA" sz="2000">
                <a:latin typeface="+mn-lt"/>
              </a:rPr>
              <a:t>Insert Data  Here</a:t>
            </a:r>
          </a:p>
        </xdr:txBody>
      </xdr:sp>
      <xdr:sp macro="" textlink="">
        <xdr:nvSpPr>
          <xdr:cNvPr id="6" name="Arc 5">
            <a:extLst>
              <a:ext uri="{FF2B5EF4-FFF2-40B4-BE49-F238E27FC236}">
                <a16:creationId xmlns:a16="http://schemas.microsoft.com/office/drawing/2014/main" id="{7F4328BC-D472-CB52-C99A-1D89E2C17933}"/>
              </a:ext>
            </a:extLst>
          </xdr:cNvPr>
          <xdr:cNvSpPr/>
        </xdr:nvSpPr>
        <xdr:spPr>
          <a:xfrm>
            <a:off x="8937625" y="1000125"/>
            <a:ext cx="1635125" cy="508000"/>
          </a:xfrm>
          <a:prstGeom prst="arc">
            <a:avLst/>
          </a:prstGeom>
          <a:ln w="44450">
            <a:solidFill>
              <a:srgbClr val="FFC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ZA" sz="1100"/>
          </a:p>
        </xdr:txBody>
      </xdr:sp>
    </xdr:grpSp>
    <xdr:clientData/>
  </xdr:twoCellAnchor>
  <xdr:twoCellAnchor>
    <xdr:from>
      <xdr:col>2</xdr:col>
      <xdr:colOff>0</xdr:colOff>
      <xdr:row>5</xdr:row>
      <xdr:rowOff>142875</xdr:rowOff>
    </xdr:from>
    <xdr:to>
      <xdr:col>6</xdr:col>
      <xdr:colOff>47625</xdr:colOff>
      <xdr:row>6</xdr:row>
      <xdr:rowOff>127000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98323D80-B007-4838-8FFD-C58F95C22C0A}"/>
            </a:ext>
          </a:extLst>
        </xdr:cNvPr>
        <xdr:cNvGrpSpPr/>
      </xdr:nvGrpSpPr>
      <xdr:grpSpPr>
        <a:xfrm>
          <a:off x="936625" y="2428875"/>
          <a:ext cx="3063875" cy="698500"/>
          <a:chOff x="7429500" y="809625"/>
          <a:chExt cx="3143250" cy="698500"/>
        </a:xfrm>
      </xdr:grpSpPr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14830F29-1C78-5E20-6989-805E1E1172B9}"/>
              </a:ext>
            </a:extLst>
          </xdr:cNvPr>
          <xdr:cNvSpPr txBox="1"/>
        </xdr:nvSpPr>
        <xdr:spPr>
          <a:xfrm>
            <a:off x="7429500" y="809625"/>
            <a:ext cx="2286000" cy="396875"/>
          </a:xfrm>
          <a:prstGeom prst="rect">
            <a:avLst/>
          </a:prstGeom>
          <a:solidFill>
            <a:srgbClr val="FFFF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ZA" sz="2000">
                <a:latin typeface="+mn-lt"/>
              </a:rPr>
              <a:t>Insert Data  Here</a:t>
            </a:r>
          </a:p>
        </xdr:txBody>
      </xdr:sp>
      <xdr:sp macro="" textlink="">
        <xdr:nvSpPr>
          <xdr:cNvPr id="10" name="Arc 9">
            <a:extLst>
              <a:ext uri="{FF2B5EF4-FFF2-40B4-BE49-F238E27FC236}">
                <a16:creationId xmlns:a16="http://schemas.microsoft.com/office/drawing/2014/main" id="{DB3A17C8-7C86-79D1-EA29-00E899E6C62F}"/>
              </a:ext>
            </a:extLst>
          </xdr:cNvPr>
          <xdr:cNvSpPr/>
        </xdr:nvSpPr>
        <xdr:spPr>
          <a:xfrm>
            <a:off x="8937625" y="1000125"/>
            <a:ext cx="1635125" cy="508000"/>
          </a:xfrm>
          <a:prstGeom prst="arc">
            <a:avLst/>
          </a:prstGeom>
          <a:ln w="44450">
            <a:solidFill>
              <a:srgbClr val="FFC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ZA" sz="1100"/>
          </a:p>
        </xdr:txBody>
      </xdr:sp>
    </xdr:grpSp>
    <xdr:clientData/>
  </xdr:twoCellAnchor>
  <xdr:twoCellAnchor>
    <xdr:from>
      <xdr:col>82</xdr:col>
      <xdr:colOff>206374</xdr:colOff>
      <xdr:row>1</xdr:row>
      <xdr:rowOff>47620</xdr:rowOff>
    </xdr:from>
    <xdr:to>
      <xdr:col>84</xdr:col>
      <xdr:colOff>222250</xdr:colOff>
      <xdr:row>1</xdr:row>
      <xdr:rowOff>450601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983EFDFE-D8ED-2932-9A4D-DDC2272550C6}"/>
            </a:ext>
          </a:extLst>
        </xdr:cNvPr>
        <xdr:cNvGrpSpPr/>
      </xdr:nvGrpSpPr>
      <xdr:grpSpPr>
        <a:xfrm>
          <a:off x="8635999" y="380995"/>
          <a:ext cx="2286001" cy="402981"/>
          <a:chOff x="19716749" y="4222750"/>
          <a:chExt cx="2524126" cy="366346"/>
        </a:xfrm>
      </xdr:grpSpPr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DC1AF55E-E4AD-4737-A78C-7CD435210D3B}"/>
              </a:ext>
            </a:extLst>
          </xdr:cNvPr>
          <xdr:cNvSpPr txBox="1"/>
        </xdr:nvSpPr>
        <xdr:spPr>
          <a:xfrm>
            <a:off x="19716750" y="4222750"/>
            <a:ext cx="2524125" cy="36079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ZA" sz="2000">
                <a:ln>
                  <a:noFill/>
                </a:ln>
                <a:solidFill>
                  <a:schemeClr val="tx1">
                    <a:lumMod val="95000"/>
                    <a:lumOff val="5000"/>
                  </a:schemeClr>
                </a:solidFill>
              </a:rPr>
              <a:t>       Click to expand</a:t>
            </a:r>
          </a:p>
        </xdr:txBody>
      </xdr:sp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D7D6F4EE-6BF0-4F51-B739-CE07605827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716749" y="4222750"/>
            <a:ext cx="396875" cy="36634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85</xdr:col>
      <xdr:colOff>301627</xdr:colOff>
      <xdr:row>1</xdr:row>
      <xdr:rowOff>63500</xdr:rowOff>
    </xdr:from>
    <xdr:to>
      <xdr:col>87</xdr:col>
      <xdr:colOff>95250</xdr:colOff>
      <xdr:row>1</xdr:row>
      <xdr:rowOff>460375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525C5659-2822-4767-B804-175FB462AA2B}"/>
            </a:ext>
          </a:extLst>
        </xdr:cNvPr>
        <xdr:cNvGrpSpPr/>
      </xdr:nvGrpSpPr>
      <xdr:grpSpPr>
        <a:xfrm>
          <a:off x="12112627" y="396875"/>
          <a:ext cx="2190748" cy="396875"/>
          <a:chOff x="21351876" y="4000500"/>
          <a:chExt cx="2190748" cy="396875"/>
        </a:xfrm>
      </xdr:grpSpPr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1B40FB6-A902-05FE-4BA7-E5760D96D192}"/>
              </a:ext>
            </a:extLst>
          </xdr:cNvPr>
          <xdr:cNvSpPr txBox="1"/>
        </xdr:nvSpPr>
        <xdr:spPr>
          <a:xfrm>
            <a:off x="21351876" y="4000500"/>
            <a:ext cx="2190748" cy="396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ZA" sz="2000">
                <a:ln>
                  <a:noFill/>
                </a:ln>
                <a:solidFill>
                  <a:schemeClr val="tx1">
                    <a:lumMod val="95000"/>
                    <a:lumOff val="5000"/>
                  </a:schemeClr>
                </a:solidFill>
              </a:rPr>
              <a:t>       Click to expand</a:t>
            </a:r>
          </a:p>
        </xdr:txBody>
      </xdr:sp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93C73C5C-DD73-83EA-D4FC-7100C07AA8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431249" y="4016375"/>
            <a:ext cx="396875" cy="36634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82</xdr:col>
      <xdr:colOff>190500</xdr:colOff>
      <xdr:row>0</xdr:row>
      <xdr:rowOff>127000</xdr:rowOff>
    </xdr:from>
    <xdr:to>
      <xdr:col>83</xdr:col>
      <xdr:colOff>809625</xdr:colOff>
      <xdr:row>1</xdr:row>
      <xdr:rowOff>47620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B6740A82-19BD-9043-6630-A0DC74062D62}"/>
            </a:ext>
          </a:extLst>
        </xdr:cNvPr>
        <xdr:cNvCxnSpPr>
          <a:stCxn id="12" idx="0"/>
        </xdr:cNvCxnSpPr>
      </xdr:nvCxnSpPr>
      <xdr:spPr>
        <a:xfrm flipH="1" flipV="1">
          <a:off x="8620125" y="127000"/>
          <a:ext cx="1158875" cy="25399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111125</xdr:colOff>
      <xdr:row>0</xdr:row>
      <xdr:rowOff>79375</xdr:rowOff>
    </xdr:from>
    <xdr:to>
      <xdr:col>88</xdr:col>
      <xdr:colOff>1111250</xdr:colOff>
      <xdr:row>1</xdr:row>
      <xdr:rowOff>190500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D032793-1D9D-1943-C104-75ECC8BE33C2}"/>
            </a:ext>
          </a:extLst>
        </xdr:cNvPr>
        <xdr:cNvCxnSpPr/>
      </xdr:nvCxnSpPr>
      <xdr:spPr>
        <a:xfrm flipV="1">
          <a:off x="14319250" y="79375"/>
          <a:ext cx="1317625" cy="4445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126999</xdr:rowOff>
    </xdr:from>
    <xdr:to>
      <xdr:col>3</xdr:col>
      <xdr:colOff>1045764</xdr:colOff>
      <xdr:row>1</xdr:row>
      <xdr:rowOff>571499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6CAA6F-CA10-45BF-9882-CB8B85F44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6999"/>
          <a:ext cx="2569764" cy="777875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cdn-icons-png.flaticon.com/512/145/145808.png" TargetMode="External"/><Relationship Id="rId3" Type="http://schemas.openxmlformats.org/officeDocument/2006/relationships/hyperlink" Target="https://cdn-icons-png.flaticon.com/512/174/174857.png" TargetMode="External"/><Relationship Id="rId7" Type="http://schemas.openxmlformats.org/officeDocument/2006/relationships/hyperlink" Target="https://cdn-icons-png.flaticon.com/512/2111/2111463.png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s://cdn-icons-png.flaticon.com/512/1384/1384060.png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cdn-icons-png.flaticon.com/512/5968/5968830.png" TargetMode="External"/><Relationship Id="rId5" Type="http://schemas.openxmlformats.org/officeDocument/2006/relationships/hyperlink" Target="https://cdn-icons-png.flaticon.com/512/733/733547.png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cdn-icons-png.flaticon.com/512/3046/3046121.png" TargetMode="External"/><Relationship Id="rId14" Type="http://schemas.openxmlformats.org/officeDocument/2006/relationships/image" Target="../media/image7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  <webImageSrd>
    <address r:id="rId9"/>
    <blip r:id="rId10"/>
  </webImageSrd>
  <webImageSrd>
    <address r:id="rId11"/>
    <blip r:id="rId12"/>
  </webImageSrd>
  <webImageSrd>
    <address r:id="rId13"/>
    <blip r:id="rId14"/>
  </webImageSrd>
</webImagesSrd>
</file>

<file path=xl/richData/rdrichvalue.xml><?xml version="1.0" encoding="utf-8"?>
<rvData xmlns="http://schemas.microsoft.com/office/spreadsheetml/2017/richdata" count="7">
  <rv s="0">
    <v>0</v>
    <v>5</v>
    <v>0</v>
    <v>0</v>
  </rv>
  <rv s="1">
    <v>1</v>
    <v>5</v>
    <v>0</v>
    <v>0</v>
    <v>Linked In</v>
  </rv>
  <rv s="0">
    <v>2</v>
    <v>5</v>
    <v>0</v>
    <v>0</v>
  </rv>
  <rv s="0">
    <v>3</v>
    <v>5</v>
    <v>0</v>
    <v>0</v>
  </rv>
  <rv s="0">
    <v>4</v>
    <v>5</v>
    <v>0</v>
    <v>0</v>
  </rv>
  <rv s="0">
    <v>5</v>
    <v>5</v>
    <v>0</v>
    <v>0</v>
  </rv>
  <rv s="0">
    <v>6</v>
    <v>5</v>
    <v>0</v>
    <v>0</v>
  </rv>
</rvData>
</file>

<file path=xl/richData/rdrichvaluestructure.xml><?xml version="1.0" encoding="utf-8"?>
<rvStructures xmlns="http://schemas.microsoft.com/office/spreadsheetml/2017/richdata" count="2">
  <s t="_webimage">
    <k n="WebImageIdentifier" t="i"/>
    <k n="CalcOrigin" t="i"/>
    <k n="ComputedImage" t="b"/>
    <k n="ImageSizing" t="i"/>
  </s>
  <s t="_webimage">
    <k n="WebImageIdentifier" t="i"/>
    <k n="CalcOrigin" t="i"/>
    <k n="ComputedImage" t="b"/>
    <k n="ImageSizing" t="i"/>
    <k n="Text" t="s"/>
  </s>
</rvStructur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extures.com/conditionalformaticonsets.html" TargetMode="External"/><Relationship Id="rId2" Type="http://schemas.openxmlformats.org/officeDocument/2006/relationships/hyperlink" Target="https://contextures.com/xlcondformat03.html" TargetMode="External"/><Relationship Id="rId1" Type="http://schemas.openxmlformats.org/officeDocument/2006/relationships/hyperlink" Target="https://contextures.com/xlcondformat01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x.com/StratModExcel" TargetMode="External"/><Relationship Id="rId7" Type="http://schemas.openxmlformats.org/officeDocument/2006/relationships/hyperlink" Target="https://www.tiktok.com/@stratmodexcel" TargetMode="External"/><Relationship Id="rId2" Type="http://schemas.openxmlformats.org/officeDocument/2006/relationships/hyperlink" Target="https://www.instagram.com/stratmod_excel" TargetMode="External"/><Relationship Id="rId1" Type="http://schemas.openxmlformats.org/officeDocument/2006/relationships/hyperlink" Target="https://www.facebook.com/StratModExcel" TargetMode="External"/><Relationship Id="rId6" Type="http://schemas.openxmlformats.org/officeDocument/2006/relationships/hyperlink" Target="https://www.linkedin.com/company/stratmodexcel" TargetMode="External"/><Relationship Id="rId5" Type="http://schemas.openxmlformats.org/officeDocument/2006/relationships/hyperlink" Target="https://www.youtube.com/@StratModExcel" TargetMode="External"/><Relationship Id="rId4" Type="http://schemas.openxmlformats.org/officeDocument/2006/relationships/hyperlink" Target="https://za.pinterest.com/stratmodexce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9DE32-4EF3-4898-B3F3-73B70D2BE173}">
  <sheetPr codeName="Sheet4"/>
  <dimension ref="A1:AJ25"/>
  <sheetViews>
    <sheetView showGridLines="0" zoomScaleNormal="100" workbookViewId="0">
      <selection activeCell="L11" sqref="L11"/>
    </sheetView>
  </sheetViews>
  <sheetFormatPr defaultRowHeight="18" x14ac:dyDescent="0.35"/>
  <cols>
    <col min="1" max="1" width="35.5546875" style="52" bestFit="1" customWidth="1"/>
    <col min="2" max="2" width="3.109375" style="52" customWidth="1"/>
    <col min="3" max="3" width="8.88671875" style="52"/>
    <col min="4" max="4" width="11.5546875" style="52" customWidth="1"/>
    <col min="5" max="5" width="4" style="52" customWidth="1"/>
    <col min="6" max="7" width="8.88671875" style="52"/>
    <col min="8" max="8" width="0.88671875" style="52" customWidth="1"/>
    <col min="9" max="10" width="8.88671875" style="52"/>
    <col min="11" max="11" width="2" style="52" customWidth="1"/>
    <col min="12" max="12" width="8.88671875" style="52"/>
    <col min="13" max="13" width="11" style="52" customWidth="1"/>
    <col min="14" max="14" width="8.88671875" style="52"/>
    <col min="15" max="15" width="2.21875" style="52" customWidth="1"/>
    <col min="16" max="18" width="10.33203125" style="52" customWidth="1"/>
    <col min="19" max="19" width="3.109375" style="52" customWidth="1"/>
    <col min="20" max="20" width="11.109375" style="52" customWidth="1"/>
    <col min="21" max="22" width="8.88671875" style="52"/>
    <col min="23" max="23" width="10.5546875" style="52" customWidth="1"/>
    <col min="24" max="24" width="9.109375" style="52" bestFit="1" customWidth="1"/>
    <col min="25" max="25" width="10.21875" style="52" customWidth="1"/>
    <col min="26" max="26" width="10.5546875" style="52" customWidth="1"/>
    <col min="27" max="27" width="3.21875" style="52" customWidth="1"/>
    <col min="28" max="28" width="11.21875" style="52" customWidth="1"/>
    <col min="29" max="29" width="8" style="52" customWidth="1"/>
    <col min="30" max="30" width="7.88671875" style="52" customWidth="1"/>
    <col min="31" max="31" width="9.109375" style="52" customWidth="1"/>
    <col min="32" max="32" width="9.21875" style="52" customWidth="1"/>
    <col min="33" max="33" width="3.44140625" style="52" customWidth="1"/>
    <col min="34" max="34" width="11.21875" style="52" customWidth="1"/>
    <col min="35" max="35" width="8" style="52" customWidth="1"/>
    <col min="36" max="36" width="10.88671875" style="52" customWidth="1"/>
    <col min="37" max="16384" width="8.88671875" style="52"/>
  </cols>
  <sheetData>
    <row r="1" spans="1:36" s="88" customFormat="1" ht="54" x14ac:dyDescent="0.45">
      <c r="A1" s="83" t="s">
        <v>110</v>
      </c>
      <c r="C1" s="91" t="s">
        <v>111</v>
      </c>
      <c r="D1" s="91" t="s">
        <v>112</v>
      </c>
      <c r="F1" s="91" t="s">
        <v>113</v>
      </c>
      <c r="G1" s="91" t="s">
        <v>114</v>
      </c>
      <c r="I1" s="91" t="s">
        <v>113</v>
      </c>
      <c r="J1" s="91" t="s">
        <v>114</v>
      </c>
      <c r="L1" s="90" t="s">
        <v>115</v>
      </c>
      <c r="M1" s="90" t="s">
        <v>116</v>
      </c>
      <c r="N1" s="90" t="s">
        <v>117</v>
      </c>
      <c r="P1" s="77" t="s">
        <v>118</v>
      </c>
      <c r="Q1" s="76" t="s">
        <v>119</v>
      </c>
      <c r="R1" s="75" t="s">
        <v>120</v>
      </c>
      <c r="T1" s="76"/>
      <c r="W1" s="89" t="s">
        <v>121</v>
      </c>
      <c r="X1" s="52"/>
      <c r="Y1" s="52"/>
      <c r="Z1" s="52"/>
      <c r="AB1" s="89" t="s">
        <v>122</v>
      </c>
      <c r="AC1" s="52"/>
      <c r="AD1" s="52"/>
      <c r="AE1" s="52"/>
      <c r="AF1" s="52"/>
      <c r="AH1" s="89" t="s">
        <v>123</v>
      </c>
      <c r="AI1" s="52"/>
      <c r="AJ1" s="52"/>
    </row>
    <row r="2" spans="1:36" x14ac:dyDescent="0.35">
      <c r="A2" s="80" t="s">
        <v>124</v>
      </c>
      <c r="C2" s="67">
        <v>10</v>
      </c>
      <c r="D2" s="67">
        <v>3188</v>
      </c>
      <c r="F2" s="87">
        <v>10</v>
      </c>
      <c r="G2" s="86">
        <v>10</v>
      </c>
      <c r="I2" s="87">
        <v>10</v>
      </c>
      <c r="J2" s="86">
        <v>10</v>
      </c>
      <c r="L2" s="85" t="s">
        <v>125</v>
      </c>
      <c r="M2" s="84">
        <v>4298.79</v>
      </c>
      <c r="N2" s="84">
        <f>M2</f>
        <v>4298.79</v>
      </c>
      <c r="P2" s="73">
        <v>5</v>
      </c>
      <c r="Q2" s="72">
        <v>5</v>
      </c>
      <c r="R2" s="71">
        <v>5</v>
      </c>
    </row>
    <row r="3" spans="1:36" ht="46.8" x14ac:dyDescent="0.35">
      <c r="C3" s="67">
        <v>9</v>
      </c>
      <c r="D3" s="67">
        <v>2156</v>
      </c>
      <c r="F3" s="69">
        <v>9</v>
      </c>
      <c r="G3" s="68">
        <v>9</v>
      </c>
      <c r="I3" s="69">
        <v>9</v>
      </c>
      <c r="J3" s="68">
        <v>9</v>
      </c>
      <c r="L3" s="82" t="s">
        <v>126</v>
      </c>
      <c r="M3" s="81">
        <v>1700</v>
      </c>
      <c r="N3" s="81">
        <f>M3</f>
        <v>1700</v>
      </c>
      <c r="P3" s="64">
        <v>4</v>
      </c>
      <c r="Q3" s="63">
        <v>4</v>
      </c>
      <c r="R3" s="62">
        <v>4</v>
      </c>
      <c r="W3" s="56" t="s">
        <v>127</v>
      </c>
      <c r="X3" s="56" t="s">
        <v>128</v>
      </c>
      <c r="Y3" s="56" t="s">
        <v>129</v>
      </c>
      <c r="Z3" s="56" t="s">
        <v>130</v>
      </c>
      <c r="AB3" s="56" t="s">
        <v>131</v>
      </c>
      <c r="AC3" s="56" t="s">
        <v>29</v>
      </c>
      <c r="AD3" s="56" t="s">
        <v>132</v>
      </c>
      <c r="AE3" s="56" t="s">
        <v>133</v>
      </c>
      <c r="AF3" s="56" t="s">
        <v>134</v>
      </c>
      <c r="AH3" s="56" t="s">
        <v>135</v>
      </c>
      <c r="AI3" s="56" t="s">
        <v>28</v>
      </c>
      <c r="AJ3" s="56" t="s">
        <v>136</v>
      </c>
    </row>
    <row r="4" spans="1:36" ht="21" x14ac:dyDescent="0.4">
      <c r="A4" s="83" t="s">
        <v>137</v>
      </c>
      <c r="C4" s="67">
        <v>8</v>
      </c>
      <c r="D4" s="67">
        <v>5595</v>
      </c>
      <c r="F4" s="69">
        <v>8</v>
      </c>
      <c r="G4" s="68">
        <v>8</v>
      </c>
      <c r="I4" s="69">
        <v>8</v>
      </c>
      <c r="J4" s="68">
        <v>8</v>
      </c>
      <c r="L4" s="82" t="s">
        <v>138</v>
      </c>
      <c r="M4" s="81">
        <v>2045.2199999999998</v>
      </c>
      <c r="N4" s="81">
        <f>M4</f>
        <v>2045.2199999999998</v>
      </c>
      <c r="P4" s="64">
        <v>3</v>
      </c>
      <c r="Q4" s="63">
        <v>3</v>
      </c>
      <c r="R4" s="62">
        <v>3</v>
      </c>
      <c r="W4" s="55">
        <v>10</v>
      </c>
      <c r="X4" s="55">
        <v>10</v>
      </c>
      <c r="Y4" s="55">
        <v>10</v>
      </c>
      <c r="Z4" s="55">
        <v>10</v>
      </c>
      <c r="AB4" s="55">
        <v>10</v>
      </c>
      <c r="AC4" s="55">
        <v>10</v>
      </c>
      <c r="AD4" s="55">
        <v>10</v>
      </c>
      <c r="AE4" s="55">
        <v>10</v>
      </c>
      <c r="AF4" s="55">
        <v>10</v>
      </c>
      <c r="AH4" s="55">
        <v>10</v>
      </c>
      <c r="AI4" s="55">
        <v>10</v>
      </c>
      <c r="AJ4" s="55">
        <v>10</v>
      </c>
    </row>
    <row r="5" spans="1:36" x14ac:dyDescent="0.35">
      <c r="A5" s="80" t="s">
        <v>139</v>
      </c>
      <c r="C5" s="67">
        <v>7</v>
      </c>
      <c r="D5" s="67">
        <v>4179</v>
      </c>
      <c r="F5" s="69">
        <v>7</v>
      </c>
      <c r="G5" s="68">
        <v>7</v>
      </c>
      <c r="I5" s="69">
        <v>7</v>
      </c>
      <c r="J5" s="68">
        <v>7</v>
      </c>
      <c r="L5" s="82" t="s">
        <v>140</v>
      </c>
      <c r="M5" s="81">
        <v>3116</v>
      </c>
      <c r="N5" s="81">
        <f>M5</f>
        <v>3116</v>
      </c>
      <c r="P5" s="64">
        <v>2</v>
      </c>
      <c r="Q5" s="63">
        <v>2</v>
      </c>
      <c r="R5" s="62">
        <v>2</v>
      </c>
      <c r="W5" s="55">
        <v>9</v>
      </c>
      <c r="X5" s="55">
        <v>9</v>
      </c>
      <c r="Y5" s="55">
        <v>9</v>
      </c>
      <c r="Z5" s="55">
        <v>9</v>
      </c>
      <c r="AB5" s="55">
        <v>9</v>
      </c>
      <c r="AC5" s="55">
        <v>9</v>
      </c>
      <c r="AD5" s="55">
        <v>9</v>
      </c>
      <c r="AE5" s="55">
        <v>9</v>
      </c>
      <c r="AF5" s="55">
        <v>9</v>
      </c>
      <c r="AH5" s="55">
        <v>9</v>
      </c>
      <c r="AI5" s="55">
        <v>9</v>
      </c>
      <c r="AJ5" s="55">
        <v>9</v>
      </c>
    </row>
    <row r="6" spans="1:36" x14ac:dyDescent="0.35">
      <c r="A6" s="80" t="s">
        <v>141</v>
      </c>
      <c r="C6" s="67">
        <v>6</v>
      </c>
      <c r="D6" s="67">
        <v>6593</v>
      </c>
      <c r="F6" s="69">
        <v>6</v>
      </c>
      <c r="G6" s="68">
        <v>6</v>
      </c>
      <c r="I6" s="66">
        <v>6</v>
      </c>
      <c r="J6" s="65">
        <v>6</v>
      </c>
      <c r="L6" s="79" t="s">
        <v>142</v>
      </c>
      <c r="M6" s="78">
        <v>2135.1400000000003</v>
      </c>
      <c r="N6" s="78">
        <f>M6</f>
        <v>2135.1400000000003</v>
      </c>
      <c r="P6" s="60">
        <v>1</v>
      </c>
      <c r="Q6" s="59">
        <v>1</v>
      </c>
      <c r="R6" s="58">
        <v>1</v>
      </c>
      <c r="W6" s="55">
        <v>8</v>
      </c>
      <c r="X6" s="55">
        <v>8</v>
      </c>
      <c r="Y6" s="55">
        <v>8</v>
      </c>
      <c r="Z6" s="55">
        <v>8</v>
      </c>
      <c r="AB6" s="55">
        <v>8</v>
      </c>
      <c r="AC6" s="55">
        <v>8</v>
      </c>
      <c r="AD6" s="55">
        <v>8</v>
      </c>
      <c r="AE6" s="55">
        <v>8</v>
      </c>
      <c r="AF6" s="55">
        <v>8</v>
      </c>
      <c r="AH6" s="55">
        <v>8</v>
      </c>
      <c r="AI6" s="55">
        <v>8</v>
      </c>
      <c r="AJ6" s="55">
        <v>8</v>
      </c>
    </row>
    <row r="7" spans="1:36" x14ac:dyDescent="0.35">
      <c r="C7" s="67">
        <v>5</v>
      </c>
      <c r="D7" s="67">
        <v>1242</v>
      </c>
      <c r="F7" s="69">
        <v>5</v>
      </c>
      <c r="G7" s="68">
        <v>5</v>
      </c>
      <c r="W7" s="55">
        <v>7</v>
      </c>
      <c r="X7" s="55">
        <v>7</v>
      </c>
      <c r="Y7" s="55">
        <v>7</v>
      </c>
      <c r="Z7" s="55">
        <v>7</v>
      </c>
      <c r="AB7" s="55">
        <v>7</v>
      </c>
      <c r="AC7" s="55">
        <v>7</v>
      </c>
      <c r="AD7" s="55">
        <v>7</v>
      </c>
      <c r="AE7" s="55">
        <v>7</v>
      </c>
      <c r="AF7" s="55">
        <v>7</v>
      </c>
      <c r="AH7" s="55">
        <v>7</v>
      </c>
      <c r="AI7" s="55">
        <v>7</v>
      </c>
      <c r="AJ7" s="55">
        <v>7</v>
      </c>
    </row>
    <row r="8" spans="1:36" ht="54" x14ac:dyDescent="0.35">
      <c r="C8" s="67">
        <v>4</v>
      </c>
      <c r="D8" s="67">
        <v>8097</v>
      </c>
      <c r="F8" s="69">
        <v>4</v>
      </c>
      <c r="G8" s="68">
        <v>4</v>
      </c>
      <c r="P8" s="77" t="s">
        <v>118</v>
      </c>
      <c r="Q8" s="76" t="s">
        <v>119</v>
      </c>
      <c r="R8" s="75" t="s">
        <v>120</v>
      </c>
      <c r="T8" s="74" t="s">
        <v>143</v>
      </c>
      <c r="U8" s="74" t="s">
        <v>147</v>
      </c>
      <c r="W8" s="55">
        <v>6</v>
      </c>
      <c r="X8" s="55">
        <v>6</v>
      </c>
      <c r="Y8" s="55">
        <v>6</v>
      </c>
      <c r="Z8" s="55">
        <v>6</v>
      </c>
      <c r="AB8" s="55">
        <v>6</v>
      </c>
      <c r="AC8" s="55">
        <v>6</v>
      </c>
      <c r="AD8" s="55">
        <v>6</v>
      </c>
      <c r="AE8" s="55">
        <v>6</v>
      </c>
      <c r="AF8" s="55">
        <v>6</v>
      </c>
      <c r="AH8" s="55">
        <v>6</v>
      </c>
      <c r="AI8" s="55">
        <v>6</v>
      </c>
      <c r="AJ8" s="55">
        <v>6</v>
      </c>
    </row>
    <row r="9" spans="1:36" x14ac:dyDescent="0.35">
      <c r="C9" s="67">
        <v>3</v>
      </c>
      <c r="D9" s="67">
        <v>1498</v>
      </c>
      <c r="F9" s="69">
        <v>3</v>
      </c>
      <c r="G9" s="68">
        <v>3</v>
      </c>
      <c r="P9" s="73">
        <v>5000</v>
      </c>
      <c r="Q9" s="72">
        <v>5000</v>
      </c>
      <c r="R9" s="71">
        <v>5000</v>
      </c>
      <c r="T9" s="70">
        <v>5000</v>
      </c>
      <c r="U9" s="70">
        <v>5</v>
      </c>
      <c r="W9" s="55">
        <v>5</v>
      </c>
      <c r="X9" s="55">
        <v>5</v>
      </c>
      <c r="Y9" s="55">
        <v>5</v>
      </c>
      <c r="Z9" s="55">
        <v>5</v>
      </c>
      <c r="AB9" s="55">
        <v>5</v>
      </c>
      <c r="AC9" s="55">
        <v>5</v>
      </c>
      <c r="AD9" s="55">
        <v>5</v>
      </c>
      <c r="AE9" s="55">
        <v>5</v>
      </c>
      <c r="AF9" s="55">
        <v>5</v>
      </c>
      <c r="AH9" s="55">
        <v>5</v>
      </c>
      <c r="AI9" s="55">
        <v>5</v>
      </c>
      <c r="AJ9" s="55">
        <v>5</v>
      </c>
    </row>
    <row r="10" spans="1:36" x14ac:dyDescent="0.35">
      <c r="C10" s="67">
        <v>2</v>
      </c>
      <c r="D10" s="67">
        <v>7940</v>
      </c>
      <c r="F10" s="69">
        <v>2</v>
      </c>
      <c r="G10" s="68">
        <v>2</v>
      </c>
      <c r="P10" s="64">
        <v>4000</v>
      </c>
      <c r="Q10" s="63">
        <v>4000</v>
      </c>
      <c r="R10" s="62">
        <v>4000</v>
      </c>
      <c r="T10" s="61">
        <v>4000</v>
      </c>
      <c r="U10" s="61">
        <v>4</v>
      </c>
      <c r="W10" s="55">
        <v>4</v>
      </c>
      <c r="X10" s="55">
        <v>4</v>
      </c>
      <c r="Y10" s="55">
        <v>4</v>
      </c>
      <c r="Z10" s="55">
        <v>4</v>
      </c>
      <c r="AB10" s="55">
        <v>4</v>
      </c>
      <c r="AC10" s="55">
        <v>4</v>
      </c>
      <c r="AD10" s="55">
        <v>4</v>
      </c>
      <c r="AE10" s="55">
        <v>4</v>
      </c>
      <c r="AF10" s="55">
        <v>4</v>
      </c>
      <c r="AH10" s="55">
        <v>4</v>
      </c>
      <c r="AI10" s="55">
        <v>4</v>
      </c>
      <c r="AJ10" s="55">
        <v>4</v>
      </c>
    </row>
    <row r="11" spans="1:36" x14ac:dyDescent="0.35">
      <c r="C11" s="67">
        <v>1</v>
      </c>
      <c r="D11" s="67">
        <v>2908</v>
      </c>
      <c r="F11" s="66">
        <v>1</v>
      </c>
      <c r="G11" s="65">
        <v>1</v>
      </c>
      <c r="P11" s="64">
        <v>3000</v>
      </c>
      <c r="Q11" s="63">
        <v>3000</v>
      </c>
      <c r="R11" s="62">
        <v>3000</v>
      </c>
      <c r="T11" s="61">
        <v>3000</v>
      </c>
      <c r="U11" s="61">
        <v>3</v>
      </c>
      <c r="W11" s="55">
        <v>3</v>
      </c>
      <c r="X11" s="55">
        <v>3</v>
      </c>
      <c r="Y11" s="55">
        <v>3</v>
      </c>
      <c r="Z11" s="55">
        <v>3</v>
      </c>
      <c r="AB11" s="55">
        <v>3</v>
      </c>
      <c r="AC11" s="55">
        <v>3</v>
      </c>
      <c r="AD11" s="55">
        <v>3</v>
      </c>
      <c r="AE11" s="55">
        <v>3</v>
      </c>
      <c r="AF11" s="55">
        <v>3</v>
      </c>
      <c r="AH11" s="55">
        <v>3</v>
      </c>
      <c r="AI11" s="55">
        <v>3</v>
      </c>
      <c r="AJ11" s="55">
        <v>3</v>
      </c>
    </row>
    <row r="12" spans="1:36" x14ac:dyDescent="0.35">
      <c r="P12" s="64">
        <v>2000</v>
      </c>
      <c r="Q12" s="63">
        <v>2000</v>
      </c>
      <c r="R12" s="62">
        <v>2000</v>
      </c>
      <c r="T12" s="61">
        <v>2000</v>
      </c>
      <c r="U12" s="61">
        <v>2</v>
      </c>
      <c r="W12" s="55">
        <v>2</v>
      </c>
      <c r="X12" s="55">
        <v>2</v>
      </c>
      <c r="Y12" s="55">
        <v>2</v>
      </c>
      <c r="Z12" s="55">
        <v>2</v>
      </c>
      <c r="AB12" s="55">
        <v>2</v>
      </c>
      <c r="AC12" s="55">
        <v>2</v>
      </c>
      <c r="AD12" s="55">
        <v>2</v>
      </c>
      <c r="AE12" s="55">
        <v>2</v>
      </c>
      <c r="AF12" s="55">
        <v>2</v>
      </c>
      <c r="AH12" s="55">
        <v>2</v>
      </c>
      <c r="AI12" s="55">
        <v>2</v>
      </c>
      <c r="AJ12" s="55">
        <v>2</v>
      </c>
    </row>
    <row r="13" spans="1:36" x14ac:dyDescent="0.35">
      <c r="P13" s="60">
        <v>1000</v>
      </c>
      <c r="Q13" s="59">
        <v>1000</v>
      </c>
      <c r="R13" s="58">
        <v>1000</v>
      </c>
      <c r="T13" s="57">
        <v>1000</v>
      </c>
      <c r="U13" s="57">
        <v>1</v>
      </c>
      <c r="W13" s="54">
        <v>1</v>
      </c>
      <c r="X13" s="54">
        <v>1</v>
      </c>
      <c r="Y13" s="54">
        <v>1</v>
      </c>
      <c r="Z13" s="54">
        <v>1</v>
      </c>
      <c r="AB13" s="54">
        <v>1</v>
      </c>
      <c r="AC13" s="54">
        <v>1</v>
      </c>
      <c r="AD13" s="54">
        <v>1</v>
      </c>
      <c r="AE13" s="54">
        <v>1</v>
      </c>
      <c r="AF13" s="54">
        <v>1</v>
      </c>
      <c r="AH13" s="54">
        <v>1</v>
      </c>
      <c r="AI13" s="54">
        <v>1</v>
      </c>
      <c r="AJ13" s="54">
        <v>1</v>
      </c>
    </row>
    <row r="14" spans="1:36" x14ac:dyDescent="0.35">
      <c r="W14" s="53"/>
      <c r="X14" s="53"/>
      <c r="Y14" s="53"/>
      <c r="Z14" s="53"/>
      <c r="AB14" s="53"/>
      <c r="AC14" s="53"/>
      <c r="AD14" s="53"/>
      <c r="AE14" s="53"/>
      <c r="AH14" s="53"/>
      <c r="AI14" s="53"/>
      <c r="AJ14" s="53"/>
    </row>
    <row r="15" spans="1:36" ht="31.2" x14ac:dyDescent="0.35">
      <c r="W15" s="56" t="s">
        <v>144</v>
      </c>
      <c r="X15" s="53"/>
      <c r="Y15" s="56" t="s">
        <v>145</v>
      </c>
      <c r="Z15" s="56" t="s">
        <v>146</v>
      </c>
      <c r="AD15" s="53"/>
      <c r="AE15" s="53"/>
      <c r="AJ15" s="53"/>
    </row>
    <row r="16" spans="1:36" x14ac:dyDescent="0.35">
      <c r="W16" s="55">
        <v>10</v>
      </c>
      <c r="X16" s="53"/>
      <c r="Y16" s="55">
        <v>1</v>
      </c>
      <c r="Z16" s="55">
        <v>10</v>
      </c>
      <c r="AD16" s="53"/>
      <c r="AE16" s="53"/>
      <c r="AJ16" s="53"/>
    </row>
    <row r="17" spans="23:36" x14ac:dyDescent="0.35">
      <c r="W17" s="55">
        <v>9</v>
      </c>
      <c r="X17" s="53"/>
      <c r="Y17" s="55">
        <v>2</v>
      </c>
      <c r="Z17" s="55">
        <v>9</v>
      </c>
      <c r="AD17" s="53"/>
      <c r="AE17" s="53"/>
      <c r="AJ17" s="53"/>
    </row>
    <row r="18" spans="23:36" x14ac:dyDescent="0.35">
      <c r="W18" s="55">
        <v>8</v>
      </c>
      <c r="X18" s="53"/>
      <c r="Y18" s="55">
        <v>3</v>
      </c>
      <c r="Z18" s="55">
        <v>8</v>
      </c>
      <c r="AD18" s="53"/>
      <c r="AE18" s="53"/>
      <c r="AJ18" s="53"/>
    </row>
    <row r="19" spans="23:36" x14ac:dyDescent="0.35">
      <c r="W19" s="55">
        <v>7</v>
      </c>
      <c r="X19" s="53"/>
      <c r="Y19" s="55">
        <v>4</v>
      </c>
      <c r="Z19" s="55">
        <v>7</v>
      </c>
      <c r="AD19" s="53"/>
      <c r="AE19" s="53"/>
      <c r="AJ19" s="53"/>
    </row>
    <row r="20" spans="23:36" x14ac:dyDescent="0.35">
      <c r="W20" s="55">
        <v>6</v>
      </c>
      <c r="X20" s="53"/>
      <c r="Y20" s="55">
        <v>5</v>
      </c>
      <c r="Z20" s="55">
        <v>6</v>
      </c>
      <c r="AD20" s="53"/>
      <c r="AE20" s="53"/>
      <c r="AJ20" s="53"/>
    </row>
    <row r="21" spans="23:36" x14ac:dyDescent="0.35">
      <c r="W21" s="55">
        <v>5</v>
      </c>
      <c r="X21" s="53"/>
      <c r="Y21" s="55">
        <v>6</v>
      </c>
      <c r="Z21" s="55">
        <v>5</v>
      </c>
      <c r="AD21" s="53"/>
      <c r="AE21" s="53"/>
      <c r="AJ21" s="53"/>
    </row>
    <row r="22" spans="23:36" x14ac:dyDescent="0.35">
      <c r="W22" s="55">
        <v>4</v>
      </c>
      <c r="X22" s="53"/>
      <c r="Y22" s="55">
        <v>7</v>
      </c>
      <c r="Z22" s="55">
        <v>4</v>
      </c>
      <c r="AD22" s="53"/>
      <c r="AE22" s="53"/>
      <c r="AJ22" s="53"/>
    </row>
    <row r="23" spans="23:36" x14ac:dyDescent="0.35">
      <c r="W23" s="55">
        <v>3</v>
      </c>
      <c r="X23" s="53"/>
      <c r="Y23" s="55">
        <v>8</v>
      </c>
      <c r="Z23" s="55">
        <v>3</v>
      </c>
      <c r="AD23" s="53"/>
      <c r="AE23" s="53"/>
      <c r="AJ23" s="53"/>
    </row>
    <row r="24" spans="23:36" x14ac:dyDescent="0.35">
      <c r="W24" s="55">
        <v>2</v>
      </c>
      <c r="X24" s="53"/>
      <c r="Y24" s="55">
        <v>9</v>
      </c>
      <c r="Z24" s="55">
        <v>2</v>
      </c>
      <c r="AD24" s="53"/>
      <c r="AE24" s="53"/>
      <c r="AJ24" s="53"/>
    </row>
    <row r="25" spans="23:36" x14ac:dyDescent="0.35">
      <c r="W25" s="54">
        <v>1</v>
      </c>
      <c r="X25" s="53"/>
      <c r="Y25" s="54">
        <v>10</v>
      </c>
      <c r="Z25" s="54">
        <v>1</v>
      </c>
      <c r="AD25" s="53"/>
      <c r="AE25" s="53"/>
      <c r="AJ25" s="53"/>
    </row>
  </sheetData>
  <conditionalFormatting sqref="W4:W13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W16:W25">
    <cfRule type="iconSet" priority="11">
      <iconSet iconSet="3ArrowsGray">
        <cfvo type="percent" val="0"/>
        <cfvo type="percent" val="33"/>
        <cfvo type="percent" val="67"/>
      </iconSet>
    </cfRule>
  </conditionalFormatting>
  <conditionalFormatting sqref="Y4:Y13">
    <cfRule type="iconSet" priority="1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Y16:Y25">
    <cfRule type="iconSet" priority="10">
      <iconSet iconSet="4ArrowsGray">
        <cfvo type="percent" val="0"/>
        <cfvo type="percent" val="25"/>
        <cfvo type="percent" val="50"/>
        <cfvo type="percent" val="75"/>
      </iconSet>
    </cfRule>
  </conditionalFormatting>
  <conditionalFormatting sqref="Z4:Z13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Z16:Z25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B4:AB13">
    <cfRule type="iconSet" priority="8">
      <iconSet>
        <cfvo type="percent" val="0"/>
        <cfvo type="percent" val="33"/>
        <cfvo type="percent" val="67"/>
      </iconSet>
    </cfRule>
  </conditionalFormatting>
  <conditionalFormatting sqref="AC4:AC13">
    <cfRule type="iconSet" priority="7">
      <iconSet iconSet="3Signs">
        <cfvo type="percent" val="0"/>
        <cfvo type="percent" val="33"/>
        <cfvo type="percent" val="67"/>
      </iconSet>
    </cfRule>
  </conditionalFormatting>
  <conditionalFormatting sqref="AD4:AD13">
    <cfRule type="iconSet" priority="6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AE4:AE13"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F4:AF13">
    <cfRule type="iconSet" priority="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H4:AH13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I4:AI13">
    <cfRule type="iconSet" priority="2">
      <iconSet iconSet="3Flags">
        <cfvo type="percent" val="0"/>
        <cfvo type="percent" val="33"/>
        <cfvo type="percent" val="67"/>
      </iconSet>
    </cfRule>
  </conditionalFormatting>
  <conditionalFormatting sqref="AJ4:AJ13">
    <cfRule type="iconSet" priority="1">
      <iconSet iconSet="3Symbols2">
        <cfvo type="percent" val="0"/>
        <cfvo type="percent" val="33"/>
        <cfvo type="percent" val="67"/>
      </iconSet>
    </cfRule>
  </conditionalFormatting>
  <hyperlinks>
    <hyperlink ref="A5" r:id="rId1" display="https://contextures.com/xlcondformat01.html" xr:uid="{FF3BB466-CE91-47DD-A3A4-5E08846C8F37}"/>
    <hyperlink ref="A6" r:id="rId2" display="https://contextures.com/xlcondformat03.html" xr:uid="{9D985657-4F80-4EA2-BF63-AF91E876F30C}"/>
    <hyperlink ref="A2" r:id="rId3" xr:uid="{034E4E4B-08DB-44C1-9284-536F33CB81E8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2" id="{8FC25464-55C3-4655-97EF-A0D7E3889CA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C2:C11</xm:sqref>
        </x14:conditionalFormatting>
        <x14:conditionalFormatting xmlns:xm="http://schemas.microsoft.com/office/excel/2006/main">
          <x14:cfRule type="iconSet" priority="31" id="{24CC03DC-70A7-4AF8-9ABF-8D7872703D40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D2:D11</xm:sqref>
        </x14:conditionalFormatting>
        <x14:conditionalFormatting xmlns:xm="http://schemas.microsoft.com/office/excel/2006/main">
          <x14:cfRule type="iconSet" priority="27" id="{A234F6B1-6094-493B-8D07-CD45D2D14E3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F2:F11</xm:sqref>
        </x14:conditionalFormatting>
        <x14:conditionalFormatting xmlns:xm="http://schemas.microsoft.com/office/excel/2006/main">
          <x14:cfRule type="iconSet" priority="28" id="{6D3B1AC0-1D99-41DF-B475-ECE26A648DE9}">
            <x14:iconSet iconSet="3Triangles" reverse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G2:G11</xm:sqref>
        </x14:conditionalFormatting>
        <x14:conditionalFormatting xmlns:xm="http://schemas.microsoft.com/office/excel/2006/main">
          <x14:cfRule type="iconSet" priority="29" id="{CA46C799-8D3A-41DD-81D7-A90D19F6CEE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I2:I6</xm:sqref>
        </x14:conditionalFormatting>
        <x14:conditionalFormatting xmlns:xm="http://schemas.microsoft.com/office/excel/2006/main">
          <x14:cfRule type="iconSet" priority="30" id="{D8813988-FDB0-4E95-AE4B-58C0B0E70DDF}">
            <x14:iconSet iconSet="3Triangles" reverse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J2:J6</xm:sqref>
        </x14:conditionalFormatting>
        <x14:conditionalFormatting xmlns:xm="http://schemas.microsoft.com/office/excel/2006/main">
          <x14:cfRule type="iconSet" priority="25" id="{9977461D-E5A7-4A77-9F28-C0DD1B64E98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M2:M6</xm:sqref>
        </x14:conditionalFormatting>
        <x14:conditionalFormatting xmlns:xm="http://schemas.microsoft.com/office/excel/2006/main">
          <x14:cfRule type="iconSet" priority="26" id="{F47CC7F9-8BF0-48EA-9968-A25611027E22}">
            <x14:iconSet iconSet="3Triangles" showValue="0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N2:N6</xm:sqref>
        </x14:conditionalFormatting>
        <x14:conditionalFormatting xmlns:xm="http://schemas.microsoft.com/office/excel/2006/main">
          <x14:cfRule type="iconSet" priority="19" id="{47ACDE56-34FD-4716-9CA9-C2CDB4D79D0F}">
            <x14:iconSet iconSet="3Triangles" showValue="0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P2:P6</xm:sqref>
        </x14:conditionalFormatting>
        <x14:conditionalFormatting xmlns:xm="http://schemas.microsoft.com/office/excel/2006/main">
          <x14:cfRule type="iconSet" priority="20" id="{99B075B5-E6F6-483E-9146-20AE184C217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P9:P13</xm:sqref>
        </x14:conditionalFormatting>
        <x14:conditionalFormatting xmlns:xm="http://schemas.microsoft.com/office/excel/2006/main">
          <x14:cfRule type="iconSet" priority="23" id="{F6AA0953-B1D9-44EA-8C0E-ABDA136F94B2}">
            <x14:iconSet iconSet="3Triangles" showValue="0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Q2:Q6</xm:sqref>
        </x14:conditionalFormatting>
        <x14:conditionalFormatting xmlns:xm="http://schemas.microsoft.com/office/excel/2006/main">
          <x14:cfRule type="iconSet" priority="24" id="{9B7A5B74-6BA2-4A8F-AA58-9AF0F10E906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Q9:Q13</xm:sqref>
        </x14:conditionalFormatting>
        <x14:conditionalFormatting xmlns:xm="http://schemas.microsoft.com/office/excel/2006/main">
          <x14:cfRule type="iconSet" priority="21" id="{D16627FE-FF82-43F2-B564-2C9306B11733}">
            <x14:iconSet iconSet="3Triangles" showValue="0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R2:R6</xm:sqref>
        </x14:conditionalFormatting>
        <x14:conditionalFormatting xmlns:xm="http://schemas.microsoft.com/office/excel/2006/main">
          <x14:cfRule type="iconSet" priority="22" id="{0586A750-1706-4ADB-9AB2-C7DBB97708A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R9:R13</xm:sqref>
        </x14:conditionalFormatting>
        <x14:conditionalFormatting xmlns:xm="http://schemas.microsoft.com/office/excel/2006/main">
          <x14:cfRule type="iconSet" priority="18" id="{60040DD6-7209-4B47-AD3E-01BA8BAF2B2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T9:T13</xm:sqref>
        </x14:conditionalFormatting>
        <x14:conditionalFormatting xmlns:xm="http://schemas.microsoft.com/office/excel/2006/main">
          <x14:cfRule type="iconSet" priority="17" id="{96EB154C-1659-4776-B3B0-67BB22650EF7}">
            <x14:iconSet iconSet="3Triangles" showValue="0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U9:U13</xm:sqref>
        </x14:conditionalFormatting>
        <x14:conditionalFormatting xmlns:xm="http://schemas.microsoft.com/office/excel/2006/main">
          <x14:cfRule type="iconSet" priority="15" id="{E5519754-62E2-4C8F-99CA-DA42E1F1022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X4:X13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Z104"/>
  <sheetViews>
    <sheetView showGridLines="0" tabSelected="1" zoomScale="48" zoomScaleNormal="48" workbookViewId="0">
      <selection activeCell="EH6" sqref="EH6"/>
    </sheetView>
  </sheetViews>
  <sheetFormatPr defaultRowHeight="36.6" outlineLevelCol="1" x14ac:dyDescent="0.3"/>
  <cols>
    <col min="1" max="1" width="10.109375" style="1" customWidth="1"/>
    <col min="2" max="2" width="3.5546875" customWidth="1"/>
    <col min="3" max="3" width="8.6640625" customWidth="1"/>
    <col min="4" max="4" width="15.88671875" style="2" customWidth="1"/>
    <col min="5" max="5" width="10.109375" style="2" customWidth="1"/>
    <col min="6" max="6" width="9.21875" style="2" customWidth="1"/>
    <col min="7" max="8" width="10.88671875" style="2" customWidth="1"/>
    <col min="9" max="9" width="9.109375" style="3" customWidth="1"/>
    <col min="10" max="10" width="17.6640625" style="28" customWidth="1"/>
    <col min="11" max="11" width="44.109375" style="4" hidden="1" customWidth="1" outlineLevel="1"/>
    <col min="12" max="23" width="5.109375" style="2" hidden="1" customWidth="1" outlineLevel="1"/>
    <col min="24" max="24" width="1.77734375" hidden="1" customWidth="1" outlineLevel="1"/>
    <col min="25" max="25" width="33.88671875" hidden="1" customWidth="1" outlineLevel="1"/>
    <col min="26" max="37" width="4.33203125" hidden="1" customWidth="1" outlineLevel="1"/>
    <col min="38" max="38" width="3.44140625" customWidth="1" collapsed="1"/>
    <col min="39" max="39" width="10.88671875" style="1" customWidth="1"/>
    <col min="40" max="40" width="4.5546875" style="3" hidden="1" customWidth="1" outlineLevel="1"/>
    <col min="41" max="46" width="8.33203125" hidden="1" customWidth="1" outlineLevel="1"/>
    <col min="47" max="47" width="1.88671875" hidden="1" customWidth="1" outlineLevel="1"/>
    <col min="48" max="49" width="7.5546875" hidden="1" customWidth="1" outlineLevel="1"/>
    <col min="50" max="50" width="9.109375" hidden="1" customWidth="1" outlineLevel="1"/>
    <col min="51" max="52" width="7.5546875" hidden="1" customWidth="1" outlineLevel="1"/>
    <col min="53" max="53" width="8.21875" hidden="1" customWidth="1" outlineLevel="1"/>
    <col min="54" max="54" width="1.5546875" hidden="1" customWidth="1" outlineLevel="1"/>
    <col min="55" max="57" width="6.88671875" hidden="1" customWidth="1" outlineLevel="1"/>
    <col min="58" max="58" width="5.33203125" hidden="1" customWidth="1" outlineLevel="1"/>
    <col min="59" max="59" width="6.21875" hidden="1" customWidth="1" outlineLevel="1"/>
    <col min="60" max="60" width="7.109375" hidden="1" customWidth="1" outlineLevel="1"/>
    <col min="61" max="61" width="2.6640625" hidden="1" customWidth="1" outlineLevel="1"/>
    <col min="62" max="63" width="6.88671875" hidden="1" customWidth="1" outlineLevel="1"/>
    <col min="64" max="64" width="6.88671875" style="3" hidden="1" customWidth="1" outlineLevel="1"/>
    <col min="65" max="65" width="4.88671875" hidden="1" customWidth="1" outlineLevel="1"/>
    <col min="66" max="68" width="10.77734375" hidden="1" customWidth="1" outlineLevel="1"/>
    <col min="69" max="71" width="11.6640625" style="2" hidden="1" customWidth="1" outlineLevel="1"/>
    <col min="72" max="72" width="11.88671875" style="2" hidden="1" customWidth="1" outlineLevel="1"/>
    <col min="73" max="73" width="2.6640625" style="2" hidden="1" customWidth="1" outlineLevel="1"/>
    <col min="74" max="74" width="11.44140625" style="2" hidden="1" customWidth="1" outlineLevel="1"/>
    <col min="75" max="75" width="12.77734375" style="2" hidden="1" customWidth="1" outlineLevel="1"/>
    <col min="76" max="79" width="12.6640625" style="2" hidden="1" customWidth="1" outlineLevel="1"/>
    <col min="80" max="81" width="12.109375" style="2" hidden="1" customWidth="1" outlineLevel="1"/>
    <col min="82" max="82" width="2.5546875" style="12" customWidth="1" collapsed="1"/>
    <col min="83" max="83" width="7.88671875" customWidth="1"/>
    <col min="84" max="84" width="25.33203125" customWidth="1"/>
    <col min="85" max="85" width="16.21875" customWidth="1"/>
    <col min="86" max="86" width="17" customWidth="1"/>
    <col min="87" max="87" width="18" customWidth="1"/>
    <col min="88" max="88" width="4.6640625" style="3" customWidth="1"/>
    <col min="89" max="89" width="17.6640625" style="28" customWidth="1"/>
    <col min="90" max="90" width="17.88671875" hidden="1" customWidth="1" outlineLevel="1"/>
    <col min="91" max="91" width="8.5546875" hidden="1" customWidth="1" outlineLevel="1"/>
    <col min="92" max="92" width="46.6640625" hidden="1" customWidth="1" outlineLevel="1"/>
    <col min="93" max="104" width="9" hidden="1" customWidth="1" outlineLevel="1"/>
    <col min="105" max="105" width="3.33203125" customWidth="1" collapsed="1"/>
    <col min="106" max="106" width="16.44140625" style="1" customWidth="1"/>
    <col min="107" max="107" width="4.5546875" hidden="1" customWidth="1" outlineLevel="1"/>
    <col min="108" max="108" width="12.109375" hidden="1" customWidth="1" outlineLevel="1"/>
    <col min="109" max="109" width="16.6640625" style="2" hidden="1" customWidth="1" outlineLevel="1"/>
    <col min="110" max="111" width="16.109375" style="2" hidden="1" customWidth="1" outlineLevel="1"/>
    <col min="112" max="112" width="4.5546875" hidden="1" customWidth="1" outlineLevel="1"/>
    <col min="113" max="113" width="11.21875" hidden="1" customWidth="1" outlineLevel="1"/>
    <col min="114" max="114" width="12.88671875" hidden="1" customWidth="1" outlineLevel="1"/>
    <col min="115" max="115" width="12.5546875" hidden="1" customWidth="1" outlineLevel="1"/>
    <col min="116" max="116" width="8.33203125" hidden="1" customWidth="1" outlineLevel="1"/>
    <col min="117" max="117" width="1.88671875" hidden="1" customWidth="1" outlineLevel="1"/>
    <col min="118" max="118" width="15" hidden="1" customWidth="1" outlineLevel="1"/>
    <col min="119" max="119" width="16.6640625" hidden="1" customWidth="1" outlineLevel="1"/>
    <col min="120" max="120" width="15" hidden="1" customWidth="1" outlineLevel="1"/>
    <col min="121" max="121" width="2.77734375" hidden="1" customWidth="1" outlineLevel="1"/>
    <col min="122" max="122" width="9.6640625" hidden="1" customWidth="1" outlineLevel="1"/>
    <col min="123" max="123" width="9.88671875" hidden="1" customWidth="1" outlineLevel="1"/>
    <col min="124" max="124" width="6.77734375" hidden="1" customWidth="1" outlineLevel="1"/>
    <col min="125" max="126" width="11.44140625" hidden="1" customWidth="1" outlineLevel="1"/>
    <col min="127" max="127" width="5.21875" hidden="1" customWidth="1" outlineLevel="1"/>
    <col min="128" max="129" width="12.33203125" hidden="1" customWidth="1" outlineLevel="1"/>
    <col min="130" max="130" width="4" customWidth="1" collapsed="1"/>
  </cols>
  <sheetData>
    <row r="1" spans="1:130" ht="26.4" customHeight="1" x14ac:dyDescent="0.3">
      <c r="A1" s="188"/>
      <c r="B1" s="189"/>
      <c r="C1" s="189"/>
      <c r="D1" s="190"/>
      <c r="E1" s="191" t="s">
        <v>172</v>
      </c>
      <c r="F1" s="190"/>
      <c r="G1" s="190"/>
      <c r="H1" s="190"/>
      <c r="I1" s="192"/>
      <c r="J1" s="193"/>
      <c r="K1" s="194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8"/>
      <c r="AN1" s="192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92"/>
      <c r="BM1" s="189"/>
      <c r="BN1" s="189"/>
      <c r="BO1" s="189"/>
      <c r="BP1" s="189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5"/>
      <c r="CE1" s="189"/>
      <c r="CF1" s="189"/>
      <c r="CG1" s="189"/>
      <c r="CH1" s="189"/>
      <c r="CI1" s="189"/>
      <c r="CJ1" s="192"/>
      <c r="CK1" s="193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8"/>
    </row>
    <row r="2" spans="1:130" ht="52.2" customHeight="1" x14ac:dyDescent="0.35">
      <c r="A2" s="188"/>
      <c r="B2" s="189"/>
      <c r="C2" s="189"/>
      <c r="D2" s="190"/>
      <c r="E2" s="196" t="e" vm="1">
        <v>#VALUE!</v>
      </c>
      <c r="F2" s="187" t="e" vm="2">
        <v>#VALUE!</v>
      </c>
      <c r="G2" s="196" t="e" vm="3">
        <v>#VALUE!</v>
      </c>
      <c r="H2" s="196" t="e" vm="4">
        <v>#VALUE!</v>
      </c>
      <c r="I2" s="196" t="e" vm="5">
        <v>#VALUE!</v>
      </c>
      <c r="J2" s="196" t="e" vm="6">
        <v>#VALUE!</v>
      </c>
      <c r="K2" s="197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6" t="e" vm="7">
        <v>#VALUE!</v>
      </c>
      <c r="AN2" s="200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200"/>
      <c r="BM2" s="199"/>
      <c r="BN2" s="199"/>
      <c r="BO2" s="199"/>
      <c r="BP2" s="199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201"/>
      <c r="CE2" s="199"/>
      <c r="CF2" s="199"/>
      <c r="CG2" s="189"/>
      <c r="CH2" s="189"/>
      <c r="CI2" s="189"/>
      <c r="CJ2" s="192"/>
      <c r="CK2" s="193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8"/>
    </row>
    <row r="3" spans="1:130" s="176" customFormat="1" ht="13.8" customHeight="1" x14ac:dyDescent="0.35">
      <c r="A3" s="216"/>
      <c r="D3" s="177"/>
      <c r="E3" s="178"/>
      <c r="F3" s="179"/>
      <c r="G3" s="178"/>
      <c r="H3" s="178"/>
      <c r="I3" s="178"/>
      <c r="J3" s="178"/>
      <c r="K3" s="180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78"/>
      <c r="AN3" s="183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3"/>
      <c r="BM3" s="182"/>
      <c r="BN3" s="182"/>
      <c r="BO3" s="182"/>
      <c r="BP3" s="182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4"/>
      <c r="CE3" s="182"/>
      <c r="CF3" s="182"/>
      <c r="CJ3" s="185"/>
      <c r="CK3" s="186"/>
      <c r="DB3" s="175"/>
      <c r="DE3" s="177"/>
      <c r="DF3" s="177"/>
      <c r="DG3" s="177"/>
    </row>
    <row r="4" spans="1:130" ht="51.6" x14ac:dyDescent="0.3">
      <c r="A4" s="216"/>
      <c r="B4" s="176"/>
      <c r="C4" s="143" t="s">
        <v>170</v>
      </c>
      <c r="D4" s="144"/>
      <c r="E4" s="144"/>
      <c r="F4" s="144"/>
      <c r="G4" s="144"/>
      <c r="H4" s="144"/>
      <c r="I4" s="145"/>
      <c r="J4" s="146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6"/>
      <c r="AN4" s="145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5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E4" s="171" t="s">
        <v>171</v>
      </c>
      <c r="CF4" s="172"/>
      <c r="CG4" s="172"/>
      <c r="CH4" s="172"/>
      <c r="CI4" s="172"/>
      <c r="CJ4" s="173"/>
      <c r="CK4" s="174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3"/>
      <c r="CZ4" s="172"/>
      <c r="DA4" s="172"/>
      <c r="DB4" s="174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</row>
    <row r="5" spans="1:130" ht="36.6" customHeight="1" x14ac:dyDescent="0.3">
      <c r="A5" s="216"/>
      <c r="B5" s="176"/>
      <c r="K5" s="25" t="s">
        <v>152</v>
      </c>
      <c r="AN5" s="25" t="s">
        <v>152</v>
      </c>
      <c r="BL5" s="110"/>
      <c r="BN5" s="95" t="s">
        <v>151</v>
      </c>
      <c r="BO5" s="2"/>
      <c r="BP5" s="2"/>
      <c r="CC5" s="108"/>
      <c r="CN5" s="25" t="s">
        <v>102</v>
      </c>
      <c r="DC5" s="25" t="s">
        <v>104</v>
      </c>
      <c r="DI5" s="25" t="s">
        <v>94</v>
      </c>
      <c r="DQ5" s="25" t="s">
        <v>95</v>
      </c>
    </row>
    <row r="6" spans="1:130" ht="55.8" customHeight="1" x14ac:dyDescent="0.3">
      <c r="A6" s="216"/>
      <c r="B6" s="176"/>
      <c r="J6" s="202" t="s">
        <v>53</v>
      </c>
      <c r="K6" s="25" t="s">
        <v>54</v>
      </c>
      <c r="X6" s="12"/>
      <c r="Y6" s="25" t="s">
        <v>55</v>
      </c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207" t="s">
        <v>52</v>
      </c>
      <c r="AN6" s="25" t="s">
        <v>54</v>
      </c>
      <c r="AO6" s="12"/>
      <c r="AP6" s="12"/>
      <c r="AQ6" s="12"/>
      <c r="AR6" s="12"/>
      <c r="AS6" s="12"/>
      <c r="AT6" s="12"/>
      <c r="BL6" s="110"/>
      <c r="BN6" s="95" t="s">
        <v>150</v>
      </c>
      <c r="BO6" s="2"/>
      <c r="BP6" s="2"/>
      <c r="BV6"/>
      <c r="BW6"/>
      <c r="BX6"/>
      <c r="BY6"/>
      <c r="BZ6"/>
      <c r="CA6"/>
      <c r="CC6" s="108"/>
      <c r="CK6" s="209" t="s">
        <v>53</v>
      </c>
      <c r="DB6" s="213" t="s">
        <v>52</v>
      </c>
      <c r="DC6" s="48" t="s">
        <v>103</v>
      </c>
      <c r="DI6" s="36">
        <f>DI7</f>
        <v>70</v>
      </c>
      <c r="DJ6" s="37">
        <f>DI7-1</f>
        <v>69</v>
      </c>
      <c r="DK6" s="38">
        <f>DK7</f>
        <v>30</v>
      </c>
      <c r="DL6" s="39">
        <v>85</v>
      </c>
      <c r="DM6" s="39"/>
      <c r="DN6" s="40" t="s">
        <v>96</v>
      </c>
      <c r="DO6" s="41">
        <f ca="1">TODAY()</f>
        <v>45784</v>
      </c>
      <c r="DP6" s="45" t="s">
        <v>101</v>
      </c>
    </row>
    <row r="7" spans="1:130" ht="40.200000000000003" customHeight="1" x14ac:dyDescent="0.4">
      <c r="A7" s="216"/>
      <c r="B7" s="176"/>
      <c r="C7" s="147"/>
      <c r="D7" s="148" t="s">
        <v>56</v>
      </c>
      <c r="E7" s="148"/>
      <c r="F7" s="149" t="s">
        <v>54</v>
      </c>
      <c r="G7" s="158" t="s">
        <v>55</v>
      </c>
      <c r="J7" s="203"/>
      <c r="X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207"/>
      <c r="AN7" s="17"/>
      <c r="AO7" s="17" t="s">
        <v>15</v>
      </c>
      <c r="AP7" s="13"/>
      <c r="AQ7" s="13"/>
      <c r="AR7" s="13"/>
      <c r="AS7" s="13"/>
      <c r="AT7" s="13"/>
      <c r="AV7" s="17" t="s">
        <v>16</v>
      </c>
      <c r="AW7" s="13"/>
      <c r="AX7" s="13"/>
      <c r="AY7" s="13"/>
      <c r="AZ7" s="13"/>
      <c r="BC7" s="17" t="s">
        <v>17</v>
      </c>
      <c r="BD7" s="13"/>
      <c r="BE7" s="13"/>
      <c r="BG7" s="17" t="s">
        <v>18</v>
      </c>
      <c r="BH7" s="13"/>
      <c r="BI7" s="13"/>
      <c r="BJ7" s="13"/>
      <c r="BK7" s="13"/>
      <c r="BL7" s="110"/>
      <c r="BN7" s="96" t="s">
        <v>15</v>
      </c>
      <c r="BO7" s="13"/>
      <c r="BP7" s="13"/>
      <c r="BQ7" s="13"/>
      <c r="BR7" s="13"/>
      <c r="BS7" s="13"/>
      <c r="BV7" s="17" t="s">
        <v>16</v>
      </c>
      <c r="BW7" s="13"/>
      <c r="BX7" s="13"/>
      <c r="BY7" s="13"/>
      <c r="BZ7" s="13"/>
      <c r="CA7"/>
      <c r="CC7" s="108"/>
      <c r="CE7" s="156"/>
      <c r="CF7" s="149" t="s">
        <v>94</v>
      </c>
      <c r="CG7" s="157" t="s">
        <v>4</v>
      </c>
      <c r="CH7" s="157" t="s">
        <v>8</v>
      </c>
      <c r="CI7" s="158" t="s">
        <v>95</v>
      </c>
      <c r="CJ7" s="8"/>
      <c r="CK7" s="210"/>
      <c r="CN7" s="10"/>
      <c r="CO7" s="21">
        <v>1</v>
      </c>
      <c r="CP7" s="21">
        <v>2</v>
      </c>
      <c r="CQ7" s="21">
        <v>3</v>
      </c>
      <c r="CR7" s="21">
        <v>4</v>
      </c>
      <c r="CS7" s="21">
        <v>5</v>
      </c>
      <c r="CT7" s="21">
        <v>6</v>
      </c>
      <c r="CU7" s="21">
        <v>7</v>
      </c>
      <c r="CV7" s="21">
        <v>8</v>
      </c>
      <c r="CW7" s="21">
        <v>9</v>
      </c>
      <c r="CX7" s="21">
        <v>10</v>
      </c>
      <c r="CY7" s="21">
        <v>11</v>
      </c>
      <c r="CZ7" s="21">
        <v>12</v>
      </c>
      <c r="DB7" s="213"/>
      <c r="DC7" s="10"/>
      <c r="DD7" s="33" t="s">
        <v>106</v>
      </c>
      <c r="DE7" s="33" t="s">
        <v>107</v>
      </c>
      <c r="DF7" s="33" t="s">
        <v>107</v>
      </c>
      <c r="DG7" s="33" t="s">
        <v>107</v>
      </c>
      <c r="DH7" s="8"/>
      <c r="DI7" s="30">
        <v>70</v>
      </c>
      <c r="DJ7" s="30" t="str">
        <f>_xlfn.CONCAT(DK7,"-",DI7)</f>
        <v>30-70</v>
      </c>
      <c r="DK7" s="31">
        <v>30</v>
      </c>
      <c r="DL7" s="8"/>
      <c r="DM7" s="8"/>
      <c r="DN7" s="8"/>
      <c r="DO7" s="8"/>
      <c r="DP7" s="10"/>
    </row>
    <row r="8" spans="1:130" s="8" customFormat="1" ht="63" x14ac:dyDescent="0.4">
      <c r="A8" s="217"/>
      <c r="B8" s="218"/>
      <c r="C8" s="150">
        <v>1</v>
      </c>
      <c r="D8" s="169">
        <v>530</v>
      </c>
      <c r="E8" s="169">
        <v>530</v>
      </c>
      <c r="F8" s="170">
        <v>5</v>
      </c>
      <c r="G8" s="151">
        <v>8</v>
      </c>
      <c r="H8" s="2"/>
      <c r="J8" s="203"/>
      <c r="K8" s="23" t="s">
        <v>15</v>
      </c>
      <c r="L8" s="21">
        <v>1</v>
      </c>
      <c r="M8" s="21">
        <v>2</v>
      </c>
      <c r="N8" s="21">
        <v>3</v>
      </c>
      <c r="O8" s="21">
        <v>4</v>
      </c>
      <c r="P8" s="21">
        <v>5</v>
      </c>
      <c r="Q8" s="21">
        <v>6</v>
      </c>
      <c r="R8" s="21">
        <v>7</v>
      </c>
      <c r="S8" s="21">
        <v>8</v>
      </c>
      <c r="T8" s="21">
        <v>9</v>
      </c>
      <c r="U8" s="21">
        <v>10</v>
      </c>
      <c r="V8" s="21">
        <v>11</v>
      </c>
      <c r="W8" s="21">
        <v>12</v>
      </c>
      <c r="X8" s="7"/>
      <c r="Y8" s="17" t="s">
        <v>6</v>
      </c>
      <c r="Z8" s="15">
        <v>1</v>
      </c>
      <c r="AA8" s="15">
        <v>2</v>
      </c>
      <c r="AB8" s="15">
        <v>3</v>
      </c>
      <c r="AC8" s="15">
        <v>4</v>
      </c>
      <c r="AD8" s="15">
        <v>5</v>
      </c>
      <c r="AE8" s="15">
        <v>6</v>
      </c>
      <c r="AF8" s="15">
        <v>7</v>
      </c>
      <c r="AG8" s="15">
        <v>8</v>
      </c>
      <c r="AH8" s="15">
        <v>9</v>
      </c>
      <c r="AI8" s="15">
        <v>10</v>
      </c>
      <c r="AJ8" s="15">
        <v>11</v>
      </c>
      <c r="AK8" s="15">
        <v>12</v>
      </c>
      <c r="AL8" s="15"/>
      <c r="AM8" s="208"/>
      <c r="AN8" s="14"/>
      <c r="AO8" s="7" t="s">
        <v>57</v>
      </c>
      <c r="AP8" s="7" t="s">
        <v>58</v>
      </c>
      <c r="AQ8" s="7" t="s">
        <v>59</v>
      </c>
      <c r="AR8" s="7" t="s">
        <v>67</v>
      </c>
      <c r="AS8" s="7" t="s">
        <v>66</v>
      </c>
      <c r="AT8" s="7" t="s">
        <v>65</v>
      </c>
      <c r="AU8" s="27"/>
      <c r="AV8" s="7" t="s">
        <v>60</v>
      </c>
      <c r="AW8" s="7" t="s">
        <v>62</v>
      </c>
      <c r="AX8" s="7" t="s">
        <v>61</v>
      </c>
      <c r="AY8" s="7" t="s">
        <v>63</v>
      </c>
      <c r="AZ8" s="7" t="s">
        <v>64</v>
      </c>
      <c r="BA8" s="7" t="s">
        <v>149</v>
      </c>
      <c r="BC8" s="7" t="s">
        <v>80</v>
      </c>
      <c r="BD8" s="7" t="s">
        <v>81</v>
      </c>
      <c r="BE8" s="7" t="s">
        <v>82</v>
      </c>
      <c r="BG8" s="7" t="s">
        <v>83</v>
      </c>
      <c r="BH8" s="7" t="s">
        <v>84</v>
      </c>
      <c r="BI8" s="7"/>
      <c r="BJ8" s="7" t="s">
        <v>85</v>
      </c>
      <c r="BK8" s="7" t="s">
        <v>86</v>
      </c>
      <c r="BL8" s="111" t="s">
        <v>87</v>
      </c>
      <c r="BN8" s="97" t="s">
        <v>57</v>
      </c>
      <c r="BO8" s="7" t="s">
        <v>58</v>
      </c>
      <c r="BP8" s="7" t="s">
        <v>59</v>
      </c>
      <c r="BQ8" s="7" t="s">
        <v>67</v>
      </c>
      <c r="BR8" s="7" t="s">
        <v>66</v>
      </c>
      <c r="BS8" s="7" t="s">
        <v>65</v>
      </c>
      <c r="BV8" s="7" t="s">
        <v>60</v>
      </c>
      <c r="BW8" s="7" t="s">
        <v>62</v>
      </c>
      <c r="BX8" s="7" t="s">
        <v>61</v>
      </c>
      <c r="BY8" s="7" t="s">
        <v>63</v>
      </c>
      <c r="BZ8" s="7" t="s">
        <v>64</v>
      </c>
      <c r="CA8" s="7" t="s">
        <v>149</v>
      </c>
      <c r="CC8" s="109"/>
      <c r="CD8" s="12"/>
      <c r="CE8" s="159">
        <v>1</v>
      </c>
      <c r="CF8" s="160">
        <v>70</v>
      </c>
      <c r="CG8" s="160" t="s">
        <v>162</v>
      </c>
      <c r="CH8" s="161">
        <v>45658</v>
      </c>
      <c r="CI8" s="162">
        <v>70</v>
      </c>
      <c r="CJ8" s="3"/>
      <c r="CK8" s="210"/>
      <c r="CL8" s="33" t="s">
        <v>106</v>
      </c>
      <c r="CM8"/>
      <c r="CN8" s="34" t="s">
        <v>105</v>
      </c>
      <c r="CO8" s="32">
        <f t="shared" ref="CO8:CZ8" si="0">HLOOKUP($DI$5,$CE$7:$CG$19,CO$7+1,0)</f>
        <v>70</v>
      </c>
      <c r="CP8" s="32">
        <f t="shared" si="0"/>
        <v>10</v>
      </c>
      <c r="CQ8" s="32">
        <f t="shared" si="0"/>
        <v>20</v>
      </c>
      <c r="CR8" s="32">
        <f t="shared" si="0"/>
        <v>85</v>
      </c>
      <c r="CS8" s="32">
        <f t="shared" si="0"/>
        <v>40</v>
      </c>
      <c r="CT8" s="32">
        <f t="shared" si="0"/>
        <v>50</v>
      </c>
      <c r="CU8" s="32">
        <f t="shared" si="0"/>
        <v>22</v>
      </c>
      <c r="CV8" s="32">
        <f t="shared" si="0"/>
        <v>19</v>
      </c>
      <c r="CW8" s="32">
        <f t="shared" si="0"/>
        <v>80</v>
      </c>
      <c r="CX8" s="32">
        <f t="shared" si="0"/>
        <v>42</v>
      </c>
      <c r="CY8" s="32">
        <f t="shared" si="0"/>
        <v>10</v>
      </c>
      <c r="CZ8" s="32">
        <f t="shared" si="0"/>
        <v>85</v>
      </c>
      <c r="DA8"/>
      <c r="DB8" s="214"/>
      <c r="DC8" s="10"/>
      <c r="DD8" s="34" t="s">
        <v>105</v>
      </c>
      <c r="DE8" s="33" t="s">
        <v>108</v>
      </c>
      <c r="DF8" s="128" t="s">
        <v>99</v>
      </c>
      <c r="DG8" s="128" t="s">
        <v>100</v>
      </c>
      <c r="DH8" s="127"/>
      <c r="DI8" s="33" t="s">
        <v>0</v>
      </c>
      <c r="DJ8" s="33" t="s">
        <v>2</v>
      </c>
      <c r="DK8" s="33" t="s">
        <v>1</v>
      </c>
      <c r="DL8" s="33" t="s">
        <v>3</v>
      </c>
      <c r="DM8" s="34"/>
      <c r="DN8" s="34" t="s">
        <v>4</v>
      </c>
      <c r="DO8" s="34" t="s">
        <v>8</v>
      </c>
      <c r="DP8" s="35" t="s">
        <v>5</v>
      </c>
      <c r="DQ8" s="127"/>
      <c r="DR8" s="128" t="s">
        <v>9</v>
      </c>
      <c r="DS8" s="33" t="s">
        <v>10</v>
      </c>
      <c r="DT8" s="33"/>
      <c r="DU8" s="33" t="s">
        <v>98</v>
      </c>
      <c r="DV8" s="33" t="s">
        <v>97</v>
      </c>
      <c r="DW8" s="33"/>
      <c r="DX8" s="33" t="s">
        <v>11</v>
      </c>
      <c r="DY8" s="33" t="s">
        <v>12</v>
      </c>
      <c r="DZ8"/>
    </row>
    <row r="9" spans="1:130" ht="43.8" customHeight="1" x14ac:dyDescent="0.4">
      <c r="A9" s="217"/>
      <c r="B9" s="176"/>
      <c r="C9" s="150">
        <v>2</v>
      </c>
      <c r="D9" s="169">
        <v>522</v>
      </c>
      <c r="E9" s="169">
        <v>-522</v>
      </c>
      <c r="F9" s="170">
        <v>10</v>
      </c>
      <c r="G9" s="151">
        <v>17</v>
      </c>
      <c r="J9" s="203"/>
      <c r="K9" s="16" t="s">
        <v>19</v>
      </c>
      <c r="L9" s="19">
        <f t="shared" ref="L9:W14" si="1">HLOOKUP($AN$6,$C$7:$G$19,L$8+1,0)</f>
        <v>5</v>
      </c>
      <c r="M9" s="19">
        <f t="shared" si="1"/>
        <v>10</v>
      </c>
      <c r="N9" s="19">
        <f t="shared" si="1"/>
        <v>20</v>
      </c>
      <c r="O9" s="19">
        <f t="shared" si="1"/>
        <v>30</v>
      </c>
      <c r="P9" s="19">
        <f t="shared" si="1"/>
        <v>40</v>
      </c>
      <c r="Q9" s="19">
        <f t="shared" si="1"/>
        <v>50</v>
      </c>
      <c r="R9" s="19">
        <f t="shared" si="1"/>
        <v>60</v>
      </c>
      <c r="S9" s="19">
        <f t="shared" si="1"/>
        <v>70</v>
      </c>
      <c r="T9" s="19">
        <f t="shared" si="1"/>
        <v>80</v>
      </c>
      <c r="U9" s="19">
        <f t="shared" si="1"/>
        <v>90</v>
      </c>
      <c r="V9" s="19">
        <f t="shared" si="1"/>
        <v>97</v>
      </c>
      <c r="W9" s="19">
        <f t="shared" si="1"/>
        <v>45</v>
      </c>
      <c r="X9" s="5"/>
      <c r="Y9" s="16" t="s">
        <v>13</v>
      </c>
      <c r="Z9" s="20">
        <f t="shared" ref="Z9:AK14" si="2">HLOOKUP($AN$22,$C$7:$G$19,Z$8+1,0)</f>
        <v>8</v>
      </c>
      <c r="AA9" s="20">
        <f t="shared" si="2"/>
        <v>17</v>
      </c>
      <c r="AB9" s="20">
        <f t="shared" si="2"/>
        <v>29</v>
      </c>
      <c r="AC9" s="20">
        <f t="shared" si="2"/>
        <v>18</v>
      </c>
      <c r="AD9" s="20">
        <f t="shared" si="2"/>
        <v>33</v>
      </c>
      <c r="AE9" s="20">
        <f t="shared" si="2"/>
        <v>55</v>
      </c>
      <c r="AF9" s="20">
        <f t="shared" si="2"/>
        <v>65</v>
      </c>
      <c r="AG9" s="20">
        <f t="shared" si="2"/>
        <v>75</v>
      </c>
      <c r="AH9" s="20">
        <f t="shared" si="2"/>
        <v>85</v>
      </c>
      <c r="AI9" s="20">
        <f t="shared" si="2"/>
        <v>95</v>
      </c>
      <c r="AJ9" s="20">
        <f t="shared" si="2"/>
        <v>55</v>
      </c>
      <c r="AK9" s="20">
        <f t="shared" si="2"/>
        <v>62</v>
      </c>
      <c r="AL9" s="18"/>
      <c r="AM9" s="208"/>
      <c r="AN9" s="15">
        <v>1</v>
      </c>
      <c r="AO9" s="19">
        <f t="shared" ref="AO9:AT20" si="3">HLOOKUP($AN$6,$C$7:$G$19,$AN9+1,0)</f>
        <v>5</v>
      </c>
      <c r="AP9" s="19">
        <f t="shared" si="3"/>
        <v>5</v>
      </c>
      <c r="AQ9" s="19">
        <f t="shared" si="3"/>
        <v>5</v>
      </c>
      <c r="AR9" s="19">
        <f t="shared" si="3"/>
        <v>5</v>
      </c>
      <c r="AS9" s="19">
        <f t="shared" si="3"/>
        <v>5</v>
      </c>
      <c r="AT9" s="19">
        <f t="shared" si="3"/>
        <v>5</v>
      </c>
      <c r="AV9" s="19">
        <f t="shared" ref="AV9:BA20" si="4">HLOOKUP($AN$6,$C$7:$G$19,$AN9+1,0)</f>
        <v>5</v>
      </c>
      <c r="AW9" s="19">
        <f t="shared" si="4"/>
        <v>5</v>
      </c>
      <c r="AX9" s="19">
        <f t="shared" si="4"/>
        <v>5</v>
      </c>
      <c r="AY9" s="19">
        <f t="shared" si="4"/>
        <v>5</v>
      </c>
      <c r="AZ9" s="19">
        <f t="shared" si="4"/>
        <v>5</v>
      </c>
      <c r="BA9" s="19">
        <f t="shared" si="4"/>
        <v>5</v>
      </c>
      <c r="BC9" s="19">
        <f t="shared" ref="BC9:BE20" si="5">HLOOKUP($AN$6,$C$7:$G$19,$AN9+1,0)</f>
        <v>5</v>
      </c>
      <c r="BD9" s="19">
        <f t="shared" si="5"/>
        <v>5</v>
      </c>
      <c r="BE9" s="19">
        <f t="shared" si="5"/>
        <v>5</v>
      </c>
      <c r="BG9" s="19">
        <f t="shared" ref="BG9:BH20" si="6">HLOOKUP($AN$6,$C$7:$G$19,$AN9+1,0)</f>
        <v>5</v>
      </c>
      <c r="BH9" s="19">
        <f t="shared" si="6"/>
        <v>5</v>
      </c>
      <c r="BJ9" s="19">
        <f t="shared" ref="BJ9:BL20" si="7">HLOOKUP($AN$6,$C$7:$G$19,$AN9+1,0)</f>
        <v>5</v>
      </c>
      <c r="BK9" s="19">
        <f t="shared" si="7"/>
        <v>5</v>
      </c>
      <c r="BL9" s="113">
        <f t="shared" si="7"/>
        <v>5</v>
      </c>
      <c r="BN9" s="98">
        <f t="shared" ref="BN9:BS20" si="8">HLOOKUP($AN$6,$C$7:$G$19,$AN9+1,0)</f>
        <v>5</v>
      </c>
      <c r="BO9" s="93">
        <f t="shared" si="8"/>
        <v>5</v>
      </c>
      <c r="BP9" s="93">
        <f t="shared" si="8"/>
        <v>5</v>
      </c>
      <c r="BQ9" s="93">
        <f t="shared" si="8"/>
        <v>5</v>
      </c>
      <c r="BR9" s="93">
        <f t="shared" si="8"/>
        <v>5</v>
      </c>
      <c r="BS9" s="93">
        <f t="shared" si="8"/>
        <v>5</v>
      </c>
      <c r="BV9" s="93">
        <f t="shared" ref="BV9:CA20" si="9">HLOOKUP($AN$6,$C$7:$G$19,$AN9+1,0)</f>
        <v>5</v>
      </c>
      <c r="BW9" s="93">
        <f t="shared" si="9"/>
        <v>5</v>
      </c>
      <c r="BX9" s="93">
        <f t="shared" si="9"/>
        <v>5</v>
      </c>
      <c r="BY9" s="93">
        <f t="shared" si="9"/>
        <v>5</v>
      </c>
      <c r="BZ9" s="93">
        <f t="shared" si="9"/>
        <v>5</v>
      </c>
      <c r="CA9" s="93">
        <f t="shared" si="9"/>
        <v>5</v>
      </c>
      <c r="CC9" s="108"/>
      <c r="CE9" s="163">
        <v>2</v>
      </c>
      <c r="CF9" s="160">
        <v>10</v>
      </c>
      <c r="CG9" s="160" t="s">
        <v>96</v>
      </c>
      <c r="CH9" s="161">
        <v>45696</v>
      </c>
      <c r="CI9" s="162">
        <v>10</v>
      </c>
      <c r="CK9" s="210"/>
      <c r="CL9" s="33" t="s">
        <v>107</v>
      </c>
      <c r="CN9" s="47" t="s">
        <v>108</v>
      </c>
      <c r="CO9" s="32">
        <f t="shared" ref="CO9:CZ11" si="10">HLOOKUP($DQ$5,$CE$7:$CI$19,CO$28+1,0)</f>
        <v>70</v>
      </c>
      <c r="CP9" s="32">
        <f t="shared" si="10"/>
        <v>10</v>
      </c>
      <c r="CQ9" s="32">
        <f t="shared" si="10"/>
        <v>20</v>
      </c>
      <c r="CR9" s="32">
        <f t="shared" si="10"/>
        <v>85</v>
      </c>
      <c r="CS9" s="32">
        <f t="shared" si="10"/>
        <v>40</v>
      </c>
      <c r="CT9" s="32">
        <f t="shared" si="10"/>
        <v>50</v>
      </c>
      <c r="CU9" s="32">
        <f t="shared" si="10"/>
        <v>22</v>
      </c>
      <c r="CV9" s="32">
        <f t="shared" si="10"/>
        <v>19</v>
      </c>
      <c r="CW9" s="32">
        <f t="shared" si="10"/>
        <v>80</v>
      </c>
      <c r="CX9" s="32">
        <f t="shared" si="10"/>
        <v>42</v>
      </c>
      <c r="CY9" s="32">
        <f t="shared" si="10"/>
        <v>10</v>
      </c>
      <c r="CZ9" s="32">
        <f t="shared" si="10"/>
        <v>85</v>
      </c>
      <c r="DA9" s="11"/>
      <c r="DB9" s="214"/>
      <c r="DC9" s="21">
        <v>1</v>
      </c>
      <c r="DD9" s="32">
        <f t="shared" ref="DD9:DG20" si="11">HLOOKUP($DI$5,$CE$7:$CI$19,$DC9+1,0)</f>
        <v>70</v>
      </c>
      <c r="DE9" s="32">
        <f t="shared" si="11"/>
        <v>70</v>
      </c>
      <c r="DF9" s="32">
        <f t="shared" si="11"/>
        <v>70</v>
      </c>
      <c r="DG9" s="32">
        <f t="shared" si="11"/>
        <v>70</v>
      </c>
      <c r="DI9" s="32">
        <f t="shared" ref="DI9:DL20" si="12">HLOOKUP($DI$5,$CE$7:$CG$19,$DC9+1,0)</f>
        <v>70</v>
      </c>
      <c r="DJ9" s="32">
        <f t="shared" si="12"/>
        <v>70</v>
      </c>
      <c r="DK9" s="32">
        <f t="shared" si="12"/>
        <v>70</v>
      </c>
      <c r="DL9" s="32">
        <f t="shared" si="12"/>
        <v>70</v>
      </c>
      <c r="DM9" s="32"/>
      <c r="DN9" s="32" t="str">
        <f t="shared" ref="DN9:DN20" si="13">HLOOKUP($CG$7,$CE$7:$CG$19,$DC9+1,0)</f>
        <v>dfr</v>
      </c>
      <c r="DO9" s="44">
        <f t="shared" ref="DO9:DO20" si="14">HLOOKUP($CH$7,$CE$7:$CH$19,$DC9+1,0)</f>
        <v>45658</v>
      </c>
      <c r="DP9" s="32">
        <f t="shared" ref="DP9:DP20" si="15">HLOOKUP($DI$5,$CE$7:$CG$19,$DC9+1,0)</f>
        <v>70</v>
      </c>
      <c r="DR9" s="32">
        <f t="shared" ref="DR9:DS20" si="16">HLOOKUP($DQ$5,$CE$7:$CI$19,$DC9+1,0)</f>
        <v>70</v>
      </c>
      <c r="DS9" s="32">
        <f t="shared" si="16"/>
        <v>70</v>
      </c>
      <c r="DT9" s="32"/>
      <c r="DU9" s="32">
        <f t="shared" ref="DU9:DV20" si="17">HLOOKUP($DQ$5,$CE$7:$CI$19,$DC9+1,0)</f>
        <v>70</v>
      </c>
      <c r="DV9" s="32">
        <f t="shared" si="17"/>
        <v>70</v>
      </c>
      <c r="DW9" s="32"/>
      <c r="DX9" s="32">
        <f t="shared" ref="DX9:DY20" si="18">HLOOKUP($DQ$5,$CE$7:$CI$19,$DC9+1,0)</f>
        <v>70</v>
      </c>
      <c r="DY9" s="32">
        <f t="shared" si="18"/>
        <v>70</v>
      </c>
    </row>
    <row r="10" spans="1:130" ht="21" customHeight="1" x14ac:dyDescent="0.4">
      <c r="A10" s="216"/>
      <c r="B10" s="176"/>
      <c r="C10" s="150">
        <v>3</v>
      </c>
      <c r="D10" s="169">
        <v>276</v>
      </c>
      <c r="E10" s="169">
        <v>276</v>
      </c>
      <c r="F10" s="170">
        <v>20</v>
      </c>
      <c r="G10" s="151">
        <v>29</v>
      </c>
      <c r="J10" s="203"/>
      <c r="K10" s="16" t="s">
        <v>20</v>
      </c>
      <c r="L10" s="19">
        <f t="shared" si="1"/>
        <v>5</v>
      </c>
      <c r="M10" s="19">
        <f t="shared" si="1"/>
        <v>10</v>
      </c>
      <c r="N10" s="19">
        <f t="shared" si="1"/>
        <v>20</v>
      </c>
      <c r="O10" s="19">
        <f t="shared" si="1"/>
        <v>30</v>
      </c>
      <c r="P10" s="19">
        <f t="shared" si="1"/>
        <v>40</v>
      </c>
      <c r="Q10" s="19">
        <f t="shared" si="1"/>
        <v>50</v>
      </c>
      <c r="R10" s="19">
        <f t="shared" si="1"/>
        <v>60</v>
      </c>
      <c r="S10" s="19">
        <f t="shared" si="1"/>
        <v>70</v>
      </c>
      <c r="T10" s="19">
        <f t="shared" si="1"/>
        <v>80</v>
      </c>
      <c r="U10" s="19">
        <f t="shared" si="1"/>
        <v>90</v>
      </c>
      <c r="V10" s="19">
        <f t="shared" si="1"/>
        <v>97</v>
      </c>
      <c r="W10" s="19">
        <f t="shared" si="1"/>
        <v>45</v>
      </c>
      <c r="X10" s="5"/>
      <c r="Y10" s="16" t="s">
        <v>48</v>
      </c>
      <c r="Z10" s="20">
        <f t="shared" si="2"/>
        <v>8</v>
      </c>
      <c r="AA10" s="20">
        <f t="shared" si="2"/>
        <v>17</v>
      </c>
      <c r="AB10" s="20">
        <f t="shared" si="2"/>
        <v>29</v>
      </c>
      <c r="AC10" s="20">
        <f t="shared" si="2"/>
        <v>18</v>
      </c>
      <c r="AD10" s="20">
        <f t="shared" si="2"/>
        <v>33</v>
      </c>
      <c r="AE10" s="20">
        <f t="shared" si="2"/>
        <v>55</v>
      </c>
      <c r="AF10" s="20">
        <f t="shared" si="2"/>
        <v>65</v>
      </c>
      <c r="AG10" s="20">
        <f t="shared" si="2"/>
        <v>75</v>
      </c>
      <c r="AH10" s="20">
        <f t="shared" si="2"/>
        <v>85</v>
      </c>
      <c r="AI10" s="20">
        <f t="shared" si="2"/>
        <v>95</v>
      </c>
      <c r="AJ10" s="20">
        <f t="shared" si="2"/>
        <v>55</v>
      </c>
      <c r="AK10" s="20">
        <f t="shared" si="2"/>
        <v>62</v>
      </c>
      <c r="AL10" s="18"/>
      <c r="AM10" s="208"/>
      <c r="AN10" s="15">
        <v>2</v>
      </c>
      <c r="AO10" s="19">
        <f t="shared" si="3"/>
        <v>10</v>
      </c>
      <c r="AP10" s="19">
        <f t="shared" si="3"/>
        <v>10</v>
      </c>
      <c r="AQ10" s="19">
        <f t="shared" si="3"/>
        <v>10</v>
      </c>
      <c r="AR10" s="19">
        <f t="shared" si="3"/>
        <v>10</v>
      </c>
      <c r="AS10" s="19">
        <f t="shared" si="3"/>
        <v>10</v>
      </c>
      <c r="AT10" s="19">
        <f t="shared" si="3"/>
        <v>10</v>
      </c>
      <c r="AV10" s="19">
        <f t="shared" si="4"/>
        <v>10</v>
      </c>
      <c r="AW10" s="19">
        <f t="shared" si="4"/>
        <v>10</v>
      </c>
      <c r="AX10" s="19">
        <f t="shared" si="4"/>
        <v>10</v>
      </c>
      <c r="AY10" s="19">
        <f t="shared" si="4"/>
        <v>10</v>
      </c>
      <c r="AZ10" s="19">
        <f t="shared" si="4"/>
        <v>10</v>
      </c>
      <c r="BA10" s="19">
        <f t="shared" si="4"/>
        <v>10</v>
      </c>
      <c r="BC10" s="19">
        <f t="shared" si="5"/>
        <v>10</v>
      </c>
      <c r="BD10" s="19">
        <f t="shared" si="5"/>
        <v>10</v>
      </c>
      <c r="BE10" s="19">
        <f t="shared" si="5"/>
        <v>10</v>
      </c>
      <c r="BG10" s="19">
        <f t="shared" si="6"/>
        <v>10</v>
      </c>
      <c r="BH10" s="19">
        <f t="shared" si="6"/>
        <v>10</v>
      </c>
      <c r="BJ10" s="19">
        <f t="shared" si="7"/>
        <v>10</v>
      </c>
      <c r="BK10" s="19">
        <f t="shared" si="7"/>
        <v>10</v>
      </c>
      <c r="BL10" s="113">
        <f t="shared" si="7"/>
        <v>10</v>
      </c>
      <c r="BN10" s="98">
        <f t="shared" si="8"/>
        <v>10</v>
      </c>
      <c r="BO10" s="93">
        <f t="shared" si="8"/>
        <v>10</v>
      </c>
      <c r="BP10" s="93">
        <f t="shared" si="8"/>
        <v>10</v>
      </c>
      <c r="BQ10" s="93">
        <f t="shared" si="8"/>
        <v>10</v>
      </c>
      <c r="BR10" s="93">
        <f t="shared" si="8"/>
        <v>10</v>
      </c>
      <c r="BS10" s="93">
        <f t="shared" si="8"/>
        <v>10</v>
      </c>
      <c r="BV10" s="93">
        <f t="shared" si="9"/>
        <v>10</v>
      </c>
      <c r="BW10" s="93">
        <f t="shared" si="9"/>
        <v>10</v>
      </c>
      <c r="BX10" s="93">
        <f t="shared" si="9"/>
        <v>10</v>
      </c>
      <c r="BY10" s="93">
        <f t="shared" si="9"/>
        <v>10</v>
      </c>
      <c r="BZ10" s="93">
        <f t="shared" si="9"/>
        <v>10</v>
      </c>
      <c r="CA10" s="93">
        <f t="shared" si="9"/>
        <v>10</v>
      </c>
      <c r="CC10" s="108"/>
      <c r="CE10" s="159">
        <v>3</v>
      </c>
      <c r="CF10" s="160">
        <v>20</v>
      </c>
      <c r="CG10" s="160" t="s">
        <v>161</v>
      </c>
      <c r="CH10" s="161">
        <v>45673</v>
      </c>
      <c r="CI10" s="162">
        <v>20</v>
      </c>
      <c r="CK10" s="210"/>
      <c r="CL10" s="33" t="s">
        <v>107</v>
      </c>
      <c r="CM10" s="8"/>
      <c r="CN10" s="46" t="s">
        <v>99</v>
      </c>
      <c r="CO10" s="32">
        <f t="shared" si="10"/>
        <v>70</v>
      </c>
      <c r="CP10" s="32">
        <f t="shared" si="10"/>
        <v>10</v>
      </c>
      <c r="CQ10" s="32">
        <f t="shared" si="10"/>
        <v>20</v>
      </c>
      <c r="CR10" s="32">
        <f t="shared" si="10"/>
        <v>85</v>
      </c>
      <c r="CS10" s="32">
        <f t="shared" si="10"/>
        <v>40</v>
      </c>
      <c r="CT10" s="32">
        <f t="shared" si="10"/>
        <v>50</v>
      </c>
      <c r="CU10" s="32">
        <f t="shared" si="10"/>
        <v>22</v>
      </c>
      <c r="CV10" s="32">
        <f t="shared" si="10"/>
        <v>19</v>
      </c>
      <c r="CW10" s="32">
        <f t="shared" si="10"/>
        <v>80</v>
      </c>
      <c r="CX10" s="32">
        <f t="shared" si="10"/>
        <v>42</v>
      </c>
      <c r="CY10" s="32">
        <f t="shared" si="10"/>
        <v>10</v>
      </c>
      <c r="CZ10" s="32">
        <f t="shared" si="10"/>
        <v>85</v>
      </c>
      <c r="DA10" s="32"/>
      <c r="DB10" s="214"/>
      <c r="DC10" s="21">
        <v>2</v>
      </c>
      <c r="DD10" s="32">
        <f t="shared" si="11"/>
        <v>10</v>
      </c>
      <c r="DE10" s="32">
        <f t="shared" si="11"/>
        <v>10</v>
      </c>
      <c r="DF10" s="32">
        <f t="shared" si="11"/>
        <v>10</v>
      </c>
      <c r="DG10" s="32">
        <f t="shared" si="11"/>
        <v>10</v>
      </c>
      <c r="DI10" s="32">
        <f t="shared" si="12"/>
        <v>10</v>
      </c>
      <c r="DJ10" s="32">
        <f t="shared" si="12"/>
        <v>10</v>
      </c>
      <c r="DK10" s="32">
        <f t="shared" si="12"/>
        <v>10</v>
      </c>
      <c r="DL10" s="32">
        <f t="shared" si="12"/>
        <v>10</v>
      </c>
      <c r="DM10" s="32"/>
      <c r="DN10" s="32" t="str">
        <f t="shared" si="13"/>
        <v>txt</v>
      </c>
      <c r="DO10" s="44">
        <f t="shared" si="14"/>
        <v>45696</v>
      </c>
      <c r="DP10" s="32">
        <f t="shared" si="15"/>
        <v>10</v>
      </c>
      <c r="DR10" s="32">
        <f t="shared" si="16"/>
        <v>10</v>
      </c>
      <c r="DS10" s="32">
        <f t="shared" si="16"/>
        <v>10</v>
      </c>
      <c r="DT10" s="32"/>
      <c r="DU10" s="32">
        <f t="shared" si="17"/>
        <v>10</v>
      </c>
      <c r="DV10" s="32">
        <f t="shared" si="17"/>
        <v>10</v>
      </c>
      <c r="DW10" s="32"/>
      <c r="DX10" s="32">
        <f t="shared" si="18"/>
        <v>10</v>
      </c>
      <c r="DY10" s="32">
        <f t="shared" si="18"/>
        <v>10</v>
      </c>
    </row>
    <row r="11" spans="1:130" ht="21" customHeight="1" x14ac:dyDescent="0.4">
      <c r="A11" s="216"/>
      <c r="B11" s="176"/>
      <c r="C11" s="150">
        <v>4</v>
      </c>
      <c r="D11" s="169">
        <v>997</v>
      </c>
      <c r="E11" s="169">
        <v>-997</v>
      </c>
      <c r="F11" s="170">
        <v>30</v>
      </c>
      <c r="G11" s="151">
        <v>18</v>
      </c>
      <c r="J11" s="203"/>
      <c r="K11" s="16" t="s">
        <v>21</v>
      </c>
      <c r="L11" s="19">
        <f t="shared" si="1"/>
        <v>5</v>
      </c>
      <c r="M11" s="19">
        <f t="shared" si="1"/>
        <v>10</v>
      </c>
      <c r="N11" s="19">
        <f t="shared" si="1"/>
        <v>20</v>
      </c>
      <c r="O11" s="19">
        <f t="shared" si="1"/>
        <v>30</v>
      </c>
      <c r="P11" s="19">
        <f t="shared" si="1"/>
        <v>40</v>
      </c>
      <c r="Q11" s="19">
        <f t="shared" si="1"/>
        <v>50</v>
      </c>
      <c r="R11" s="19">
        <f t="shared" si="1"/>
        <v>60</v>
      </c>
      <c r="S11" s="19">
        <f t="shared" si="1"/>
        <v>70</v>
      </c>
      <c r="T11" s="19">
        <f t="shared" si="1"/>
        <v>80</v>
      </c>
      <c r="U11" s="19">
        <f t="shared" si="1"/>
        <v>90</v>
      </c>
      <c r="V11" s="19">
        <f t="shared" si="1"/>
        <v>97</v>
      </c>
      <c r="W11" s="19">
        <f t="shared" si="1"/>
        <v>45</v>
      </c>
      <c r="X11" s="5"/>
      <c r="Y11" s="16" t="s">
        <v>14</v>
      </c>
      <c r="Z11" s="20">
        <f t="shared" si="2"/>
        <v>8</v>
      </c>
      <c r="AA11" s="20">
        <f t="shared" si="2"/>
        <v>17</v>
      </c>
      <c r="AB11" s="20">
        <f t="shared" si="2"/>
        <v>29</v>
      </c>
      <c r="AC11" s="20">
        <f t="shared" si="2"/>
        <v>18</v>
      </c>
      <c r="AD11" s="20">
        <f t="shared" si="2"/>
        <v>33</v>
      </c>
      <c r="AE11" s="20">
        <f t="shared" si="2"/>
        <v>55</v>
      </c>
      <c r="AF11" s="20">
        <f t="shared" si="2"/>
        <v>65</v>
      </c>
      <c r="AG11" s="20">
        <f t="shared" si="2"/>
        <v>75</v>
      </c>
      <c r="AH11" s="20">
        <f t="shared" si="2"/>
        <v>85</v>
      </c>
      <c r="AI11" s="20">
        <f t="shared" si="2"/>
        <v>95</v>
      </c>
      <c r="AJ11" s="20">
        <f t="shared" si="2"/>
        <v>55</v>
      </c>
      <c r="AK11" s="20">
        <f t="shared" si="2"/>
        <v>62</v>
      </c>
      <c r="AL11" s="18"/>
      <c r="AM11" s="208"/>
      <c r="AN11" s="15">
        <v>3</v>
      </c>
      <c r="AO11" s="19">
        <f t="shared" si="3"/>
        <v>20</v>
      </c>
      <c r="AP11" s="19">
        <f t="shared" si="3"/>
        <v>20</v>
      </c>
      <c r="AQ11" s="19">
        <f t="shared" si="3"/>
        <v>20</v>
      </c>
      <c r="AR11" s="19">
        <f t="shared" si="3"/>
        <v>20</v>
      </c>
      <c r="AS11" s="19">
        <f t="shared" si="3"/>
        <v>20</v>
      </c>
      <c r="AT11" s="19">
        <f t="shared" si="3"/>
        <v>20</v>
      </c>
      <c r="AV11" s="19">
        <f t="shared" si="4"/>
        <v>20</v>
      </c>
      <c r="AW11" s="19">
        <f t="shared" si="4"/>
        <v>20</v>
      </c>
      <c r="AX11" s="19">
        <f t="shared" si="4"/>
        <v>20</v>
      </c>
      <c r="AY11" s="19">
        <f t="shared" si="4"/>
        <v>20</v>
      </c>
      <c r="AZ11" s="19">
        <f t="shared" si="4"/>
        <v>20</v>
      </c>
      <c r="BA11" s="19">
        <f t="shared" si="4"/>
        <v>20</v>
      </c>
      <c r="BC11" s="19">
        <f t="shared" si="5"/>
        <v>20</v>
      </c>
      <c r="BD11" s="19">
        <f t="shared" si="5"/>
        <v>20</v>
      </c>
      <c r="BE11" s="19">
        <f t="shared" si="5"/>
        <v>20</v>
      </c>
      <c r="BG11" s="19">
        <f t="shared" si="6"/>
        <v>20</v>
      </c>
      <c r="BH11" s="19">
        <f t="shared" si="6"/>
        <v>20</v>
      </c>
      <c r="BJ11" s="19">
        <f t="shared" si="7"/>
        <v>20</v>
      </c>
      <c r="BK11" s="19">
        <f t="shared" si="7"/>
        <v>20</v>
      </c>
      <c r="BL11" s="113">
        <f t="shared" si="7"/>
        <v>20</v>
      </c>
      <c r="BN11" s="98">
        <f t="shared" si="8"/>
        <v>20</v>
      </c>
      <c r="BO11" s="93">
        <f t="shared" si="8"/>
        <v>20</v>
      </c>
      <c r="BP11" s="93">
        <f t="shared" si="8"/>
        <v>20</v>
      </c>
      <c r="BQ11" s="93">
        <f t="shared" si="8"/>
        <v>20</v>
      </c>
      <c r="BR11" s="93">
        <f t="shared" si="8"/>
        <v>20</v>
      </c>
      <c r="BS11" s="93">
        <f t="shared" si="8"/>
        <v>20</v>
      </c>
      <c r="BV11" s="93">
        <f t="shared" si="9"/>
        <v>20</v>
      </c>
      <c r="BW11" s="93">
        <f t="shared" si="9"/>
        <v>20</v>
      </c>
      <c r="BX11" s="93">
        <f t="shared" si="9"/>
        <v>20</v>
      </c>
      <c r="BY11" s="93">
        <f t="shared" si="9"/>
        <v>20</v>
      </c>
      <c r="BZ11" s="93">
        <f t="shared" si="9"/>
        <v>20</v>
      </c>
      <c r="CA11" s="93">
        <f t="shared" si="9"/>
        <v>20</v>
      </c>
      <c r="CC11" s="108"/>
      <c r="CE11" s="159">
        <v>4</v>
      </c>
      <c r="CF11" s="160">
        <v>85</v>
      </c>
      <c r="CG11" s="160" t="s">
        <v>160</v>
      </c>
      <c r="CH11" s="161">
        <v>45872</v>
      </c>
      <c r="CI11" s="162">
        <v>85</v>
      </c>
      <c r="CK11" s="210"/>
      <c r="CL11" s="33" t="s">
        <v>107</v>
      </c>
      <c r="CN11" s="46" t="s">
        <v>100</v>
      </c>
      <c r="CO11" s="32">
        <f t="shared" si="10"/>
        <v>70</v>
      </c>
      <c r="CP11" s="32">
        <f t="shared" si="10"/>
        <v>10</v>
      </c>
      <c r="CQ11" s="32">
        <f t="shared" si="10"/>
        <v>20</v>
      </c>
      <c r="CR11" s="32">
        <f t="shared" si="10"/>
        <v>85</v>
      </c>
      <c r="CS11" s="32">
        <f t="shared" si="10"/>
        <v>40</v>
      </c>
      <c r="CT11" s="32">
        <f t="shared" si="10"/>
        <v>50</v>
      </c>
      <c r="CU11" s="32">
        <f t="shared" si="10"/>
        <v>22</v>
      </c>
      <c r="CV11" s="32">
        <f t="shared" si="10"/>
        <v>19</v>
      </c>
      <c r="CW11" s="32">
        <f t="shared" si="10"/>
        <v>80</v>
      </c>
      <c r="CX11" s="32">
        <f t="shared" si="10"/>
        <v>42</v>
      </c>
      <c r="CY11" s="32">
        <f t="shared" si="10"/>
        <v>10</v>
      </c>
      <c r="CZ11" s="32">
        <f t="shared" si="10"/>
        <v>85</v>
      </c>
      <c r="DA11" s="32"/>
      <c r="DB11" s="214"/>
      <c r="DC11" s="21">
        <v>3</v>
      </c>
      <c r="DD11" s="32">
        <f t="shared" si="11"/>
        <v>20</v>
      </c>
      <c r="DE11" s="32">
        <f t="shared" si="11"/>
        <v>20</v>
      </c>
      <c r="DF11" s="32">
        <f t="shared" si="11"/>
        <v>20</v>
      </c>
      <c r="DG11" s="32">
        <f t="shared" si="11"/>
        <v>20</v>
      </c>
      <c r="DI11" s="32">
        <f t="shared" si="12"/>
        <v>20</v>
      </c>
      <c r="DJ11" s="32">
        <f t="shared" si="12"/>
        <v>20</v>
      </c>
      <c r="DK11" s="32">
        <f t="shared" si="12"/>
        <v>20</v>
      </c>
      <c r="DL11" s="32">
        <f t="shared" si="12"/>
        <v>20</v>
      </c>
      <c r="DM11" s="32"/>
      <c r="DN11" s="32" t="str">
        <f t="shared" si="13"/>
        <v>qsd</v>
      </c>
      <c r="DO11" s="44">
        <f t="shared" si="14"/>
        <v>45673</v>
      </c>
      <c r="DP11" s="32">
        <f t="shared" si="15"/>
        <v>20</v>
      </c>
      <c r="DR11" s="32">
        <f t="shared" si="16"/>
        <v>20</v>
      </c>
      <c r="DS11" s="32">
        <f t="shared" si="16"/>
        <v>20</v>
      </c>
      <c r="DT11" s="32"/>
      <c r="DU11" s="32">
        <f t="shared" si="17"/>
        <v>20</v>
      </c>
      <c r="DV11" s="32">
        <f t="shared" si="17"/>
        <v>20</v>
      </c>
      <c r="DW11" s="32"/>
      <c r="DX11" s="32">
        <f t="shared" si="18"/>
        <v>20</v>
      </c>
      <c r="DY11" s="32">
        <f t="shared" si="18"/>
        <v>20</v>
      </c>
    </row>
    <row r="12" spans="1:130" ht="21" customHeight="1" x14ac:dyDescent="0.4">
      <c r="A12" s="216"/>
      <c r="B12" s="176"/>
      <c r="C12" s="150">
        <v>5</v>
      </c>
      <c r="D12" s="169">
        <v>692</v>
      </c>
      <c r="E12" s="169">
        <v>692</v>
      </c>
      <c r="F12" s="170">
        <v>40</v>
      </c>
      <c r="G12" s="151">
        <v>33</v>
      </c>
      <c r="J12" s="203"/>
      <c r="K12" s="16" t="s">
        <v>22</v>
      </c>
      <c r="L12" s="19">
        <f t="shared" si="1"/>
        <v>5</v>
      </c>
      <c r="M12" s="19">
        <f t="shared" si="1"/>
        <v>10</v>
      </c>
      <c r="N12" s="19">
        <f t="shared" si="1"/>
        <v>20</v>
      </c>
      <c r="O12" s="19">
        <f t="shared" si="1"/>
        <v>30</v>
      </c>
      <c r="P12" s="19">
        <f t="shared" si="1"/>
        <v>40</v>
      </c>
      <c r="Q12" s="19">
        <f t="shared" si="1"/>
        <v>50</v>
      </c>
      <c r="R12" s="19">
        <f t="shared" si="1"/>
        <v>60</v>
      </c>
      <c r="S12" s="19">
        <f t="shared" si="1"/>
        <v>70</v>
      </c>
      <c r="T12" s="19">
        <f t="shared" si="1"/>
        <v>80</v>
      </c>
      <c r="U12" s="19">
        <f t="shared" si="1"/>
        <v>90</v>
      </c>
      <c r="V12" s="19">
        <f t="shared" si="1"/>
        <v>97</v>
      </c>
      <c r="W12" s="19">
        <f t="shared" si="1"/>
        <v>45</v>
      </c>
      <c r="X12" s="5"/>
      <c r="Y12" s="16" t="s">
        <v>49</v>
      </c>
      <c r="Z12" s="20">
        <f t="shared" si="2"/>
        <v>8</v>
      </c>
      <c r="AA12" s="20">
        <f t="shared" si="2"/>
        <v>17</v>
      </c>
      <c r="AB12" s="20">
        <f t="shared" si="2"/>
        <v>29</v>
      </c>
      <c r="AC12" s="20">
        <f t="shared" si="2"/>
        <v>18</v>
      </c>
      <c r="AD12" s="20">
        <f t="shared" si="2"/>
        <v>33</v>
      </c>
      <c r="AE12" s="20">
        <f t="shared" si="2"/>
        <v>55</v>
      </c>
      <c r="AF12" s="20">
        <f t="shared" si="2"/>
        <v>65</v>
      </c>
      <c r="AG12" s="20">
        <f t="shared" si="2"/>
        <v>75</v>
      </c>
      <c r="AH12" s="20">
        <f t="shared" si="2"/>
        <v>85</v>
      </c>
      <c r="AI12" s="20">
        <f t="shared" si="2"/>
        <v>95</v>
      </c>
      <c r="AJ12" s="20">
        <f t="shared" si="2"/>
        <v>55</v>
      </c>
      <c r="AK12" s="20">
        <f t="shared" si="2"/>
        <v>62</v>
      </c>
      <c r="AL12" s="18"/>
      <c r="AM12" s="208"/>
      <c r="AN12" s="15">
        <v>4</v>
      </c>
      <c r="AO12" s="19">
        <f t="shared" si="3"/>
        <v>30</v>
      </c>
      <c r="AP12" s="19">
        <f t="shared" si="3"/>
        <v>30</v>
      </c>
      <c r="AQ12" s="19">
        <f t="shared" si="3"/>
        <v>30</v>
      </c>
      <c r="AR12" s="19">
        <f t="shared" si="3"/>
        <v>30</v>
      </c>
      <c r="AS12" s="19">
        <f t="shared" si="3"/>
        <v>30</v>
      </c>
      <c r="AT12" s="19">
        <f t="shared" si="3"/>
        <v>30</v>
      </c>
      <c r="AV12" s="19">
        <f t="shared" si="4"/>
        <v>30</v>
      </c>
      <c r="AW12" s="19">
        <f t="shared" si="4"/>
        <v>30</v>
      </c>
      <c r="AX12" s="19">
        <f t="shared" si="4"/>
        <v>30</v>
      </c>
      <c r="AY12" s="19">
        <f t="shared" si="4"/>
        <v>30</v>
      </c>
      <c r="AZ12" s="19">
        <f t="shared" si="4"/>
        <v>30</v>
      </c>
      <c r="BA12" s="19">
        <f t="shared" si="4"/>
        <v>30</v>
      </c>
      <c r="BC12" s="19">
        <f t="shared" si="5"/>
        <v>30</v>
      </c>
      <c r="BD12" s="19">
        <f t="shared" si="5"/>
        <v>30</v>
      </c>
      <c r="BE12" s="19">
        <f t="shared" si="5"/>
        <v>30</v>
      </c>
      <c r="BG12" s="19">
        <f t="shared" si="6"/>
        <v>30</v>
      </c>
      <c r="BH12" s="19">
        <f t="shared" si="6"/>
        <v>30</v>
      </c>
      <c r="BJ12" s="19">
        <f t="shared" si="7"/>
        <v>30</v>
      </c>
      <c r="BK12" s="19">
        <f t="shared" si="7"/>
        <v>30</v>
      </c>
      <c r="BL12" s="113">
        <f t="shared" si="7"/>
        <v>30</v>
      </c>
      <c r="BN12" s="98">
        <f t="shared" si="8"/>
        <v>30</v>
      </c>
      <c r="BO12" s="93">
        <f t="shared" si="8"/>
        <v>30</v>
      </c>
      <c r="BP12" s="93">
        <f t="shared" si="8"/>
        <v>30</v>
      </c>
      <c r="BQ12" s="93">
        <f t="shared" si="8"/>
        <v>30</v>
      </c>
      <c r="BR12" s="93">
        <f t="shared" si="8"/>
        <v>30</v>
      </c>
      <c r="BS12" s="93">
        <f t="shared" si="8"/>
        <v>30</v>
      </c>
      <c r="BV12" s="93">
        <f t="shared" si="9"/>
        <v>30</v>
      </c>
      <c r="BW12" s="93">
        <f t="shared" si="9"/>
        <v>30</v>
      </c>
      <c r="BX12" s="93">
        <f t="shared" si="9"/>
        <v>30</v>
      </c>
      <c r="BY12" s="93">
        <f t="shared" si="9"/>
        <v>30</v>
      </c>
      <c r="BZ12" s="93">
        <f t="shared" si="9"/>
        <v>30</v>
      </c>
      <c r="CA12" s="93">
        <f t="shared" si="9"/>
        <v>30</v>
      </c>
      <c r="CC12" s="108"/>
      <c r="CE12" s="159">
        <v>5</v>
      </c>
      <c r="CF12" s="160">
        <v>40</v>
      </c>
      <c r="CG12" s="160" t="s">
        <v>159</v>
      </c>
      <c r="CH12" s="161">
        <v>45658</v>
      </c>
      <c r="CI12" s="162">
        <v>40</v>
      </c>
      <c r="CK12" s="210"/>
      <c r="DA12" s="32"/>
      <c r="DB12" s="214"/>
      <c r="DC12" s="21">
        <v>4</v>
      </c>
      <c r="DD12" s="32">
        <f t="shared" si="11"/>
        <v>85</v>
      </c>
      <c r="DE12" s="32">
        <f t="shared" si="11"/>
        <v>85</v>
      </c>
      <c r="DF12" s="32">
        <f t="shared" si="11"/>
        <v>85</v>
      </c>
      <c r="DG12" s="32">
        <f t="shared" si="11"/>
        <v>85</v>
      </c>
      <c r="DI12" s="32">
        <f t="shared" si="12"/>
        <v>85</v>
      </c>
      <c r="DJ12" s="32">
        <f t="shared" si="12"/>
        <v>85</v>
      </c>
      <c r="DK12" s="32">
        <f t="shared" si="12"/>
        <v>85</v>
      </c>
      <c r="DL12" s="32">
        <f t="shared" si="12"/>
        <v>85</v>
      </c>
      <c r="DM12" s="32"/>
      <c r="DN12" s="32" t="str">
        <f t="shared" si="13"/>
        <v>cfb</v>
      </c>
      <c r="DO12" s="44">
        <f t="shared" si="14"/>
        <v>45872</v>
      </c>
      <c r="DP12" s="32">
        <f t="shared" si="15"/>
        <v>85</v>
      </c>
      <c r="DR12" s="32">
        <f t="shared" si="16"/>
        <v>85</v>
      </c>
      <c r="DS12" s="32">
        <f t="shared" si="16"/>
        <v>85</v>
      </c>
      <c r="DT12" s="32"/>
      <c r="DU12" s="32">
        <f t="shared" si="17"/>
        <v>85</v>
      </c>
      <c r="DV12" s="32">
        <f t="shared" si="17"/>
        <v>85</v>
      </c>
      <c r="DW12" s="32"/>
      <c r="DX12" s="32">
        <f t="shared" si="18"/>
        <v>85</v>
      </c>
      <c r="DY12" s="32">
        <f t="shared" si="18"/>
        <v>85</v>
      </c>
    </row>
    <row r="13" spans="1:130" ht="21" customHeight="1" x14ac:dyDescent="0.4">
      <c r="A13" s="216"/>
      <c r="B13" s="176"/>
      <c r="C13" s="150">
        <v>6</v>
      </c>
      <c r="D13" s="169">
        <v>563</v>
      </c>
      <c r="E13" s="169">
        <v>563</v>
      </c>
      <c r="F13" s="170">
        <v>50</v>
      </c>
      <c r="G13" s="151">
        <v>55</v>
      </c>
      <c r="J13" s="203"/>
      <c r="K13" s="16" t="s">
        <v>23</v>
      </c>
      <c r="L13" s="19">
        <f t="shared" si="1"/>
        <v>5</v>
      </c>
      <c r="M13" s="19">
        <f t="shared" si="1"/>
        <v>10</v>
      </c>
      <c r="N13" s="19">
        <f t="shared" si="1"/>
        <v>20</v>
      </c>
      <c r="O13" s="19">
        <f t="shared" si="1"/>
        <v>30</v>
      </c>
      <c r="P13" s="19">
        <f t="shared" si="1"/>
        <v>40</v>
      </c>
      <c r="Q13" s="19">
        <f t="shared" si="1"/>
        <v>50</v>
      </c>
      <c r="R13" s="19">
        <f t="shared" si="1"/>
        <v>60</v>
      </c>
      <c r="S13" s="19">
        <f t="shared" si="1"/>
        <v>70</v>
      </c>
      <c r="T13" s="19">
        <f t="shared" si="1"/>
        <v>80</v>
      </c>
      <c r="U13" s="19">
        <f t="shared" si="1"/>
        <v>90</v>
      </c>
      <c r="V13" s="19">
        <f t="shared" si="1"/>
        <v>97</v>
      </c>
      <c r="W13" s="19">
        <f t="shared" si="1"/>
        <v>45</v>
      </c>
      <c r="X13" s="5"/>
      <c r="Y13" s="16" t="s">
        <v>51</v>
      </c>
      <c r="Z13" s="20">
        <f t="shared" si="2"/>
        <v>8</v>
      </c>
      <c r="AA13" s="20">
        <f t="shared" si="2"/>
        <v>17</v>
      </c>
      <c r="AB13" s="20">
        <f t="shared" si="2"/>
        <v>29</v>
      </c>
      <c r="AC13" s="20">
        <f t="shared" si="2"/>
        <v>18</v>
      </c>
      <c r="AD13" s="20">
        <f t="shared" si="2"/>
        <v>33</v>
      </c>
      <c r="AE13" s="20">
        <f t="shared" si="2"/>
        <v>55</v>
      </c>
      <c r="AF13" s="20">
        <f t="shared" si="2"/>
        <v>65</v>
      </c>
      <c r="AG13" s="20">
        <f t="shared" si="2"/>
        <v>75</v>
      </c>
      <c r="AH13" s="20">
        <f t="shared" si="2"/>
        <v>85</v>
      </c>
      <c r="AI13" s="20">
        <f t="shared" si="2"/>
        <v>95</v>
      </c>
      <c r="AJ13" s="20">
        <f t="shared" si="2"/>
        <v>55</v>
      </c>
      <c r="AK13" s="20">
        <f t="shared" si="2"/>
        <v>62</v>
      </c>
      <c r="AL13" s="18"/>
      <c r="AM13" s="208"/>
      <c r="AN13" s="15">
        <v>5</v>
      </c>
      <c r="AO13" s="19">
        <f t="shared" si="3"/>
        <v>40</v>
      </c>
      <c r="AP13" s="19">
        <f t="shared" si="3"/>
        <v>40</v>
      </c>
      <c r="AQ13" s="19">
        <f t="shared" si="3"/>
        <v>40</v>
      </c>
      <c r="AR13" s="19">
        <f t="shared" si="3"/>
        <v>40</v>
      </c>
      <c r="AS13" s="19">
        <f t="shared" si="3"/>
        <v>40</v>
      </c>
      <c r="AT13" s="19">
        <f t="shared" si="3"/>
        <v>40</v>
      </c>
      <c r="AV13" s="19">
        <f t="shared" si="4"/>
        <v>40</v>
      </c>
      <c r="AW13" s="19">
        <f t="shared" si="4"/>
        <v>40</v>
      </c>
      <c r="AX13" s="19">
        <f t="shared" si="4"/>
        <v>40</v>
      </c>
      <c r="AY13" s="19">
        <f t="shared" si="4"/>
        <v>40</v>
      </c>
      <c r="AZ13" s="19">
        <f t="shared" si="4"/>
        <v>40</v>
      </c>
      <c r="BA13" s="19">
        <f t="shared" si="4"/>
        <v>40</v>
      </c>
      <c r="BC13" s="19">
        <f t="shared" si="5"/>
        <v>40</v>
      </c>
      <c r="BD13" s="19">
        <f t="shared" si="5"/>
        <v>40</v>
      </c>
      <c r="BE13" s="19">
        <f t="shared" si="5"/>
        <v>40</v>
      </c>
      <c r="BG13" s="19">
        <f t="shared" si="6"/>
        <v>40</v>
      </c>
      <c r="BH13" s="19">
        <f t="shared" si="6"/>
        <v>40</v>
      </c>
      <c r="BJ13" s="19">
        <f t="shared" si="7"/>
        <v>40</v>
      </c>
      <c r="BK13" s="19">
        <f t="shared" si="7"/>
        <v>40</v>
      </c>
      <c r="BL13" s="113">
        <f t="shared" si="7"/>
        <v>40</v>
      </c>
      <c r="BN13" s="98">
        <f t="shared" si="8"/>
        <v>40</v>
      </c>
      <c r="BO13" s="93">
        <f t="shared" si="8"/>
        <v>40</v>
      </c>
      <c r="BP13" s="93">
        <f t="shared" si="8"/>
        <v>40</v>
      </c>
      <c r="BQ13" s="93">
        <f t="shared" si="8"/>
        <v>40</v>
      </c>
      <c r="BR13" s="93">
        <f t="shared" si="8"/>
        <v>40</v>
      </c>
      <c r="BS13" s="93">
        <f t="shared" si="8"/>
        <v>40</v>
      </c>
      <c r="BV13" s="93">
        <f t="shared" si="9"/>
        <v>40</v>
      </c>
      <c r="BW13" s="93">
        <f t="shared" si="9"/>
        <v>40</v>
      </c>
      <c r="BX13" s="93">
        <f t="shared" si="9"/>
        <v>40</v>
      </c>
      <c r="BY13" s="93">
        <f t="shared" si="9"/>
        <v>40</v>
      </c>
      <c r="BZ13" s="93">
        <f t="shared" si="9"/>
        <v>40</v>
      </c>
      <c r="CA13" s="93">
        <f t="shared" si="9"/>
        <v>40</v>
      </c>
      <c r="CC13" s="108"/>
      <c r="CE13" s="159">
        <v>6</v>
      </c>
      <c r="CF13" s="160">
        <v>50</v>
      </c>
      <c r="CG13" s="160" t="s">
        <v>158</v>
      </c>
      <c r="CH13" s="164">
        <f ca="1">TODAY()</f>
        <v>45784</v>
      </c>
      <c r="CI13" s="162">
        <v>50</v>
      </c>
      <c r="CK13" s="210"/>
      <c r="DA13" s="32"/>
      <c r="DB13" s="214"/>
      <c r="DC13" s="21">
        <v>5</v>
      </c>
      <c r="DD13" s="32">
        <f t="shared" si="11"/>
        <v>40</v>
      </c>
      <c r="DE13" s="32">
        <f t="shared" si="11"/>
        <v>40</v>
      </c>
      <c r="DF13" s="32">
        <f t="shared" si="11"/>
        <v>40</v>
      </c>
      <c r="DG13" s="32">
        <f t="shared" si="11"/>
        <v>40</v>
      </c>
      <c r="DI13" s="32">
        <f t="shared" si="12"/>
        <v>40</v>
      </c>
      <c r="DJ13" s="32">
        <f t="shared" si="12"/>
        <v>40</v>
      </c>
      <c r="DK13" s="32">
        <f t="shared" si="12"/>
        <v>40</v>
      </c>
      <c r="DL13" s="32">
        <f t="shared" si="12"/>
        <v>40</v>
      </c>
      <c r="DM13" s="32"/>
      <c r="DN13" s="32" t="str">
        <f t="shared" si="13"/>
        <v>asd</v>
      </c>
      <c r="DO13" s="44">
        <f t="shared" si="14"/>
        <v>45658</v>
      </c>
      <c r="DP13" s="32">
        <f t="shared" si="15"/>
        <v>40</v>
      </c>
      <c r="DR13" s="32">
        <f t="shared" si="16"/>
        <v>40</v>
      </c>
      <c r="DS13" s="32">
        <f t="shared" si="16"/>
        <v>40</v>
      </c>
      <c r="DT13" s="32"/>
      <c r="DU13" s="32">
        <f t="shared" si="17"/>
        <v>40</v>
      </c>
      <c r="DV13" s="32">
        <f t="shared" si="17"/>
        <v>40</v>
      </c>
      <c r="DW13" s="32"/>
      <c r="DX13" s="32">
        <f t="shared" si="18"/>
        <v>40</v>
      </c>
      <c r="DY13" s="32">
        <f t="shared" si="18"/>
        <v>40</v>
      </c>
    </row>
    <row r="14" spans="1:130" ht="21" customHeight="1" x14ac:dyDescent="0.4">
      <c r="A14" s="216"/>
      <c r="B14" s="176"/>
      <c r="C14" s="150">
        <v>7</v>
      </c>
      <c r="D14" s="169">
        <v>937</v>
      </c>
      <c r="E14" s="169">
        <v>937</v>
      </c>
      <c r="F14" s="170">
        <v>60</v>
      </c>
      <c r="G14" s="151">
        <v>65</v>
      </c>
      <c r="J14" s="203"/>
      <c r="K14" s="16" t="s">
        <v>24</v>
      </c>
      <c r="L14" s="19">
        <f t="shared" si="1"/>
        <v>5</v>
      </c>
      <c r="M14" s="19">
        <f t="shared" si="1"/>
        <v>10</v>
      </c>
      <c r="N14" s="19">
        <f t="shared" si="1"/>
        <v>20</v>
      </c>
      <c r="O14" s="19">
        <f t="shared" si="1"/>
        <v>30</v>
      </c>
      <c r="P14" s="19">
        <f t="shared" si="1"/>
        <v>40</v>
      </c>
      <c r="Q14" s="19">
        <f t="shared" si="1"/>
        <v>50</v>
      </c>
      <c r="R14" s="19">
        <f t="shared" si="1"/>
        <v>60</v>
      </c>
      <c r="S14" s="19">
        <f t="shared" si="1"/>
        <v>70</v>
      </c>
      <c r="T14" s="19">
        <f t="shared" si="1"/>
        <v>80</v>
      </c>
      <c r="U14" s="19">
        <f t="shared" si="1"/>
        <v>90</v>
      </c>
      <c r="V14" s="19">
        <f t="shared" si="1"/>
        <v>97</v>
      </c>
      <c r="W14" s="19">
        <f t="shared" si="1"/>
        <v>45</v>
      </c>
      <c r="X14" s="5"/>
      <c r="Y14" s="16" t="s">
        <v>50</v>
      </c>
      <c r="Z14" s="20">
        <f t="shared" si="2"/>
        <v>8</v>
      </c>
      <c r="AA14" s="20">
        <f t="shared" si="2"/>
        <v>17</v>
      </c>
      <c r="AB14" s="20">
        <f t="shared" si="2"/>
        <v>29</v>
      </c>
      <c r="AC14" s="20">
        <f t="shared" si="2"/>
        <v>18</v>
      </c>
      <c r="AD14" s="20">
        <f t="shared" si="2"/>
        <v>33</v>
      </c>
      <c r="AE14" s="20">
        <f t="shared" si="2"/>
        <v>55</v>
      </c>
      <c r="AF14" s="20">
        <f t="shared" si="2"/>
        <v>65</v>
      </c>
      <c r="AG14" s="20">
        <f t="shared" si="2"/>
        <v>75</v>
      </c>
      <c r="AH14" s="20">
        <f t="shared" si="2"/>
        <v>85</v>
      </c>
      <c r="AI14" s="20">
        <f t="shared" si="2"/>
        <v>95</v>
      </c>
      <c r="AJ14" s="20">
        <f t="shared" si="2"/>
        <v>55</v>
      </c>
      <c r="AK14" s="20">
        <f t="shared" si="2"/>
        <v>62</v>
      </c>
      <c r="AL14" s="18"/>
      <c r="AM14" s="208"/>
      <c r="AN14" s="15">
        <v>6</v>
      </c>
      <c r="AO14" s="19">
        <f t="shared" si="3"/>
        <v>50</v>
      </c>
      <c r="AP14" s="19">
        <f t="shared" si="3"/>
        <v>50</v>
      </c>
      <c r="AQ14" s="19">
        <f t="shared" si="3"/>
        <v>50</v>
      </c>
      <c r="AR14" s="19">
        <f t="shared" si="3"/>
        <v>50</v>
      </c>
      <c r="AS14" s="19">
        <f t="shared" si="3"/>
        <v>50</v>
      </c>
      <c r="AT14" s="19">
        <f t="shared" si="3"/>
        <v>50</v>
      </c>
      <c r="AV14" s="19">
        <f t="shared" si="4"/>
        <v>50</v>
      </c>
      <c r="AW14" s="19">
        <f t="shared" si="4"/>
        <v>50</v>
      </c>
      <c r="AX14" s="19">
        <f t="shared" si="4"/>
        <v>50</v>
      </c>
      <c r="AY14" s="19">
        <f t="shared" si="4"/>
        <v>50</v>
      </c>
      <c r="AZ14" s="19">
        <f t="shared" si="4"/>
        <v>50</v>
      </c>
      <c r="BA14" s="19">
        <f t="shared" si="4"/>
        <v>50</v>
      </c>
      <c r="BC14" s="19">
        <f t="shared" si="5"/>
        <v>50</v>
      </c>
      <c r="BD14" s="19">
        <f t="shared" si="5"/>
        <v>50</v>
      </c>
      <c r="BE14" s="19">
        <f t="shared" si="5"/>
        <v>50</v>
      </c>
      <c r="BG14" s="19">
        <f t="shared" si="6"/>
        <v>50</v>
      </c>
      <c r="BH14" s="19">
        <f t="shared" si="6"/>
        <v>50</v>
      </c>
      <c r="BJ14" s="19">
        <f t="shared" si="7"/>
        <v>50</v>
      </c>
      <c r="BK14" s="19">
        <f t="shared" si="7"/>
        <v>50</v>
      </c>
      <c r="BL14" s="113">
        <f t="shared" si="7"/>
        <v>50</v>
      </c>
      <c r="BN14" s="98">
        <f t="shared" si="8"/>
        <v>50</v>
      </c>
      <c r="BO14" s="93">
        <f t="shared" si="8"/>
        <v>50</v>
      </c>
      <c r="BP14" s="93">
        <f t="shared" si="8"/>
        <v>50</v>
      </c>
      <c r="BQ14" s="93">
        <f t="shared" si="8"/>
        <v>50</v>
      </c>
      <c r="BR14" s="93">
        <f t="shared" si="8"/>
        <v>50</v>
      </c>
      <c r="BS14" s="93">
        <f t="shared" si="8"/>
        <v>50</v>
      </c>
      <c r="BV14" s="93">
        <f t="shared" si="9"/>
        <v>50</v>
      </c>
      <c r="BW14" s="93">
        <f t="shared" si="9"/>
        <v>50</v>
      </c>
      <c r="BX14" s="93">
        <f t="shared" si="9"/>
        <v>50</v>
      </c>
      <c r="BY14" s="93">
        <f t="shared" si="9"/>
        <v>50</v>
      </c>
      <c r="BZ14" s="93">
        <f t="shared" si="9"/>
        <v>50</v>
      </c>
      <c r="CA14" s="93">
        <f t="shared" si="9"/>
        <v>50</v>
      </c>
      <c r="CC14" s="108"/>
      <c r="CE14" s="159">
        <v>7</v>
      </c>
      <c r="CF14" s="160">
        <v>22</v>
      </c>
      <c r="CG14" s="160" t="s">
        <v>157</v>
      </c>
      <c r="CH14" s="161">
        <v>45717</v>
      </c>
      <c r="CI14" s="162">
        <v>22</v>
      </c>
      <c r="CK14" s="210"/>
      <c r="DA14" s="32"/>
      <c r="DB14" s="214"/>
      <c r="DC14" s="21">
        <v>6</v>
      </c>
      <c r="DD14" s="32">
        <f t="shared" si="11"/>
        <v>50</v>
      </c>
      <c r="DE14" s="32">
        <f t="shared" si="11"/>
        <v>50</v>
      </c>
      <c r="DF14" s="32">
        <f t="shared" si="11"/>
        <v>50</v>
      </c>
      <c r="DG14" s="32">
        <f t="shared" si="11"/>
        <v>50</v>
      </c>
      <c r="DI14" s="32">
        <f t="shared" si="12"/>
        <v>50</v>
      </c>
      <c r="DJ14" s="32">
        <f t="shared" si="12"/>
        <v>50</v>
      </c>
      <c r="DK14" s="32">
        <f t="shared" si="12"/>
        <v>50</v>
      </c>
      <c r="DL14" s="32">
        <f t="shared" si="12"/>
        <v>50</v>
      </c>
      <c r="DM14" s="32"/>
      <c r="DN14" s="32" t="str">
        <f t="shared" si="13"/>
        <v>ssw</v>
      </c>
      <c r="DO14" s="44">
        <f t="shared" ca="1" si="14"/>
        <v>45784</v>
      </c>
      <c r="DP14" s="32">
        <f t="shared" si="15"/>
        <v>50</v>
      </c>
      <c r="DR14" s="32">
        <f t="shared" si="16"/>
        <v>50</v>
      </c>
      <c r="DS14" s="32">
        <f t="shared" si="16"/>
        <v>50</v>
      </c>
      <c r="DT14" s="32"/>
      <c r="DU14" s="32">
        <f t="shared" si="17"/>
        <v>50</v>
      </c>
      <c r="DV14" s="32">
        <f t="shared" si="17"/>
        <v>50</v>
      </c>
      <c r="DW14" s="32"/>
      <c r="DX14" s="32">
        <f t="shared" si="18"/>
        <v>50</v>
      </c>
      <c r="DY14" s="32">
        <f t="shared" si="18"/>
        <v>50</v>
      </c>
    </row>
    <row r="15" spans="1:130" ht="21" customHeight="1" x14ac:dyDescent="0.4">
      <c r="A15" s="216"/>
      <c r="B15" s="176"/>
      <c r="C15" s="150">
        <v>8</v>
      </c>
      <c r="D15" s="169">
        <v>110</v>
      </c>
      <c r="E15" s="169">
        <v>110</v>
      </c>
      <c r="F15" s="170">
        <v>70</v>
      </c>
      <c r="G15" s="151">
        <v>75</v>
      </c>
      <c r="J15" s="203"/>
      <c r="X15" s="5"/>
      <c r="AM15" s="208"/>
      <c r="AN15" s="15">
        <v>7</v>
      </c>
      <c r="AO15" s="19">
        <f t="shared" si="3"/>
        <v>60</v>
      </c>
      <c r="AP15" s="19">
        <f t="shared" si="3"/>
        <v>60</v>
      </c>
      <c r="AQ15" s="19">
        <f t="shared" si="3"/>
        <v>60</v>
      </c>
      <c r="AR15" s="19">
        <f t="shared" si="3"/>
        <v>60</v>
      </c>
      <c r="AS15" s="19">
        <f t="shared" si="3"/>
        <v>60</v>
      </c>
      <c r="AT15" s="19">
        <f t="shared" si="3"/>
        <v>60</v>
      </c>
      <c r="AV15" s="19">
        <f t="shared" si="4"/>
        <v>60</v>
      </c>
      <c r="AW15" s="19">
        <f t="shared" si="4"/>
        <v>60</v>
      </c>
      <c r="AX15" s="19">
        <f t="shared" si="4"/>
        <v>60</v>
      </c>
      <c r="AY15" s="19">
        <f t="shared" si="4"/>
        <v>60</v>
      </c>
      <c r="AZ15" s="19">
        <f t="shared" si="4"/>
        <v>60</v>
      </c>
      <c r="BA15" s="19">
        <f t="shared" si="4"/>
        <v>60</v>
      </c>
      <c r="BC15" s="19">
        <f t="shared" si="5"/>
        <v>60</v>
      </c>
      <c r="BD15" s="19">
        <f t="shared" si="5"/>
        <v>60</v>
      </c>
      <c r="BE15" s="19">
        <f t="shared" si="5"/>
        <v>60</v>
      </c>
      <c r="BG15" s="19">
        <f t="shared" si="6"/>
        <v>60</v>
      </c>
      <c r="BH15" s="19">
        <f t="shared" si="6"/>
        <v>60</v>
      </c>
      <c r="BJ15" s="19">
        <f t="shared" si="7"/>
        <v>60</v>
      </c>
      <c r="BK15" s="19">
        <f t="shared" si="7"/>
        <v>60</v>
      </c>
      <c r="BL15" s="113">
        <f t="shared" si="7"/>
        <v>60</v>
      </c>
      <c r="BN15" s="98">
        <f t="shared" si="8"/>
        <v>60</v>
      </c>
      <c r="BO15" s="93">
        <f t="shared" si="8"/>
        <v>60</v>
      </c>
      <c r="BP15" s="93">
        <f t="shared" si="8"/>
        <v>60</v>
      </c>
      <c r="BQ15" s="93">
        <f t="shared" si="8"/>
        <v>60</v>
      </c>
      <c r="BR15" s="93">
        <f t="shared" si="8"/>
        <v>60</v>
      </c>
      <c r="BS15" s="93">
        <f t="shared" si="8"/>
        <v>60</v>
      </c>
      <c r="BV15" s="93">
        <f t="shared" si="9"/>
        <v>60</v>
      </c>
      <c r="BW15" s="93">
        <f t="shared" si="9"/>
        <v>60</v>
      </c>
      <c r="BX15" s="93">
        <f t="shared" si="9"/>
        <v>60</v>
      </c>
      <c r="BY15" s="93">
        <f t="shared" si="9"/>
        <v>60</v>
      </c>
      <c r="BZ15" s="93">
        <f t="shared" si="9"/>
        <v>60</v>
      </c>
      <c r="CA15" s="93">
        <f t="shared" si="9"/>
        <v>60</v>
      </c>
      <c r="CC15" s="108"/>
      <c r="CE15" s="159">
        <v>8</v>
      </c>
      <c r="CF15" s="160">
        <v>19</v>
      </c>
      <c r="CG15" s="160" t="s">
        <v>96</v>
      </c>
      <c r="CH15" s="161">
        <v>45658</v>
      </c>
      <c r="CI15" s="162">
        <v>19</v>
      </c>
      <c r="CK15" s="210"/>
      <c r="CN15" s="25" t="s">
        <v>94</v>
      </c>
      <c r="DA15" s="32"/>
      <c r="DB15" s="214"/>
      <c r="DC15" s="21">
        <v>7</v>
      </c>
      <c r="DD15" s="32">
        <f t="shared" si="11"/>
        <v>22</v>
      </c>
      <c r="DE15" s="32">
        <f t="shared" si="11"/>
        <v>22</v>
      </c>
      <c r="DF15" s="32">
        <f t="shared" si="11"/>
        <v>22</v>
      </c>
      <c r="DG15" s="32">
        <f t="shared" si="11"/>
        <v>22</v>
      </c>
      <c r="DI15" s="32">
        <f t="shared" si="12"/>
        <v>22</v>
      </c>
      <c r="DJ15" s="32">
        <f t="shared" si="12"/>
        <v>22</v>
      </c>
      <c r="DK15" s="32">
        <f t="shared" si="12"/>
        <v>22</v>
      </c>
      <c r="DL15" s="32">
        <f t="shared" si="12"/>
        <v>22</v>
      </c>
      <c r="DM15" s="32"/>
      <c r="DN15" s="32" t="str">
        <f t="shared" si="13"/>
        <v>azx</v>
      </c>
      <c r="DO15" s="44">
        <f t="shared" si="14"/>
        <v>45717</v>
      </c>
      <c r="DP15" s="32">
        <f t="shared" si="15"/>
        <v>22</v>
      </c>
      <c r="DR15" s="32">
        <f t="shared" si="16"/>
        <v>22</v>
      </c>
      <c r="DS15" s="32">
        <f t="shared" si="16"/>
        <v>22</v>
      </c>
      <c r="DT15" s="32"/>
      <c r="DU15" s="32">
        <f t="shared" si="17"/>
        <v>22</v>
      </c>
      <c r="DV15" s="32">
        <f t="shared" si="17"/>
        <v>22</v>
      </c>
      <c r="DW15" s="32"/>
      <c r="DX15" s="32">
        <f t="shared" si="18"/>
        <v>22</v>
      </c>
      <c r="DY15" s="32">
        <f t="shared" si="18"/>
        <v>22</v>
      </c>
    </row>
    <row r="16" spans="1:130" ht="21" customHeight="1" x14ac:dyDescent="0.4">
      <c r="A16" s="216"/>
      <c r="B16" s="176"/>
      <c r="C16" s="150">
        <v>9</v>
      </c>
      <c r="D16" s="169">
        <v>54</v>
      </c>
      <c r="E16" s="169">
        <v>-54</v>
      </c>
      <c r="F16" s="170">
        <v>80</v>
      </c>
      <c r="G16" s="151">
        <v>85</v>
      </c>
      <c r="J16" s="203"/>
      <c r="K16" s="23" t="s">
        <v>16</v>
      </c>
      <c r="L16" s="9">
        <v>1</v>
      </c>
      <c r="M16" s="9">
        <v>2</v>
      </c>
      <c r="N16" s="9">
        <v>3</v>
      </c>
      <c r="O16" s="9">
        <v>4</v>
      </c>
      <c r="P16" s="9">
        <v>5</v>
      </c>
      <c r="Q16" s="9">
        <v>6</v>
      </c>
      <c r="R16" s="9">
        <v>7</v>
      </c>
      <c r="S16" s="9">
        <v>8</v>
      </c>
      <c r="T16" s="9">
        <v>9</v>
      </c>
      <c r="U16" s="9">
        <v>10</v>
      </c>
      <c r="V16" s="9">
        <v>11</v>
      </c>
      <c r="W16" s="9">
        <v>12</v>
      </c>
      <c r="X16" s="5"/>
      <c r="Y16" s="17" t="s">
        <v>7</v>
      </c>
      <c r="Z16" s="15">
        <v>1</v>
      </c>
      <c r="AA16" s="15">
        <v>2</v>
      </c>
      <c r="AB16" s="15">
        <v>3</v>
      </c>
      <c r="AC16" s="15">
        <v>4</v>
      </c>
      <c r="AD16" s="15">
        <v>5</v>
      </c>
      <c r="AE16" s="15">
        <v>6</v>
      </c>
      <c r="AF16" s="15">
        <v>7</v>
      </c>
      <c r="AG16" s="15">
        <v>8</v>
      </c>
      <c r="AH16" s="15">
        <v>9</v>
      </c>
      <c r="AI16" s="15">
        <v>10</v>
      </c>
      <c r="AJ16" s="15">
        <v>11</v>
      </c>
      <c r="AK16" s="15">
        <v>12</v>
      </c>
      <c r="AM16" s="208"/>
      <c r="AN16" s="15">
        <v>8</v>
      </c>
      <c r="AO16" s="19">
        <f t="shared" si="3"/>
        <v>70</v>
      </c>
      <c r="AP16" s="19">
        <f t="shared" si="3"/>
        <v>70</v>
      </c>
      <c r="AQ16" s="19">
        <f t="shared" si="3"/>
        <v>70</v>
      </c>
      <c r="AR16" s="19">
        <f t="shared" si="3"/>
        <v>70</v>
      </c>
      <c r="AS16" s="19">
        <f t="shared" si="3"/>
        <v>70</v>
      </c>
      <c r="AT16" s="19">
        <f t="shared" si="3"/>
        <v>70</v>
      </c>
      <c r="AV16" s="19">
        <f t="shared" si="4"/>
        <v>70</v>
      </c>
      <c r="AW16" s="19">
        <f t="shared" si="4"/>
        <v>70</v>
      </c>
      <c r="AX16" s="19">
        <f t="shared" si="4"/>
        <v>70</v>
      </c>
      <c r="AY16" s="19">
        <f t="shared" si="4"/>
        <v>70</v>
      </c>
      <c r="AZ16" s="19">
        <f t="shared" si="4"/>
        <v>70</v>
      </c>
      <c r="BA16" s="19">
        <f t="shared" si="4"/>
        <v>70</v>
      </c>
      <c r="BC16" s="19">
        <f t="shared" si="5"/>
        <v>70</v>
      </c>
      <c r="BD16" s="19">
        <f t="shared" si="5"/>
        <v>70</v>
      </c>
      <c r="BE16" s="19">
        <f t="shared" si="5"/>
        <v>70</v>
      </c>
      <c r="BG16" s="19">
        <f t="shared" si="6"/>
        <v>70</v>
      </c>
      <c r="BH16" s="19">
        <f t="shared" si="6"/>
        <v>70</v>
      </c>
      <c r="BJ16" s="19">
        <f t="shared" si="7"/>
        <v>70</v>
      </c>
      <c r="BK16" s="19">
        <f t="shared" si="7"/>
        <v>70</v>
      </c>
      <c r="BL16" s="113">
        <f t="shared" si="7"/>
        <v>70</v>
      </c>
      <c r="BN16" s="98">
        <f t="shared" si="8"/>
        <v>70</v>
      </c>
      <c r="BO16" s="93">
        <f t="shared" si="8"/>
        <v>70</v>
      </c>
      <c r="BP16" s="93">
        <f t="shared" si="8"/>
        <v>70</v>
      </c>
      <c r="BQ16" s="93">
        <f t="shared" si="8"/>
        <v>70</v>
      </c>
      <c r="BR16" s="93">
        <f t="shared" si="8"/>
        <v>70</v>
      </c>
      <c r="BS16" s="93">
        <f t="shared" si="8"/>
        <v>70</v>
      </c>
      <c r="BV16" s="93">
        <f t="shared" si="9"/>
        <v>70</v>
      </c>
      <c r="BW16" s="93">
        <f t="shared" si="9"/>
        <v>70</v>
      </c>
      <c r="BX16" s="93">
        <f t="shared" si="9"/>
        <v>70</v>
      </c>
      <c r="BY16" s="93">
        <f t="shared" si="9"/>
        <v>70</v>
      </c>
      <c r="BZ16" s="93">
        <f t="shared" si="9"/>
        <v>70</v>
      </c>
      <c r="CA16" s="93">
        <f t="shared" si="9"/>
        <v>70</v>
      </c>
      <c r="CC16" s="108"/>
      <c r="CE16" s="159">
        <v>9</v>
      </c>
      <c r="CF16" s="160">
        <v>80</v>
      </c>
      <c r="CG16" s="160" t="s">
        <v>156</v>
      </c>
      <c r="CH16" s="161">
        <v>45658</v>
      </c>
      <c r="CI16" s="162">
        <v>80</v>
      </c>
      <c r="CK16" s="210"/>
      <c r="DA16" s="32"/>
      <c r="DB16" s="214"/>
      <c r="DC16" s="21">
        <v>8</v>
      </c>
      <c r="DD16" s="32">
        <f t="shared" si="11"/>
        <v>19</v>
      </c>
      <c r="DE16" s="32">
        <f t="shared" si="11"/>
        <v>19</v>
      </c>
      <c r="DF16" s="32">
        <f t="shared" si="11"/>
        <v>19</v>
      </c>
      <c r="DG16" s="32">
        <f t="shared" si="11"/>
        <v>19</v>
      </c>
      <c r="DI16" s="32">
        <f t="shared" si="12"/>
        <v>19</v>
      </c>
      <c r="DJ16" s="32">
        <f t="shared" si="12"/>
        <v>19</v>
      </c>
      <c r="DK16" s="32">
        <f t="shared" si="12"/>
        <v>19</v>
      </c>
      <c r="DL16" s="32">
        <f t="shared" si="12"/>
        <v>19</v>
      </c>
      <c r="DM16" s="32"/>
      <c r="DN16" s="32" t="str">
        <f t="shared" si="13"/>
        <v>txt</v>
      </c>
      <c r="DO16" s="44">
        <f t="shared" si="14"/>
        <v>45658</v>
      </c>
      <c r="DP16" s="32">
        <f t="shared" si="15"/>
        <v>19</v>
      </c>
      <c r="DR16" s="32">
        <f t="shared" si="16"/>
        <v>19</v>
      </c>
      <c r="DS16" s="32">
        <f t="shared" si="16"/>
        <v>19</v>
      </c>
      <c r="DT16" s="32"/>
      <c r="DU16" s="32">
        <f t="shared" si="17"/>
        <v>19</v>
      </c>
      <c r="DV16" s="32">
        <f t="shared" si="17"/>
        <v>19</v>
      </c>
      <c r="DW16" s="32"/>
      <c r="DX16" s="32">
        <f t="shared" si="18"/>
        <v>19</v>
      </c>
      <c r="DY16" s="32">
        <f t="shared" si="18"/>
        <v>19</v>
      </c>
    </row>
    <row r="17" spans="1:130" ht="21" customHeight="1" x14ac:dyDescent="0.4">
      <c r="A17" s="216"/>
      <c r="B17" s="176"/>
      <c r="C17" s="150">
        <v>10</v>
      </c>
      <c r="D17" s="169">
        <v>481</v>
      </c>
      <c r="E17" s="169">
        <v>-481</v>
      </c>
      <c r="F17" s="170">
        <v>90</v>
      </c>
      <c r="G17" s="151">
        <v>95</v>
      </c>
      <c r="J17" s="203"/>
      <c r="K17" s="16" t="s">
        <v>25</v>
      </c>
      <c r="L17" s="19">
        <f t="shared" ref="L17:W21" si="19">HLOOKUP($AN$6,$C$7:$G$19,L$16+1,0)</f>
        <v>5</v>
      </c>
      <c r="M17" s="19">
        <f t="shared" si="19"/>
        <v>10</v>
      </c>
      <c r="N17" s="19">
        <f t="shared" si="19"/>
        <v>20</v>
      </c>
      <c r="O17" s="19">
        <f t="shared" si="19"/>
        <v>30</v>
      </c>
      <c r="P17" s="19">
        <f t="shared" si="19"/>
        <v>40</v>
      </c>
      <c r="Q17" s="19">
        <f t="shared" si="19"/>
        <v>50</v>
      </c>
      <c r="R17" s="19">
        <f t="shared" si="19"/>
        <v>60</v>
      </c>
      <c r="S17" s="19">
        <f t="shared" si="19"/>
        <v>70</v>
      </c>
      <c r="T17" s="19">
        <f t="shared" si="19"/>
        <v>80</v>
      </c>
      <c r="U17" s="19">
        <f t="shared" si="19"/>
        <v>90</v>
      </c>
      <c r="V17" s="19">
        <f t="shared" si="19"/>
        <v>97</v>
      </c>
      <c r="W17" s="19">
        <f t="shared" si="19"/>
        <v>45</v>
      </c>
      <c r="X17" s="5"/>
      <c r="Y17" s="16" t="s">
        <v>40</v>
      </c>
      <c r="Z17" s="20">
        <f t="shared" ref="Z17:AK22" si="20">HLOOKUP($AN$22,$C$7:$G$19,Z$16+1,0)</f>
        <v>8</v>
      </c>
      <c r="AA17" s="20">
        <f t="shared" si="20"/>
        <v>17</v>
      </c>
      <c r="AB17" s="20">
        <f t="shared" si="20"/>
        <v>29</v>
      </c>
      <c r="AC17" s="20">
        <f t="shared" si="20"/>
        <v>18</v>
      </c>
      <c r="AD17" s="20">
        <f t="shared" si="20"/>
        <v>33</v>
      </c>
      <c r="AE17" s="20">
        <f t="shared" si="20"/>
        <v>55</v>
      </c>
      <c r="AF17" s="20">
        <f t="shared" si="20"/>
        <v>65</v>
      </c>
      <c r="AG17" s="20">
        <f t="shared" si="20"/>
        <v>75</v>
      </c>
      <c r="AH17" s="20">
        <f t="shared" si="20"/>
        <v>85</v>
      </c>
      <c r="AI17" s="20">
        <f t="shared" si="20"/>
        <v>95</v>
      </c>
      <c r="AJ17" s="20">
        <f t="shared" si="20"/>
        <v>55</v>
      </c>
      <c r="AK17" s="20">
        <f t="shared" si="20"/>
        <v>62</v>
      </c>
      <c r="AL17" s="15"/>
      <c r="AM17" s="208"/>
      <c r="AN17" s="15">
        <v>9</v>
      </c>
      <c r="AO17" s="19">
        <f t="shared" si="3"/>
        <v>80</v>
      </c>
      <c r="AP17" s="19">
        <f t="shared" si="3"/>
        <v>80</v>
      </c>
      <c r="AQ17" s="19">
        <f t="shared" si="3"/>
        <v>80</v>
      </c>
      <c r="AR17" s="19">
        <f t="shared" si="3"/>
        <v>80</v>
      </c>
      <c r="AS17" s="19">
        <f t="shared" si="3"/>
        <v>80</v>
      </c>
      <c r="AT17" s="19">
        <f t="shared" si="3"/>
        <v>80</v>
      </c>
      <c r="AV17" s="19">
        <f t="shared" si="4"/>
        <v>80</v>
      </c>
      <c r="AW17" s="19">
        <f t="shared" si="4"/>
        <v>80</v>
      </c>
      <c r="AX17" s="19">
        <f t="shared" si="4"/>
        <v>80</v>
      </c>
      <c r="AY17" s="19">
        <f t="shared" si="4"/>
        <v>80</v>
      </c>
      <c r="AZ17" s="19">
        <f t="shared" si="4"/>
        <v>80</v>
      </c>
      <c r="BA17" s="19">
        <f t="shared" si="4"/>
        <v>80</v>
      </c>
      <c r="BC17" s="19">
        <f t="shared" si="5"/>
        <v>80</v>
      </c>
      <c r="BD17" s="19">
        <f t="shared" si="5"/>
        <v>80</v>
      </c>
      <c r="BE17" s="19">
        <f t="shared" si="5"/>
        <v>80</v>
      </c>
      <c r="BG17" s="19">
        <f t="shared" si="6"/>
        <v>80</v>
      </c>
      <c r="BH17" s="19">
        <f t="shared" si="6"/>
        <v>80</v>
      </c>
      <c r="BJ17" s="19">
        <f t="shared" si="7"/>
        <v>80</v>
      </c>
      <c r="BK17" s="19">
        <f t="shared" si="7"/>
        <v>80</v>
      </c>
      <c r="BL17" s="113">
        <f t="shared" si="7"/>
        <v>80</v>
      </c>
      <c r="BN17" s="98">
        <f t="shared" si="8"/>
        <v>80</v>
      </c>
      <c r="BO17" s="93">
        <f t="shared" si="8"/>
        <v>80</v>
      </c>
      <c r="BP17" s="93">
        <f t="shared" si="8"/>
        <v>80</v>
      </c>
      <c r="BQ17" s="93">
        <f t="shared" si="8"/>
        <v>80</v>
      </c>
      <c r="BR17" s="93">
        <f t="shared" si="8"/>
        <v>80</v>
      </c>
      <c r="BS17" s="93">
        <f t="shared" si="8"/>
        <v>80</v>
      </c>
      <c r="BV17" s="93">
        <f t="shared" si="9"/>
        <v>80</v>
      </c>
      <c r="BW17" s="93">
        <f t="shared" si="9"/>
        <v>80</v>
      </c>
      <c r="BX17" s="93">
        <f t="shared" si="9"/>
        <v>80</v>
      </c>
      <c r="BY17" s="93">
        <f t="shared" si="9"/>
        <v>80</v>
      </c>
      <c r="BZ17" s="93">
        <f t="shared" si="9"/>
        <v>80</v>
      </c>
      <c r="CA17" s="93">
        <f t="shared" si="9"/>
        <v>80</v>
      </c>
      <c r="CC17" s="108"/>
      <c r="CE17" s="159">
        <v>10</v>
      </c>
      <c r="CF17" s="160">
        <v>42</v>
      </c>
      <c r="CG17" s="160" t="s">
        <v>155</v>
      </c>
      <c r="CH17" s="164">
        <f ca="1">TODAY()</f>
        <v>45784</v>
      </c>
      <c r="CI17" s="162">
        <v>42</v>
      </c>
      <c r="CK17" s="210"/>
      <c r="CL17" s="36">
        <f>CM17</f>
        <v>70</v>
      </c>
      <c r="CM17" s="30">
        <v>70</v>
      </c>
      <c r="CN17" s="42" t="s">
        <v>0</v>
      </c>
      <c r="CO17" s="32">
        <f t="shared" ref="CO17:CZ19" si="21">HLOOKUP($DI$5,$CE$7:$CG$19,CO$7+1,0)</f>
        <v>70</v>
      </c>
      <c r="CP17" s="32">
        <f t="shared" si="21"/>
        <v>10</v>
      </c>
      <c r="CQ17" s="32">
        <f t="shared" si="21"/>
        <v>20</v>
      </c>
      <c r="CR17" s="32">
        <f t="shared" si="21"/>
        <v>85</v>
      </c>
      <c r="CS17" s="32">
        <f t="shared" si="21"/>
        <v>40</v>
      </c>
      <c r="CT17" s="32">
        <f t="shared" si="21"/>
        <v>50</v>
      </c>
      <c r="CU17" s="32">
        <f t="shared" si="21"/>
        <v>22</v>
      </c>
      <c r="CV17" s="32">
        <f t="shared" si="21"/>
        <v>19</v>
      </c>
      <c r="CW17" s="32">
        <f t="shared" si="21"/>
        <v>80</v>
      </c>
      <c r="CX17" s="32">
        <f t="shared" si="21"/>
        <v>42</v>
      </c>
      <c r="CY17" s="32">
        <f t="shared" si="21"/>
        <v>10</v>
      </c>
      <c r="CZ17" s="32">
        <f t="shared" si="21"/>
        <v>85</v>
      </c>
      <c r="DA17" s="32"/>
      <c r="DB17" s="214"/>
      <c r="DC17" s="21">
        <v>9</v>
      </c>
      <c r="DD17" s="32">
        <f t="shared" si="11"/>
        <v>80</v>
      </c>
      <c r="DE17" s="32">
        <f t="shared" si="11"/>
        <v>80</v>
      </c>
      <c r="DF17" s="32">
        <f t="shared" si="11"/>
        <v>80</v>
      </c>
      <c r="DG17" s="32">
        <f t="shared" si="11"/>
        <v>80</v>
      </c>
      <c r="DI17" s="32">
        <f t="shared" si="12"/>
        <v>80</v>
      </c>
      <c r="DJ17" s="32">
        <f t="shared" si="12"/>
        <v>80</v>
      </c>
      <c r="DK17" s="32">
        <f t="shared" si="12"/>
        <v>80</v>
      </c>
      <c r="DL17" s="32">
        <f t="shared" si="12"/>
        <v>80</v>
      </c>
      <c r="DM17" s="32"/>
      <c r="DN17" s="32" t="str">
        <f t="shared" si="13"/>
        <v>bbb</v>
      </c>
      <c r="DO17" s="44">
        <f t="shared" si="14"/>
        <v>45658</v>
      </c>
      <c r="DP17" s="32">
        <f t="shared" si="15"/>
        <v>80</v>
      </c>
      <c r="DR17" s="32">
        <f t="shared" si="16"/>
        <v>80</v>
      </c>
      <c r="DS17" s="32">
        <f t="shared" si="16"/>
        <v>80</v>
      </c>
      <c r="DT17" s="32"/>
      <c r="DU17" s="32">
        <f t="shared" si="17"/>
        <v>80</v>
      </c>
      <c r="DV17" s="32">
        <f t="shared" si="17"/>
        <v>80</v>
      </c>
      <c r="DW17" s="32"/>
      <c r="DX17" s="32">
        <f t="shared" si="18"/>
        <v>80</v>
      </c>
      <c r="DY17" s="32">
        <f t="shared" si="18"/>
        <v>80</v>
      </c>
    </row>
    <row r="18" spans="1:130" ht="21" customHeight="1" x14ac:dyDescent="0.4">
      <c r="A18" s="216"/>
      <c r="B18" s="176"/>
      <c r="C18" s="150">
        <v>11</v>
      </c>
      <c r="D18" s="169">
        <v>32</v>
      </c>
      <c r="E18" s="169">
        <v>32</v>
      </c>
      <c r="F18" s="170">
        <v>97</v>
      </c>
      <c r="G18" s="151">
        <v>55</v>
      </c>
      <c r="J18" s="203"/>
      <c r="K18" s="16" t="s">
        <v>26</v>
      </c>
      <c r="L18" s="19">
        <f t="shared" si="19"/>
        <v>5</v>
      </c>
      <c r="M18" s="19">
        <f t="shared" si="19"/>
        <v>10</v>
      </c>
      <c r="N18" s="19">
        <f t="shared" si="19"/>
        <v>20</v>
      </c>
      <c r="O18" s="19">
        <f t="shared" si="19"/>
        <v>30</v>
      </c>
      <c r="P18" s="19">
        <f t="shared" si="19"/>
        <v>40</v>
      </c>
      <c r="Q18" s="19">
        <f t="shared" si="19"/>
        <v>50</v>
      </c>
      <c r="R18" s="19">
        <f t="shared" si="19"/>
        <v>60</v>
      </c>
      <c r="S18" s="19">
        <f t="shared" si="19"/>
        <v>70</v>
      </c>
      <c r="T18" s="19">
        <f t="shared" si="19"/>
        <v>80</v>
      </c>
      <c r="U18" s="19">
        <f t="shared" si="19"/>
        <v>90</v>
      </c>
      <c r="V18" s="19">
        <f t="shared" si="19"/>
        <v>97</v>
      </c>
      <c r="W18" s="19">
        <f t="shared" si="19"/>
        <v>45</v>
      </c>
      <c r="X18" s="5"/>
      <c r="Y18" s="16" t="s">
        <v>41</v>
      </c>
      <c r="Z18" s="20">
        <f t="shared" si="20"/>
        <v>8</v>
      </c>
      <c r="AA18" s="20">
        <f t="shared" si="20"/>
        <v>17</v>
      </c>
      <c r="AB18" s="20">
        <f t="shared" si="20"/>
        <v>29</v>
      </c>
      <c r="AC18" s="20">
        <f t="shared" si="20"/>
        <v>18</v>
      </c>
      <c r="AD18" s="20">
        <f t="shared" si="20"/>
        <v>33</v>
      </c>
      <c r="AE18" s="20">
        <f t="shared" si="20"/>
        <v>55</v>
      </c>
      <c r="AF18" s="20">
        <f t="shared" si="20"/>
        <v>65</v>
      </c>
      <c r="AG18" s="20">
        <f t="shared" si="20"/>
        <v>75</v>
      </c>
      <c r="AH18" s="20">
        <f t="shared" si="20"/>
        <v>85</v>
      </c>
      <c r="AI18" s="20">
        <f t="shared" si="20"/>
        <v>95</v>
      </c>
      <c r="AJ18" s="20">
        <f t="shared" si="20"/>
        <v>55</v>
      </c>
      <c r="AK18" s="20">
        <f t="shared" si="20"/>
        <v>62</v>
      </c>
      <c r="AL18" s="18"/>
      <c r="AM18" s="208"/>
      <c r="AN18" s="15">
        <v>10</v>
      </c>
      <c r="AO18" s="19">
        <f t="shared" si="3"/>
        <v>90</v>
      </c>
      <c r="AP18" s="19">
        <f t="shared" si="3"/>
        <v>90</v>
      </c>
      <c r="AQ18" s="19">
        <f t="shared" si="3"/>
        <v>90</v>
      </c>
      <c r="AR18" s="19">
        <f t="shared" si="3"/>
        <v>90</v>
      </c>
      <c r="AS18" s="19">
        <f t="shared" si="3"/>
        <v>90</v>
      </c>
      <c r="AT18" s="19">
        <f t="shared" si="3"/>
        <v>90</v>
      </c>
      <c r="AV18" s="19">
        <f t="shared" si="4"/>
        <v>90</v>
      </c>
      <c r="AW18" s="19">
        <f t="shared" si="4"/>
        <v>90</v>
      </c>
      <c r="AX18" s="19">
        <f t="shared" si="4"/>
        <v>90</v>
      </c>
      <c r="AY18" s="19">
        <f t="shared" si="4"/>
        <v>90</v>
      </c>
      <c r="AZ18" s="19">
        <f t="shared" si="4"/>
        <v>90</v>
      </c>
      <c r="BA18" s="19">
        <f t="shared" si="4"/>
        <v>90</v>
      </c>
      <c r="BC18" s="19">
        <f t="shared" si="5"/>
        <v>90</v>
      </c>
      <c r="BD18" s="19">
        <f t="shared" si="5"/>
        <v>90</v>
      </c>
      <c r="BE18" s="19">
        <f t="shared" si="5"/>
        <v>90</v>
      </c>
      <c r="BG18" s="19">
        <f t="shared" si="6"/>
        <v>90</v>
      </c>
      <c r="BH18" s="19">
        <f t="shared" si="6"/>
        <v>90</v>
      </c>
      <c r="BJ18" s="19">
        <f t="shared" si="7"/>
        <v>90</v>
      </c>
      <c r="BK18" s="19">
        <f t="shared" si="7"/>
        <v>90</v>
      </c>
      <c r="BL18" s="113">
        <f t="shared" si="7"/>
        <v>90</v>
      </c>
      <c r="BN18" s="98">
        <f t="shared" si="8"/>
        <v>90</v>
      </c>
      <c r="BO18" s="93">
        <f t="shared" si="8"/>
        <v>90</v>
      </c>
      <c r="BP18" s="93">
        <f t="shared" si="8"/>
        <v>90</v>
      </c>
      <c r="BQ18" s="93">
        <f t="shared" si="8"/>
        <v>90</v>
      </c>
      <c r="BR18" s="93">
        <f t="shared" si="8"/>
        <v>90</v>
      </c>
      <c r="BS18" s="93">
        <f t="shared" si="8"/>
        <v>90</v>
      </c>
      <c r="BV18" s="93">
        <f t="shared" si="9"/>
        <v>90</v>
      </c>
      <c r="BW18" s="93">
        <f t="shared" si="9"/>
        <v>90</v>
      </c>
      <c r="BX18" s="93">
        <f t="shared" si="9"/>
        <v>90</v>
      </c>
      <c r="BY18" s="93">
        <f t="shared" si="9"/>
        <v>90</v>
      </c>
      <c r="BZ18" s="93">
        <f t="shared" si="9"/>
        <v>90</v>
      </c>
      <c r="CA18" s="93">
        <f t="shared" si="9"/>
        <v>90</v>
      </c>
      <c r="CC18" s="108"/>
      <c r="CE18" s="159">
        <v>11</v>
      </c>
      <c r="CF18" s="160">
        <v>10</v>
      </c>
      <c r="CG18" s="160" t="s">
        <v>154</v>
      </c>
      <c r="CH18" s="161">
        <v>45901</v>
      </c>
      <c r="CI18" s="162">
        <v>10</v>
      </c>
      <c r="CK18" s="210"/>
      <c r="CL18" s="37">
        <f>CM17-1</f>
        <v>69</v>
      </c>
      <c r="CM18" s="30" t="str">
        <f>_xlfn.CONCAT(CM19,"-",CM17)</f>
        <v>30-70</v>
      </c>
      <c r="CN18" s="42" t="s">
        <v>2</v>
      </c>
      <c r="CO18" s="32">
        <f t="shared" si="21"/>
        <v>70</v>
      </c>
      <c r="CP18" s="32">
        <f t="shared" si="21"/>
        <v>10</v>
      </c>
      <c r="CQ18" s="32">
        <f t="shared" si="21"/>
        <v>20</v>
      </c>
      <c r="CR18" s="32">
        <f t="shared" si="21"/>
        <v>85</v>
      </c>
      <c r="CS18" s="32">
        <f t="shared" si="21"/>
        <v>40</v>
      </c>
      <c r="CT18" s="32">
        <f t="shared" si="21"/>
        <v>50</v>
      </c>
      <c r="CU18" s="32">
        <f t="shared" si="21"/>
        <v>22</v>
      </c>
      <c r="CV18" s="32">
        <f t="shared" si="21"/>
        <v>19</v>
      </c>
      <c r="CW18" s="32">
        <f t="shared" si="21"/>
        <v>80</v>
      </c>
      <c r="CX18" s="32">
        <f t="shared" si="21"/>
        <v>42</v>
      </c>
      <c r="CY18" s="32">
        <f t="shared" si="21"/>
        <v>10</v>
      </c>
      <c r="CZ18" s="32">
        <f t="shared" si="21"/>
        <v>85</v>
      </c>
      <c r="DA18" s="32"/>
      <c r="DB18" s="214"/>
      <c r="DC18" s="21">
        <v>10</v>
      </c>
      <c r="DD18" s="32">
        <f t="shared" si="11"/>
        <v>42</v>
      </c>
      <c r="DE18" s="32">
        <f t="shared" si="11"/>
        <v>42</v>
      </c>
      <c r="DF18" s="32">
        <f t="shared" si="11"/>
        <v>42</v>
      </c>
      <c r="DG18" s="32">
        <f t="shared" si="11"/>
        <v>42</v>
      </c>
      <c r="DI18" s="32">
        <f t="shared" si="12"/>
        <v>42</v>
      </c>
      <c r="DJ18" s="32">
        <f t="shared" si="12"/>
        <v>42</v>
      </c>
      <c r="DK18" s="32">
        <f t="shared" si="12"/>
        <v>42</v>
      </c>
      <c r="DL18" s="32">
        <f t="shared" si="12"/>
        <v>42</v>
      </c>
      <c r="DM18" s="32"/>
      <c r="DN18" s="32" t="str">
        <f t="shared" si="13"/>
        <v>zes</v>
      </c>
      <c r="DO18" s="44">
        <f t="shared" ca="1" si="14"/>
        <v>45784</v>
      </c>
      <c r="DP18" s="32">
        <f t="shared" si="15"/>
        <v>42</v>
      </c>
      <c r="DR18" s="32">
        <f t="shared" si="16"/>
        <v>42</v>
      </c>
      <c r="DS18" s="32">
        <f t="shared" si="16"/>
        <v>42</v>
      </c>
      <c r="DT18" s="32"/>
      <c r="DU18" s="32">
        <f t="shared" si="17"/>
        <v>42</v>
      </c>
      <c r="DV18" s="32">
        <f t="shared" si="17"/>
        <v>42</v>
      </c>
      <c r="DW18" s="32"/>
      <c r="DX18" s="32">
        <f t="shared" si="18"/>
        <v>42</v>
      </c>
      <c r="DY18" s="32">
        <f t="shared" si="18"/>
        <v>42</v>
      </c>
    </row>
    <row r="19" spans="1:130" ht="21" customHeight="1" x14ac:dyDescent="0.4">
      <c r="A19" s="216"/>
      <c r="B19" s="176"/>
      <c r="C19" s="152">
        <v>12</v>
      </c>
      <c r="D19" s="153">
        <v>206</v>
      </c>
      <c r="E19" s="153">
        <v>206</v>
      </c>
      <c r="F19" s="154">
        <v>45</v>
      </c>
      <c r="G19" s="155">
        <v>62</v>
      </c>
      <c r="J19" s="203"/>
      <c r="K19" s="16" t="s">
        <v>27</v>
      </c>
      <c r="L19" s="19">
        <f t="shared" si="19"/>
        <v>5</v>
      </c>
      <c r="M19" s="19">
        <f t="shared" si="19"/>
        <v>10</v>
      </c>
      <c r="N19" s="19">
        <f t="shared" si="19"/>
        <v>20</v>
      </c>
      <c r="O19" s="19">
        <f t="shared" si="19"/>
        <v>30</v>
      </c>
      <c r="P19" s="19">
        <f t="shared" si="19"/>
        <v>40</v>
      </c>
      <c r="Q19" s="19">
        <f t="shared" si="19"/>
        <v>50</v>
      </c>
      <c r="R19" s="19">
        <f t="shared" si="19"/>
        <v>60</v>
      </c>
      <c r="S19" s="19">
        <f t="shared" si="19"/>
        <v>70</v>
      </c>
      <c r="T19" s="19">
        <f t="shared" si="19"/>
        <v>80</v>
      </c>
      <c r="U19" s="19">
        <f t="shared" si="19"/>
        <v>90</v>
      </c>
      <c r="V19" s="19">
        <f t="shared" si="19"/>
        <v>97</v>
      </c>
      <c r="W19" s="19">
        <f t="shared" si="19"/>
        <v>45</v>
      </c>
      <c r="X19" s="5"/>
      <c r="Y19" s="16" t="s">
        <v>42</v>
      </c>
      <c r="Z19" s="20">
        <f t="shared" si="20"/>
        <v>8</v>
      </c>
      <c r="AA19" s="20">
        <f t="shared" si="20"/>
        <v>17</v>
      </c>
      <c r="AB19" s="20">
        <f t="shared" si="20"/>
        <v>29</v>
      </c>
      <c r="AC19" s="20">
        <f t="shared" si="20"/>
        <v>18</v>
      </c>
      <c r="AD19" s="20">
        <f t="shared" si="20"/>
        <v>33</v>
      </c>
      <c r="AE19" s="20">
        <f t="shared" si="20"/>
        <v>55</v>
      </c>
      <c r="AF19" s="20">
        <f t="shared" si="20"/>
        <v>65</v>
      </c>
      <c r="AG19" s="20">
        <f t="shared" si="20"/>
        <v>75</v>
      </c>
      <c r="AH19" s="20">
        <f t="shared" si="20"/>
        <v>85</v>
      </c>
      <c r="AI19" s="20">
        <f t="shared" si="20"/>
        <v>95</v>
      </c>
      <c r="AJ19" s="20">
        <f t="shared" si="20"/>
        <v>55</v>
      </c>
      <c r="AK19" s="20">
        <f t="shared" si="20"/>
        <v>62</v>
      </c>
      <c r="AL19" s="18"/>
      <c r="AM19" s="208"/>
      <c r="AN19" s="15">
        <v>11</v>
      </c>
      <c r="AO19" s="19">
        <f t="shared" si="3"/>
        <v>97</v>
      </c>
      <c r="AP19" s="19">
        <f t="shared" si="3"/>
        <v>97</v>
      </c>
      <c r="AQ19" s="19">
        <f t="shared" si="3"/>
        <v>97</v>
      </c>
      <c r="AR19" s="19">
        <f t="shared" si="3"/>
        <v>97</v>
      </c>
      <c r="AS19" s="19">
        <f t="shared" si="3"/>
        <v>97</v>
      </c>
      <c r="AT19" s="19">
        <f t="shared" si="3"/>
        <v>97</v>
      </c>
      <c r="AV19" s="19">
        <f t="shared" si="4"/>
        <v>97</v>
      </c>
      <c r="AW19" s="19">
        <f t="shared" si="4"/>
        <v>97</v>
      </c>
      <c r="AX19" s="19">
        <f t="shared" si="4"/>
        <v>97</v>
      </c>
      <c r="AY19" s="19">
        <f t="shared" si="4"/>
        <v>97</v>
      </c>
      <c r="AZ19" s="19">
        <f t="shared" si="4"/>
        <v>97</v>
      </c>
      <c r="BA19" s="19">
        <f t="shared" si="4"/>
        <v>97</v>
      </c>
      <c r="BC19" s="19">
        <f t="shared" si="5"/>
        <v>97</v>
      </c>
      <c r="BD19" s="19">
        <f t="shared" si="5"/>
        <v>97</v>
      </c>
      <c r="BE19" s="19">
        <f t="shared" si="5"/>
        <v>97</v>
      </c>
      <c r="BG19" s="19">
        <f t="shared" si="6"/>
        <v>97</v>
      </c>
      <c r="BH19" s="19">
        <f t="shared" si="6"/>
        <v>97</v>
      </c>
      <c r="BJ19" s="19">
        <f t="shared" si="7"/>
        <v>97</v>
      </c>
      <c r="BK19" s="19">
        <f t="shared" si="7"/>
        <v>97</v>
      </c>
      <c r="BL19" s="113">
        <f t="shared" si="7"/>
        <v>97</v>
      </c>
      <c r="BN19" s="98">
        <f t="shared" si="8"/>
        <v>97</v>
      </c>
      <c r="BO19" s="93">
        <f t="shared" si="8"/>
        <v>97</v>
      </c>
      <c r="BP19" s="93">
        <f t="shared" si="8"/>
        <v>97</v>
      </c>
      <c r="BQ19" s="93">
        <f t="shared" si="8"/>
        <v>97</v>
      </c>
      <c r="BR19" s="93">
        <f t="shared" si="8"/>
        <v>97</v>
      </c>
      <c r="BS19" s="93">
        <f t="shared" si="8"/>
        <v>97</v>
      </c>
      <c r="BV19" s="93">
        <f t="shared" si="9"/>
        <v>97</v>
      </c>
      <c r="BW19" s="93">
        <f t="shared" si="9"/>
        <v>97</v>
      </c>
      <c r="BX19" s="93">
        <f t="shared" si="9"/>
        <v>97</v>
      </c>
      <c r="BY19" s="93">
        <f t="shared" si="9"/>
        <v>97</v>
      </c>
      <c r="BZ19" s="93">
        <f t="shared" si="9"/>
        <v>97</v>
      </c>
      <c r="CA19" s="93">
        <f t="shared" si="9"/>
        <v>97</v>
      </c>
      <c r="CC19" s="108"/>
      <c r="CE19" s="165">
        <v>12</v>
      </c>
      <c r="CF19" s="166">
        <v>85</v>
      </c>
      <c r="CG19" s="166" t="s">
        <v>153</v>
      </c>
      <c r="CH19" s="167">
        <v>45780</v>
      </c>
      <c r="CI19" s="168">
        <v>85</v>
      </c>
      <c r="CK19" s="210"/>
      <c r="CL19" s="38">
        <f>CM19</f>
        <v>30</v>
      </c>
      <c r="CM19" s="31">
        <v>30</v>
      </c>
      <c r="CN19" s="42" t="s">
        <v>1</v>
      </c>
      <c r="CO19" s="32">
        <f t="shared" si="21"/>
        <v>70</v>
      </c>
      <c r="CP19" s="32">
        <f t="shared" si="21"/>
        <v>10</v>
      </c>
      <c r="CQ19" s="32">
        <f t="shared" si="21"/>
        <v>20</v>
      </c>
      <c r="CR19" s="32">
        <f t="shared" si="21"/>
        <v>85</v>
      </c>
      <c r="CS19" s="32">
        <f t="shared" si="21"/>
        <v>40</v>
      </c>
      <c r="CT19" s="32">
        <f t="shared" si="21"/>
        <v>50</v>
      </c>
      <c r="CU19" s="32">
        <f t="shared" si="21"/>
        <v>22</v>
      </c>
      <c r="CV19" s="32">
        <f t="shared" si="21"/>
        <v>19</v>
      </c>
      <c r="CW19" s="32">
        <f t="shared" si="21"/>
        <v>80</v>
      </c>
      <c r="CX19" s="32">
        <f t="shared" si="21"/>
        <v>42</v>
      </c>
      <c r="CY19" s="32">
        <f t="shared" si="21"/>
        <v>10</v>
      </c>
      <c r="CZ19" s="32">
        <f t="shared" si="21"/>
        <v>85</v>
      </c>
      <c r="DA19" s="32"/>
      <c r="DB19" s="214"/>
      <c r="DC19" s="21">
        <v>11</v>
      </c>
      <c r="DD19" s="32">
        <f t="shared" si="11"/>
        <v>10</v>
      </c>
      <c r="DE19" s="32">
        <f t="shared" si="11"/>
        <v>10</v>
      </c>
      <c r="DF19" s="32">
        <f t="shared" si="11"/>
        <v>10</v>
      </c>
      <c r="DG19" s="32">
        <f t="shared" si="11"/>
        <v>10</v>
      </c>
      <c r="DI19" s="32">
        <f t="shared" si="12"/>
        <v>10</v>
      </c>
      <c r="DJ19" s="32">
        <f t="shared" si="12"/>
        <v>10</v>
      </c>
      <c r="DK19" s="32">
        <f t="shared" si="12"/>
        <v>10</v>
      </c>
      <c r="DL19" s="32">
        <f t="shared" si="12"/>
        <v>10</v>
      </c>
      <c r="DM19" s="32"/>
      <c r="DN19" s="32" t="str">
        <f t="shared" si="13"/>
        <v>zac</v>
      </c>
      <c r="DO19" s="44">
        <f t="shared" si="14"/>
        <v>45901</v>
      </c>
      <c r="DP19" s="32">
        <f t="shared" si="15"/>
        <v>10</v>
      </c>
      <c r="DR19" s="32">
        <f t="shared" si="16"/>
        <v>10</v>
      </c>
      <c r="DS19" s="32">
        <f t="shared" si="16"/>
        <v>10</v>
      </c>
      <c r="DT19" s="32"/>
      <c r="DU19" s="32">
        <f t="shared" si="17"/>
        <v>10</v>
      </c>
      <c r="DV19" s="32">
        <f t="shared" si="17"/>
        <v>10</v>
      </c>
      <c r="DW19" s="32"/>
      <c r="DX19" s="32">
        <f t="shared" si="18"/>
        <v>10</v>
      </c>
      <c r="DY19" s="32">
        <f t="shared" si="18"/>
        <v>10</v>
      </c>
    </row>
    <row r="20" spans="1:130" ht="21" customHeight="1" x14ac:dyDescent="0.45">
      <c r="A20" s="216"/>
      <c r="B20" s="176"/>
      <c r="J20" s="203"/>
      <c r="K20" s="16" t="s">
        <v>30</v>
      </c>
      <c r="L20" s="19">
        <f t="shared" si="19"/>
        <v>5</v>
      </c>
      <c r="M20" s="19">
        <f t="shared" si="19"/>
        <v>10</v>
      </c>
      <c r="N20" s="19">
        <f t="shared" si="19"/>
        <v>20</v>
      </c>
      <c r="O20" s="19">
        <f t="shared" si="19"/>
        <v>30</v>
      </c>
      <c r="P20" s="19">
        <f t="shared" si="19"/>
        <v>40</v>
      </c>
      <c r="Q20" s="19">
        <f t="shared" si="19"/>
        <v>50</v>
      </c>
      <c r="R20" s="19">
        <f t="shared" si="19"/>
        <v>60</v>
      </c>
      <c r="S20" s="19">
        <f t="shared" si="19"/>
        <v>70</v>
      </c>
      <c r="T20" s="19">
        <f t="shared" si="19"/>
        <v>80</v>
      </c>
      <c r="U20" s="19">
        <f t="shared" si="19"/>
        <v>90</v>
      </c>
      <c r="V20" s="19">
        <f t="shared" si="19"/>
        <v>97</v>
      </c>
      <c r="W20" s="19">
        <f t="shared" si="19"/>
        <v>45</v>
      </c>
      <c r="X20" s="1"/>
      <c r="Y20" s="16" t="s">
        <v>43</v>
      </c>
      <c r="Z20" s="20">
        <f t="shared" si="20"/>
        <v>8</v>
      </c>
      <c r="AA20" s="20">
        <f t="shared" si="20"/>
        <v>17</v>
      </c>
      <c r="AB20" s="20">
        <f t="shared" si="20"/>
        <v>29</v>
      </c>
      <c r="AC20" s="20">
        <f t="shared" si="20"/>
        <v>18</v>
      </c>
      <c r="AD20" s="20">
        <f t="shared" si="20"/>
        <v>33</v>
      </c>
      <c r="AE20" s="20">
        <f t="shared" si="20"/>
        <v>55</v>
      </c>
      <c r="AF20" s="20">
        <f t="shared" si="20"/>
        <v>65</v>
      </c>
      <c r="AG20" s="20">
        <f t="shared" si="20"/>
        <v>75</v>
      </c>
      <c r="AH20" s="20">
        <f t="shared" si="20"/>
        <v>85</v>
      </c>
      <c r="AI20" s="20">
        <f t="shared" si="20"/>
        <v>95</v>
      </c>
      <c r="AJ20" s="20">
        <f t="shared" si="20"/>
        <v>55</v>
      </c>
      <c r="AK20" s="20">
        <f t="shared" si="20"/>
        <v>62</v>
      </c>
      <c r="AL20" s="18"/>
      <c r="AM20" s="208"/>
      <c r="AN20" s="15">
        <v>12</v>
      </c>
      <c r="AO20" s="19">
        <f t="shared" si="3"/>
        <v>45</v>
      </c>
      <c r="AP20" s="19">
        <f t="shared" si="3"/>
        <v>45</v>
      </c>
      <c r="AQ20" s="19">
        <f t="shared" si="3"/>
        <v>45</v>
      </c>
      <c r="AR20" s="19">
        <f t="shared" si="3"/>
        <v>45</v>
      </c>
      <c r="AS20" s="19">
        <f t="shared" si="3"/>
        <v>45</v>
      </c>
      <c r="AT20" s="19">
        <f t="shared" si="3"/>
        <v>45</v>
      </c>
      <c r="AV20" s="19">
        <f t="shared" si="4"/>
        <v>45</v>
      </c>
      <c r="AW20" s="19">
        <f t="shared" si="4"/>
        <v>45</v>
      </c>
      <c r="AX20" s="19">
        <f t="shared" si="4"/>
        <v>45</v>
      </c>
      <c r="AY20" s="19">
        <f t="shared" si="4"/>
        <v>45</v>
      </c>
      <c r="AZ20" s="19">
        <f t="shared" si="4"/>
        <v>45</v>
      </c>
      <c r="BA20" s="19">
        <f t="shared" si="4"/>
        <v>45</v>
      </c>
      <c r="BC20" s="19">
        <f t="shared" si="5"/>
        <v>45</v>
      </c>
      <c r="BD20" s="19">
        <f t="shared" si="5"/>
        <v>45</v>
      </c>
      <c r="BE20" s="19">
        <f t="shared" si="5"/>
        <v>45</v>
      </c>
      <c r="BG20" s="19">
        <f t="shared" si="6"/>
        <v>45</v>
      </c>
      <c r="BH20" s="19">
        <f t="shared" si="6"/>
        <v>45</v>
      </c>
      <c r="BJ20" s="19">
        <f t="shared" si="7"/>
        <v>45</v>
      </c>
      <c r="BK20" s="19">
        <f t="shared" si="7"/>
        <v>45</v>
      </c>
      <c r="BL20" s="113">
        <f t="shared" si="7"/>
        <v>45</v>
      </c>
      <c r="BN20" s="98">
        <f t="shared" si="8"/>
        <v>45</v>
      </c>
      <c r="BO20" s="93">
        <f t="shared" si="8"/>
        <v>45</v>
      </c>
      <c r="BP20" s="93">
        <f t="shared" si="8"/>
        <v>45</v>
      </c>
      <c r="BQ20" s="93">
        <f t="shared" si="8"/>
        <v>45</v>
      </c>
      <c r="BR20" s="93">
        <f t="shared" si="8"/>
        <v>45</v>
      </c>
      <c r="BS20" s="93">
        <f t="shared" si="8"/>
        <v>45</v>
      </c>
      <c r="BV20" s="93">
        <f t="shared" si="9"/>
        <v>45</v>
      </c>
      <c r="BW20" s="93">
        <f t="shared" si="9"/>
        <v>45</v>
      </c>
      <c r="BX20" s="93">
        <f t="shared" si="9"/>
        <v>45</v>
      </c>
      <c r="BY20" s="93">
        <f t="shared" si="9"/>
        <v>45</v>
      </c>
      <c r="BZ20" s="93">
        <f t="shared" si="9"/>
        <v>45</v>
      </c>
      <c r="CA20" s="93">
        <f t="shared" si="9"/>
        <v>45</v>
      </c>
      <c r="CC20" s="108"/>
      <c r="CK20" s="210"/>
      <c r="CL20" s="126"/>
      <c r="CM20" s="126"/>
      <c r="DA20" s="32"/>
      <c r="DB20" s="214"/>
      <c r="DC20" s="21">
        <v>12</v>
      </c>
      <c r="DD20" s="32">
        <f t="shared" si="11"/>
        <v>85</v>
      </c>
      <c r="DE20" s="32">
        <f t="shared" si="11"/>
        <v>85</v>
      </c>
      <c r="DF20" s="32">
        <f t="shared" si="11"/>
        <v>85</v>
      </c>
      <c r="DG20" s="32">
        <f t="shared" si="11"/>
        <v>85</v>
      </c>
      <c r="DI20" s="32">
        <f t="shared" si="12"/>
        <v>85</v>
      </c>
      <c r="DJ20" s="32">
        <f t="shared" si="12"/>
        <v>85</v>
      </c>
      <c r="DK20" s="32">
        <f t="shared" si="12"/>
        <v>85</v>
      </c>
      <c r="DL20" s="32">
        <f t="shared" si="12"/>
        <v>85</v>
      </c>
      <c r="DM20" s="32"/>
      <c r="DN20" s="32" t="str">
        <f t="shared" si="13"/>
        <v>che</v>
      </c>
      <c r="DO20" s="44">
        <f t="shared" si="14"/>
        <v>45780</v>
      </c>
      <c r="DP20" s="32">
        <f t="shared" si="15"/>
        <v>85</v>
      </c>
      <c r="DR20" s="32">
        <f t="shared" si="16"/>
        <v>85</v>
      </c>
      <c r="DS20" s="32">
        <f t="shared" si="16"/>
        <v>85</v>
      </c>
      <c r="DT20" s="32"/>
      <c r="DU20" s="32">
        <f t="shared" si="17"/>
        <v>85</v>
      </c>
      <c r="DV20" s="32">
        <f t="shared" si="17"/>
        <v>85</v>
      </c>
      <c r="DW20" s="32"/>
      <c r="DX20" s="32">
        <f t="shared" si="18"/>
        <v>85</v>
      </c>
      <c r="DY20" s="32">
        <f t="shared" si="18"/>
        <v>85</v>
      </c>
    </row>
    <row r="21" spans="1:130" ht="25.2" customHeight="1" x14ac:dyDescent="0.3">
      <c r="A21" s="216"/>
      <c r="B21" s="176"/>
      <c r="C21" s="23" t="s">
        <v>166</v>
      </c>
      <c r="E21" s="133">
        <f>SUM(F21:H21)</f>
        <v>101</v>
      </c>
      <c r="F21" s="133">
        <f>SUBTOTAL(9,F24:F38)</f>
        <v>32</v>
      </c>
      <c r="G21" s="133">
        <f t="shared" ref="G21:H21" si="22">SUBTOTAL(9,G24:G38)</f>
        <v>49</v>
      </c>
      <c r="H21" s="133">
        <f t="shared" si="22"/>
        <v>20</v>
      </c>
      <c r="I21" s="15"/>
      <c r="J21" s="204"/>
      <c r="K21" s="16" t="s">
        <v>31</v>
      </c>
      <c r="L21" s="19">
        <f t="shared" si="19"/>
        <v>5</v>
      </c>
      <c r="M21" s="19">
        <f t="shared" si="19"/>
        <v>10</v>
      </c>
      <c r="N21" s="19">
        <f t="shared" si="19"/>
        <v>20</v>
      </c>
      <c r="O21" s="19">
        <f t="shared" si="19"/>
        <v>30</v>
      </c>
      <c r="P21" s="19">
        <f t="shared" si="19"/>
        <v>40</v>
      </c>
      <c r="Q21" s="19">
        <f t="shared" si="19"/>
        <v>50</v>
      </c>
      <c r="R21" s="19">
        <f t="shared" si="19"/>
        <v>60</v>
      </c>
      <c r="S21" s="19">
        <f t="shared" si="19"/>
        <v>70</v>
      </c>
      <c r="T21" s="19">
        <f t="shared" si="19"/>
        <v>80</v>
      </c>
      <c r="U21" s="19">
        <f t="shared" si="19"/>
        <v>90</v>
      </c>
      <c r="V21" s="19">
        <f t="shared" si="19"/>
        <v>97</v>
      </c>
      <c r="W21" s="19">
        <f t="shared" si="19"/>
        <v>45</v>
      </c>
      <c r="X21" s="13"/>
      <c r="Y21" s="16" t="s">
        <v>44</v>
      </c>
      <c r="Z21" s="20">
        <f t="shared" si="20"/>
        <v>8</v>
      </c>
      <c r="AA21" s="20">
        <f t="shared" si="20"/>
        <v>17</v>
      </c>
      <c r="AB21" s="20">
        <f t="shared" si="20"/>
        <v>29</v>
      </c>
      <c r="AC21" s="20">
        <f t="shared" si="20"/>
        <v>18</v>
      </c>
      <c r="AD21" s="20">
        <f t="shared" si="20"/>
        <v>33</v>
      </c>
      <c r="AE21" s="20">
        <f t="shared" si="20"/>
        <v>55</v>
      </c>
      <c r="AF21" s="20">
        <f t="shared" si="20"/>
        <v>65</v>
      </c>
      <c r="AG21" s="20">
        <f t="shared" si="20"/>
        <v>75</v>
      </c>
      <c r="AH21" s="20">
        <f t="shared" si="20"/>
        <v>85</v>
      </c>
      <c r="AI21" s="20">
        <f t="shared" si="20"/>
        <v>95</v>
      </c>
      <c r="AJ21" s="20">
        <f t="shared" si="20"/>
        <v>55</v>
      </c>
      <c r="AK21" s="20">
        <f t="shared" si="20"/>
        <v>62</v>
      </c>
      <c r="AL21" s="18"/>
      <c r="AM21" s="205"/>
      <c r="AN21" s="15"/>
      <c r="AO21" s="1"/>
      <c r="AP21" s="1"/>
      <c r="AQ21" s="1"/>
      <c r="AR21" s="1"/>
      <c r="AS21" s="1"/>
      <c r="AT21" s="1"/>
      <c r="BL21" s="114"/>
      <c r="BM21" s="1"/>
      <c r="BN21" s="99"/>
      <c r="BO21" s="100"/>
      <c r="BP21" s="100"/>
      <c r="BQ21" s="101"/>
      <c r="BR21" s="101"/>
      <c r="BS21" s="101"/>
      <c r="BT21" s="102"/>
      <c r="BU21" s="102"/>
      <c r="CC21" s="108"/>
      <c r="CK21" s="211"/>
      <c r="CL21" s="39">
        <v>85</v>
      </c>
      <c r="CM21" s="39"/>
      <c r="CN21" s="42" t="s">
        <v>3</v>
      </c>
      <c r="CO21" s="32">
        <f t="shared" ref="CO21:CZ21" si="23">HLOOKUP($DI$5,$CE$7:$CG$19,CO$7+1,0)</f>
        <v>70</v>
      </c>
      <c r="CP21" s="32">
        <f t="shared" si="23"/>
        <v>10</v>
      </c>
      <c r="CQ21" s="32">
        <f t="shared" si="23"/>
        <v>20</v>
      </c>
      <c r="CR21" s="32">
        <f t="shared" si="23"/>
        <v>85</v>
      </c>
      <c r="CS21" s="32">
        <f t="shared" si="23"/>
        <v>40</v>
      </c>
      <c r="CT21" s="32">
        <f t="shared" si="23"/>
        <v>50</v>
      </c>
      <c r="CU21" s="32">
        <f t="shared" si="23"/>
        <v>22</v>
      </c>
      <c r="CV21" s="32">
        <f t="shared" si="23"/>
        <v>19</v>
      </c>
      <c r="CW21" s="32">
        <f t="shared" si="23"/>
        <v>80</v>
      </c>
      <c r="CX21" s="32">
        <f t="shared" si="23"/>
        <v>42</v>
      </c>
      <c r="CY21" s="32">
        <f t="shared" si="23"/>
        <v>10</v>
      </c>
      <c r="CZ21" s="32">
        <f t="shared" si="23"/>
        <v>85</v>
      </c>
      <c r="DA21" s="32"/>
      <c r="DB21" s="215"/>
      <c r="DD21" s="25"/>
      <c r="DE21" s="129"/>
      <c r="DF21" s="129"/>
      <c r="DG21" s="129"/>
    </row>
    <row r="22" spans="1:130" ht="25.8" customHeight="1" x14ac:dyDescent="0.4">
      <c r="A22" s="216"/>
      <c r="B22" s="176"/>
      <c r="E22" s="134" t="s">
        <v>169</v>
      </c>
      <c r="F22" s="134" t="s">
        <v>163</v>
      </c>
      <c r="G22" s="134" t="s">
        <v>164</v>
      </c>
      <c r="H22" s="134" t="s">
        <v>165</v>
      </c>
      <c r="J22" s="204"/>
      <c r="K22" s="16" t="s">
        <v>148</v>
      </c>
      <c r="L22" s="19">
        <f t="shared" ref="L22:W22" si="24">HLOOKUP($AN$6,$C$7:$G$19,L$24+1,0)</f>
        <v>5</v>
      </c>
      <c r="M22" s="19">
        <f t="shared" si="24"/>
        <v>10</v>
      </c>
      <c r="N22" s="19">
        <f t="shared" si="24"/>
        <v>20</v>
      </c>
      <c r="O22" s="19">
        <f t="shared" si="24"/>
        <v>30</v>
      </c>
      <c r="P22" s="19">
        <f t="shared" si="24"/>
        <v>40</v>
      </c>
      <c r="Q22" s="19">
        <f t="shared" si="24"/>
        <v>50</v>
      </c>
      <c r="R22" s="19">
        <f t="shared" si="24"/>
        <v>60</v>
      </c>
      <c r="S22" s="19">
        <f t="shared" si="24"/>
        <v>70</v>
      </c>
      <c r="T22" s="19">
        <f t="shared" si="24"/>
        <v>80</v>
      </c>
      <c r="U22" s="19">
        <f t="shared" si="24"/>
        <v>90</v>
      </c>
      <c r="V22" s="19">
        <f t="shared" si="24"/>
        <v>97</v>
      </c>
      <c r="W22" s="19">
        <f t="shared" si="24"/>
        <v>45</v>
      </c>
      <c r="X22" s="6"/>
      <c r="Y22" s="16" t="s">
        <v>45</v>
      </c>
      <c r="Z22" s="20">
        <f t="shared" si="20"/>
        <v>8</v>
      </c>
      <c r="AA22" s="20">
        <f t="shared" si="20"/>
        <v>17</v>
      </c>
      <c r="AB22" s="20">
        <f t="shared" si="20"/>
        <v>29</v>
      </c>
      <c r="AC22" s="20">
        <f t="shared" si="20"/>
        <v>18</v>
      </c>
      <c r="AD22" s="20">
        <f t="shared" si="20"/>
        <v>33</v>
      </c>
      <c r="AE22" s="20">
        <f t="shared" si="20"/>
        <v>55</v>
      </c>
      <c r="AF22" s="20">
        <f t="shared" si="20"/>
        <v>65</v>
      </c>
      <c r="AG22" s="20">
        <f t="shared" si="20"/>
        <v>75</v>
      </c>
      <c r="AH22" s="20">
        <f t="shared" si="20"/>
        <v>85</v>
      </c>
      <c r="AI22" s="20">
        <f t="shared" si="20"/>
        <v>95</v>
      </c>
      <c r="AJ22" s="20">
        <f t="shared" si="20"/>
        <v>55</v>
      </c>
      <c r="AK22" s="20">
        <f t="shared" si="20"/>
        <v>62</v>
      </c>
      <c r="AL22" s="18"/>
      <c r="AM22" s="205"/>
      <c r="AN22" s="25" t="s">
        <v>55</v>
      </c>
      <c r="AO22" s="12"/>
      <c r="AP22" s="12"/>
      <c r="AQ22" s="12"/>
      <c r="AR22" s="12"/>
      <c r="AS22" s="12"/>
      <c r="AT22" s="12"/>
      <c r="AU22" s="12"/>
      <c r="BB22" s="25" t="s">
        <v>56</v>
      </c>
      <c r="BC22" s="12"/>
      <c r="BD22" s="12"/>
      <c r="BE22" s="12"/>
      <c r="BF22" s="12"/>
      <c r="BG22" s="51"/>
      <c r="BH22" s="12"/>
      <c r="BI22" s="12"/>
      <c r="BJ22" s="12"/>
      <c r="BK22" s="12"/>
      <c r="BL22" s="115"/>
      <c r="BM22" s="12"/>
      <c r="BN22" s="12"/>
      <c r="BO22" s="12"/>
      <c r="BV22" s="103"/>
      <c r="CC22" s="108"/>
      <c r="CE22" s="23" t="s">
        <v>166</v>
      </c>
      <c r="CF22" s="2"/>
      <c r="CG22" s="133">
        <f>SUM(CH22:CI22)</f>
        <v>34</v>
      </c>
      <c r="CH22" s="133">
        <f>SUBTOTAL(9,CH24:CH37)</f>
        <v>17</v>
      </c>
      <c r="CI22" s="133">
        <f>SUBTOTAL(9,CI24:CI37)</f>
        <v>17</v>
      </c>
      <c r="CK22" s="211"/>
      <c r="CL22" s="40" t="s">
        <v>96</v>
      </c>
      <c r="CM22" s="40"/>
      <c r="CN22" s="42" t="s">
        <v>4</v>
      </c>
      <c r="CO22" s="32" t="str">
        <f t="shared" ref="CO22:CZ22" si="25">HLOOKUP($CG$7,$CE$7:$CG$19,CO$7+1,0)</f>
        <v>dfr</v>
      </c>
      <c r="CP22" s="32" t="str">
        <f t="shared" si="25"/>
        <v>txt</v>
      </c>
      <c r="CQ22" s="32" t="str">
        <f t="shared" si="25"/>
        <v>qsd</v>
      </c>
      <c r="CR22" s="32" t="str">
        <f t="shared" si="25"/>
        <v>cfb</v>
      </c>
      <c r="CS22" s="32" t="str">
        <f t="shared" si="25"/>
        <v>asd</v>
      </c>
      <c r="CT22" s="32" t="str">
        <f t="shared" si="25"/>
        <v>ssw</v>
      </c>
      <c r="CU22" s="32" t="str">
        <f t="shared" si="25"/>
        <v>azx</v>
      </c>
      <c r="CV22" s="32" t="str">
        <f t="shared" si="25"/>
        <v>txt</v>
      </c>
      <c r="CW22" s="32" t="str">
        <f t="shared" si="25"/>
        <v>bbb</v>
      </c>
      <c r="CX22" s="32" t="str">
        <f t="shared" si="25"/>
        <v>zes</v>
      </c>
      <c r="CY22" s="32" t="str">
        <f t="shared" si="25"/>
        <v>zac</v>
      </c>
      <c r="CZ22" s="32" t="str">
        <f t="shared" si="25"/>
        <v>che</v>
      </c>
      <c r="DB22" s="215"/>
      <c r="DH22" s="8"/>
      <c r="DP22" s="8"/>
      <c r="DQ22" s="8"/>
      <c r="DR22" s="8"/>
      <c r="DS22" s="8"/>
      <c r="DT22" s="8"/>
      <c r="DU22" s="8"/>
      <c r="DV22" s="8"/>
      <c r="DW22" s="8"/>
      <c r="DX22" s="8"/>
      <c r="DY22" s="8"/>
    </row>
    <row r="23" spans="1:130" x14ac:dyDescent="0.4">
      <c r="A23" s="216"/>
      <c r="B23" s="176"/>
      <c r="C23" s="48" t="s">
        <v>54</v>
      </c>
      <c r="E23" s="133">
        <f>SUM(F23:H23)</f>
        <v>60</v>
      </c>
      <c r="F23" s="135">
        <f>SUBTOTAL(9,F24:F27)</f>
        <v>20</v>
      </c>
      <c r="G23" s="135">
        <f>SUBTOTAL(9,G24:G27)</f>
        <v>20</v>
      </c>
      <c r="H23" s="135">
        <f>SUBTOTAL(9,H24:H27)</f>
        <v>20</v>
      </c>
      <c r="J23" s="204"/>
      <c r="AL23" s="18"/>
      <c r="AM23" s="205"/>
      <c r="AN23" s="17"/>
      <c r="AO23" s="17" t="s">
        <v>6</v>
      </c>
      <c r="AP23" s="13"/>
      <c r="AQ23" s="13"/>
      <c r="AR23" s="13"/>
      <c r="AS23" s="13"/>
      <c r="AT23" s="13"/>
      <c r="AU23" s="13"/>
      <c r="AV23" s="17" t="s">
        <v>7</v>
      </c>
      <c r="AW23" s="13"/>
      <c r="AX23" s="13"/>
      <c r="AY23" s="13"/>
      <c r="AZ23" s="13"/>
      <c r="BA23" s="13"/>
      <c r="BB23" s="17"/>
      <c r="BC23" s="17" t="s">
        <v>46</v>
      </c>
      <c r="BD23" s="13"/>
      <c r="BE23" s="13"/>
      <c r="BF23" s="13"/>
      <c r="BG23" s="13"/>
      <c r="BH23" s="13"/>
      <c r="BI23" s="13"/>
      <c r="BJ23" s="17" t="s">
        <v>47</v>
      </c>
      <c r="BK23" s="13"/>
      <c r="BL23" s="13"/>
      <c r="BM23" s="116"/>
      <c r="BN23" s="116"/>
      <c r="BO23" s="116"/>
      <c r="BP23" s="117" t="s">
        <v>109</v>
      </c>
      <c r="BQ23" s="94"/>
      <c r="BR23" s="94"/>
      <c r="BS23" s="94"/>
      <c r="BT23" s="107"/>
      <c r="BV23" s="96" t="s">
        <v>17</v>
      </c>
      <c r="BX23" s="13"/>
      <c r="BY23" s="17" t="s">
        <v>18</v>
      </c>
      <c r="BZ23" s="13"/>
      <c r="CA23" s="13"/>
      <c r="CB23" s="13"/>
      <c r="CC23" s="110"/>
      <c r="CG23" s="134" t="s">
        <v>169</v>
      </c>
      <c r="CH23" s="134" t="s">
        <v>163</v>
      </c>
      <c r="CI23" s="134" t="s">
        <v>164</v>
      </c>
      <c r="CJ23" s="8"/>
      <c r="CK23" s="211"/>
      <c r="CL23" s="41">
        <f ca="1">TODAY()</f>
        <v>45784</v>
      </c>
      <c r="CM23" s="41"/>
      <c r="CN23" s="42" t="s">
        <v>8</v>
      </c>
      <c r="CO23" s="125">
        <f t="shared" ref="CO23:CZ23" si="26">HLOOKUP($CH$7,$CE$7:$CH$19,CO$7+1,0)</f>
        <v>45658</v>
      </c>
      <c r="CP23" s="125">
        <f t="shared" si="26"/>
        <v>45696</v>
      </c>
      <c r="CQ23" s="125">
        <f t="shared" si="26"/>
        <v>45673</v>
      </c>
      <c r="CR23" s="125">
        <f t="shared" si="26"/>
        <v>45872</v>
      </c>
      <c r="CS23" s="125">
        <f t="shared" si="26"/>
        <v>45658</v>
      </c>
      <c r="CT23" s="125">
        <f t="shared" ca="1" si="26"/>
        <v>45784</v>
      </c>
      <c r="CU23" s="125">
        <f t="shared" si="26"/>
        <v>45717</v>
      </c>
      <c r="CV23" s="125">
        <f t="shared" si="26"/>
        <v>45658</v>
      </c>
      <c r="CW23" s="125">
        <f t="shared" si="26"/>
        <v>45658</v>
      </c>
      <c r="CX23" s="125">
        <f t="shared" ca="1" si="26"/>
        <v>45784</v>
      </c>
      <c r="CY23" s="125">
        <f t="shared" si="26"/>
        <v>45901</v>
      </c>
      <c r="CZ23" s="125">
        <f t="shared" si="26"/>
        <v>45780</v>
      </c>
      <c r="DB23" s="215"/>
      <c r="DC23" s="21"/>
      <c r="DD23" s="8"/>
      <c r="DE23" s="22"/>
      <c r="DF23" s="22"/>
      <c r="DG23" s="22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</row>
    <row r="24" spans="1:130" s="8" customFormat="1" ht="34.200000000000003" customHeight="1" x14ac:dyDescent="0.4">
      <c r="A24" s="216"/>
      <c r="B24" s="218"/>
      <c r="C24" s="130" t="s">
        <v>15</v>
      </c>
      <c r="D24" s="2"/>
      <c r="E24" s="131">
        <f>SUM(F24:H24)</f>
        <v>18</v>
      </c>
      <c r="F24" s="131">
        <f>COUNTA($K$9:$K$15)</f>
        <v>6</v>
      </c>
      <c r="G24" s="131">
        <f>COUNTA($AO$8:$AT$8)</f>
        <v>6</v>
      </c>
      <c r="H24" s="132">
        <f>COUNTA($BN$8:$BS$8)</f>
        <v>6</v>
      </c>
      <c r="J24" s="204"/>
      <c r="K24" s="17" t="s">
        <v>17</v>
      </c>
      <c r="L24" s="14">
        <v>1</v>
      </c>
      <c r="M24" s="14">
        <v>2</v>
      </c>
      <c r="N24" s="14">
        <v>3</v>
      </c>
      <c r="O24" s="14">
        <v>4</v>
      </c>
      <c r="P24" s="14">
        <v>5</v>
      </c>
      <c r="Q24" s="14">
        <v>6</v>
      </c>
      <c r="R24" s="14">
        <v>7</v>
      </c>
      <c r="S24" s="14">
        <v>8</v>
      </c>
      <c r="T24" s="14">
        <v>9</v>
      </c>
      <c r="U24" s="14">
        <v>10</v>
      </c>
      <c r="V24" s="14">
        <v>11</v>
      </c>
      <c r="W24" s="14">
        <v>12</v>
      </c>
      <c r="X24" s="18"/>
      <c r="Y24"/>
      <c r="Z24"/>
      <c r="AA24"/>
      <c r="AB24"/>
      <c r="AC24"/>
      <c r="AD24"/>
      <c r="AE24"/>
      <c r="AF24"/>
      <c r="AG24"/>
      <c r="AH24"/>
      <c r="AI24"/>
      <c r="AJ24"/>
      <c r="AK24"/>
      <c r="AM24" s="205"/>
      <c r="AN24" s="14"/>
      <c r="AO24" s="7" t="s">
        <v>68</v>
      </c>
      <c r="AP24" s="7" t="s">
        <v>69</v>
      </c>
      <c r="AQ24" s="7" t="s">
        <v>73</v>
      </c>
      <c r="AR24" s="7" t="s">
        <v>70</v>
      </c>
      <c r="AS24" s="7" t="s">
        <v>71</v>
      </c>
      <c r="AT24" s="7" t="s">
        <v>72</v>
      </c>
      <c r="AU24" s="7"/>
      <c r="AV24" s="7" t="s">
        <v>74</v>
      </c>
      <c r="AW24" s="7" t="s">
        <v>75</v>
      </c>
      <c r="AX24" s="7" t="s">
        <v>76</v>
      </c>
      <c r="AY24" s="7" t="s">
        <v>77</v>
      </c>
      <c r="AZ24" s="7" t="s">
        <v>78</v>
      </c>
      <c r="BA24" s="7" t="s">
        <v>79</v>
      </c>
      <c r="BB24" s="14"/>
      <c r="BC24" s="11" t="s">
        <v>88</v>
      </c>
      <c r="BD24" s="11" t="s">
        <v>89</v>
      </c>
      <c r="BE24" s="11" t="s">
        <v>90</v>
      </c>
      <c r="BF24" s="11" t="s">
        <v>91</v>
      </c>
      <c r="BG24" s="11" t="s">
        <v>92</v>
      </c>
      <c r="BH24" s="11" t="s">
        <v>93</v>
      </c>
      <c r="BI24" s="9"/>
      <c r="BJ24" s="11" t="s">
        <v>88</v>
      </c>
      <c r="BK24" s="11" t="s">
        <v>89</v>
      </c>
      <c r="BL24" s="11" t="s">
        <v>90</v>
      </c>
      <c r="BM24" s="11" t="s">
        <v>91</v>
      </c>
      <c r="BN24" s="11" t="s">
        <v>92</v>
      </c>
      <c r="BO24" s="11" t="s">
        <v>93</v>
      </c>
      <c r="BP24" s="11" t="s">
        <v>88</v>
      </c>
      <c r="BQ24" s="11" t="s">
        <v>89</v>
      </c>
      <c r="BR24" s="11" t="s">
        <v>91</v>
      </c>
      <c r="BS24" s="11" t="s">
        <v>92</v>
      </c>
      <c r="BT24" s="123" t="s">
        <v>93</v>
      </c>
      <c r="BU24" s="11"/>
      <c r="BV24" s="97" t="s">
        <v>80</v>
      </c>
      <c r="BW24" s="7" t="s">
        <v>81</v>
      </c>
      <c r="BX24" s="7" t="s">
        <v>82</v>
      </c>
      <c r="BY24" s="7" t="s">
        <v>83</v>
      </c>
      <c r="BZ24" s="7" t="s">
        <v>84</v>
      </c>
      <c r="CA24" s="7" t="s">
        <v>85</v>
      </c>
      <c r="CB24" s="7" t="s">
        <v>86</v>
      </c>
      <c r="CC24" s="111" t="s">
        <v>87</v>
      </c>
      <c r="CD24" s="12"/>
      <c r="CE24" s="138" t="s">
        <v>168</v>
      </c>
      <c r="CF24" s="138"/>
      <c r="CG24" s="131">
        <f>SUM(CH24:CI24)</f>
        <v>8</v>
      </c>
      <c r="CH24" s="131">
        <f>COUNTA(CN8:CN12)</f>
        <v>4</v>
      </c>
      <c r="CI24" s="131">
        <f>COUNTA(DD8:DH8)</f>
        <v>4</v>
      </c>
      <c r="CK24" s="211"/>
      <c r="CL24" s="32"/>
      <c r="CM24" s="32"/>
      <c r="CN24"/>
      <c r="CO24"/>
      <c r="CP24"/>
      <c r="CQ24"/>
      <c r="CR24"/>
      <c r="CS24"/>
      <c r="CT24"/>
      <c r="CU24"/>
      <c r="CV24"/>
      <c r="CW24"/>
      <c r="CX24"/>
      <c r="CY24"/>
      <c r="CZ24"/>
      <c r="DB24" s="215"/>
      <c r="DC24" s="21"/>
      <c r="DE24" s="22"/>
      <c r="DF24" s="22"/>
      <c r="DG24" s="22"/>
      <c r="DZ24"/>
    </row>
    <row r="25" spans="1:130" s="8" customFormat="1" ht="19.8" customHeight="1" x14ac:dyDescent="0.4">
      <c r="A25" s="216"/>
      <c r="B25" s="218"/>
      <c r="C25" s="130" t="s">
        <v>16</v>
      </c>
      <c r="D25" s="2"/>
      <c r="E25" s="131">
        <f>SUM(F25:H25)</f>
        <v>18</v>
      </c>
      <c r="F25" s="131">
        <f>COUNTA($K$17:$K$23)</f>
        <v>6</v>
      </c>
      <c r="G25" s="131">
        <f>COUNTA($AV$8:$BA$8)</f>
        <v>6</v>
      </c>
      <c r="H25" s="132">
        <f>COUNTA($BV$8:$CA$8)</f>
        <v>6</v>
      </c>
      <c r="J25" s="204"/>
      <c r="K25" s="16" t="s">
        <v>34</v>
      </c>
      <c r="L25" s="19">
        <f t="shared" ref="L25:W27" si="27">HLOOKUP($AN$6,$C$7:$G$19,L$24+1,0)</f>
        <v>5</v>
      </c>
      <c r="M25" s="19">
        <f t="shared" si="27"/>
        <v>10</v>
      </c>
      <c r="N25" s="19">
        <f t="shared" si="27"/>
        <v>20</v>
      </c>
      <c r="O25" s="19">
        <f t="shared" si="27"/>
        <v>30</v>
      </c>
      <c r="P25" s="19">
        <f t="shared" si="27"/>
        <v>40</v>
      </c>
      <c r="Q25" s="19">
        <f t="shared" si="27"/>
        <v>50</v>
      </c>
      <c r="R25" s="19">
        <f t="shared" si="27"/>
        <v>60</v>
      </c>
      <c r="S25" s="19">
        <f t="shared" si="27"/>
        <v>70</v>
      </c>
      <c r="T25" s="19">
        <f t="shared" si="27"/>
        <v>80</v>
      </c>
      <c r="U25" s="19">
        <f t="shared" si="27"/>
        <v>90</v>
      </c>
      <c r="V25" s="19">
        <f t="shared" si="27"/>
        <v>97</v>
      </c>
      <c r="W25" s="19">
        <f t="shared" si="27"/>
        <v>45</v>
      </c>
      <c r="X25" s="18"/>
      <c r="Y25"/>
      <c r="Z25"/>
      <c r="AA25"/>
      <c r="AB25"/>
      <c r="AC25"/>
      <c r="AD25"/>
      <c r="AE25"/>
      <c r="AF25"/>
      <c r="AG25"/>
      <c r="AH25"/>
      <c r="AI25"/>
      <c r="AJ25"/>
      <c r="AK25"/>
      <c r="AM25" s="205"/>
      <c r="AN25" s="14">
        <v>1</v>
      </c>
      <c r="AO25" s="20">
        <f t="shared" ref="AO25:AT36" si="28">HLOOKUP($AN$22,$C$7:$G$19,$AN25+1,0)</f>
        <v>8</v>
      </c>
      <c r="AP25" s="20">
        <f t="shared" si="28"/>
        <v>8</v>
      </c>
      <c r="AQ25" s="20">
        <f t="shared" si="28"/>
        <v>8</v>
      </c>
      <c r="AR25" s="20">
        <f t="shared" si="28"/>
        <v>8</v>
      </c>
      <c r="AS25" s="20">
        <f t="shared" si="28"/>
        <v>8</v>
      </c>
      <c r="AT25" s="20">
        <f t="shared" si="28"/>
        <v>8</v>
      </c>
      <c r="AU25" s="20"/>
      <c r="AV25" s="20">
        <f t="shared" ref="AV25:BA36" si="29">HLOOKUP($AN$22,$C$7:$G$19,$AN25+1,0)</f>
        <v>8</v>
      </c>
      <c r="AW25" s="20">
        <f t="shared" si="29"/>
        <v>8</v>
      </c>
      <c r="AX25" s="20">
        <f t="shared" si="29"/>
        <v>8</v>
      </c>
      <c r="AY25" s="20">
        <f t="shared" si="29"/>
        <v>8</v>
      </c>
      <c r="AZ25" s="20">
        <f t="shared" si="29"/>
        <v>8</v>
      </c>
      <c r="BA25" s="20">
        <f t="shared" si="29"/>
        <v>8</v>
      </c>
      <c r="BB25" s="14"/>
      <c r="BC25" s="20">
        <f t="shared" ref="BC25:BH38" si="30">HLOOKUP($BB$22,$C$7:$G$19,$AN25+1,0)</f>
        <v>530</v>
      </c>
      <c r="BD25" s="20">
        <f t="shared" si="30"/>
        <v>530</v>
      </c>
      <c r="BE25" s="20">
        <f t="shared" si="30"/>
        <v>530</v>
      </c>
      <c r="BF25" s="20">
        <f t="shared" si="30"/>
        <v>530</v>
      </c>
      <c r="BG25" s="20">
        <f t="shared" si="30"/>
        <v>530</v>
      </c>
      <c r="BH25" s="20">
        <f t="shared" si="30"/>
        <v>530</v>
      </c>
      <c r="BI25" s="9"/>
      <c r="BJ25" s="20">
        <f t="shared" ref="BJ25:BO36" si="31">HLOOKUP($BB$22,$C$7:$G$19,$AN25+1,0)</f>
        <v>530</v>
      </c>
      <c r="BK25" s="20">
        <f t="shared" si="31"/>
        <v>530</v>
      </c>
      <c r="BL25" s="20">
        <f t="shared" si="31"/>
        <v>530</v>
      </c>
      <c r="BM25" s="20">
        <f t="shared" si="31"/>
        <v>530</v>
      </c>
      <c r="BN25" s="20">
        <f t="shared" si="31"/>
        <v>530</v>
      </c>
      <c r="BO25" s="20">
        <f t="shared" si="31"/>
        <v>530</v>
      </c>
      <c r="BP25" s="20">
        <f>$E$8</f>
        <v>530</v>
      </c>
      <c r="BQ25" s="20">
        <f>$E$8</f>
        <v>530</v>
      </c>
      <c r="BR25" s="20">
        <f>$E$8</f>
        <v>530</v>
      </c>
      <c r="BS25" s="20">
        <f>$E$8</f>
        <v>530</v>
      </c>
      <c r="BT25" s="124">
        <f>$E$8</f>
        <v>530</v>
      </c>
      <c r="BU25" s="20"/>
      <c r="BV25" s="98">
        <f t="shared" ref="BV25:CC36" si="32">HLOOKUP($AN$6,$C$7:$G$19,$AN9+1,0)</f>
        <v>5</v>
      </c>
      <c r="BW25" s="93">
        <f t="shared" si="32"/>
        <v>5</v>
      </c>
      <c r="BX25" s="93">
        <f t="shared" si="32"/>
        <v>5</v>
      </c>
      <c r="BY25" s="93">
        <f t="shared" si="32"/>
        <v>5</v>
      </c>
      <c r="BZ25" s="93">
        <f t="shared" si="32"/>
        <v>5</v>
      </c>
      <c r="CA25" s="93">
        <f t="shared" si="32"/>
        <v>5</v>
      </c>
      <c r="CB25" s="93">
        <f t="shared" si="32"/>
        <v>5</v>
      </c>
      <c r="CC25" s="112">
        <f t="shared" si="32"/>
        <v>5</v>
      </c>
      <c r="CD25" s="12"/>
      <c r="CE25" s="138" t="s">
        <v>94</v>
      </c>
      <c r="CF25" s="138"/>
      <c r="CG25" s="131">
        <f t="shared" ref="CG25" si="33">SUM(CH25:CI25)</f>
        <v>14</v>
      </c>
      <c r="CH25" s="131">
        <f>COUNTA(CN17:CN25)</f>
        <v>7</v>
      </c>
      <c r="CI25" s="131">
        <f>COUNTA(DI8:DP8)</f>
        <v>7</v>
      </c>
      <c r="CK25" s="211"/>
      <c r="CL25" s="45" t="s">
        <v>101</v>
      </c>
      <c r="CM25" s="32"/>
      <c r="CN25" s="43" t="s">
        <v>5</v>
      </c>
      <c r="CO25" s="32">
        <f t="shared" ref="CO25:CZ25" si="34">HLOOKUP($DI$5,$CE$7:$CG$19,CO$7+1,0)</f>
        <v>70</v>
      </c>
      <c r="CP25" s="32">
        <f t="shared" si="34"/>
        <v>10</v>
      </c>
      <c r="CQ25" s="32">
        <f t="shared" si="34"/>
        <v>20</v>
      </c>
      <c r="CR25" s="32">
        <f t="shared" si="34"/>
        <v>85</v>
      </c>
      <c r="CS25" s="32">
        <f t="shared" si="34"/>
        <v>40</v>
      </c>
      <c r="CT25" s="32">
        <f t="shared" si="34"/>
        <v>50</v>
      </c>
      <c r="CU25" s="32">
        <f t="shared" si="34"/>
        <v>22</v>
      </c>
      <c r="CV25" s="32">
        <f t="shared" si="34"/>
        <v>19</v>
      </c>
      <c r="CW25" s="32">
        <f t="shared" si="34"/>
        <v>80</v>
      </c>
      <c r="CX25" s="32">
        <f t="shared" si="34"/>
        <v>42</v>
      </c>
      <c r="CY25" s="32">
        <f t="shared" si="34"/>
        <v>10</v>
      </c>
      <c r="CZ25" s="32">
        <f t="shared" si="34"/>
        <v>85</v>
      </c>
      <c r="DB25" s="215"/>
      <c r="DC25" s="21"/>
      <c r="DE25" s="22"/>
      <c r="DF25" s="22"/>
      <c r="DG25" s="22"/>
      <c r="DZ25"/>
    </row>
    <row r="26" spans="1:130" s="8" customFormat="1" ht="19.8" customHeight="1" x14ac:dyDescent="0.4">
      <c r="A26" s="216"/>
      <c r="B26" s="218"/>
      <c r="C26" s="130" t="s">
        <v>18</v>
      </c>
      <c r="E26" s="131">
        <f>SUM(F26:H26)</f>
        <v>15</v>
      </c>
      <c r="F26" s="131">
        <f>COUNTA($K$31:$K$35)</f>
        <v>5</v>
      </c>
      <c r="G26" s="131">
        <f>COUNTA($BG$8:$BL$8)</f>
        <v>5</v>
      </c>
      <c r="H26" s="132">
        <f>COUNTA($BY$24:$CC$24)</f>
        <v>5</v>
      </c>
      <c r="J26" s="204"/>
      <c r="K26" s="16" t="s">
        <v>33</v>
      </c>
      <c r="L26" s="19">
        <f t="shared" si="27"/>
        <v>5</v>
      </c>
      <c r="M26" s="19">
        <f t="shared" si="27"/>
        <v>10</v>
      </c>
      <c r="N26" s="19">
        <f t="shared" si="27"/>
        <v>20</v>
      </c>
      <c r="O26" s="19">
        <f t="shared" si="27"/>
        <v>30</v>
      </c>
      <c r="P26" s="19">
        <f t="shared" si="27"/>
        <v>40</v>
      </c>
      <c r="Q26" s="19">
        <f t="shared" si="27"/>
        <v>50</v>
      </c>
      <c r="R26" s="19">
        <f t="shared" si="27"/>
        <v>60</v>
      </c>
      <c r="S26" s="19">
        <f t="shared" si="27"/>
        <v>70</v>
      </c>
      <c r="T26" s="19">
        <f t="shared" si="27"/>
        <v>80</v>
      </c>
      <c r="U26" s="19">
        <f t="shared" si="27"/>
        <v>90</v>
      </c>
      <c r="V26" s="19">
        <f t="shared" si="27"/>
        <v>97</v>
      </c>
      <c r="W26" s="19">
        <f t="shared" si="27"/>
        <v>45</v>
      </c>
      <c r="X26" s="18"/>
      <c r="Y26"/>
      <c r="Z26"/>
      <c r="AA26"/>
      <c r="AB26"/>
      <c r="AC26"/>
      <c r="AD26"/>
      <c r="AE26"/>
      <c r="AF26"/>
      <c r="AG26"/>
      <c r="AH26"/>
      <c r="AI26"/>
      <c r="AJ26"/>
      <c r="AK26"/>
      <c r="AM26" s="205"/>
      <c r="AN26" s="14">
        <v>2</v>
      </c>
      <c r="AO26" s="20">
        <f t="shared" si="28"/>
        <v>17</v>
      </c>
      <c r="AP26" s="20">
        <f t="shared" si="28"/>
        <v>17</v>
      </c>
      <c r="AQ26" s="20">
        <f t="shared" si="28"/>
        <v>17</v>
      </c>
      <c r="AR26" s="20">
        <f t="shared" si="28"/>
        <v>17</v>
      </c>
      <c r="AS26" s="20">
        <f t="shared" si="28"/>
        <v>17</v>
      </c>
      <c r="AT26" s="20">
        <f t="shared" si="28"/>
        <v>17</v>
      </c>
      <c r="AU26" s="20"/>
      <c r="AV26" s="20">
        <f t="shared" si="29"/>
        <v>17</v>
      </c>
      <c r="AW26" s="20">
        <f t="shared" si="29"/>
        <v>17</v>
      </c>
      <c r="AX26" s="20">
        <f t="shared" si="29"/>
        <v>17</v>
      </c>
      <c r="AY26" s="20">
        <f t="shared" si="29"/>
        <v>17</v>
      </c>
      <c r="AZ26" s="20">
        <f t="shared" si="29"/>
        <v>17</v>
      </c>
      <c r="BA26" s="20">
        <f t="shared" si="29"/>
        <v>17</v>
      </c>
      <c r="BB26" s="14"/>
      <c r="BC26" s="20">
        <f t="shared" si="30"/>
        <v>522</v>
      </c>
      <c r="BD26" s="20">
        <f t="shared" si="30"/>
        <v>522</v>
      </c>
      <c r="BE26" s="20">
        <f t="shared" si="30"/>
        <v>522</v>
      </c>
      <c r="BF26" s="20">
        <f t="shared" si="30"/>
        <v>522</v>
      </c>
      <c r="BG26" s="20">
        <f t="shared" si="30"/>
        <v>522</v>
      </c>
      <c r="BH26" s="20">
        <f t="shared" si="30"/>
        <v>522</v>
      </c>
      <c r="BI26" s="9"/>
      <c r="BJ26" s="20">
        <f t="shared" si="31"/>
        <v>522</v>
      </c>
      <c r="BK26" s="20">
        <f t="shared" si="31"/>
        <v>522</v>
      </c>
      <c r="BL26" s="20">
        <f t="shared" si="31"/>
        <v>522</v>
      </c>
      <c r="BM26" s="20">
        <f t="shared" si="31"/>
        <v>522</v>
      </c>
      <c r="BN26" s="20">
        <f t="shared" si="31"/>
        <v>522</v>
      </c>
      <c r="BO26" s="20">
        <f t="shared" si="31"/>
        <v>522</v>
      </c>
      <c r="BP26" s="20">
        <f>$E$9</f>
        <v>-522</v>
      </c>
      <c r="BQ26" s="20">
        <f>$E$9</f>
        <v>-522</v>
      </c>
      <c r="BR26" s="20">
        <f>$E$9</f>
        <v>-522</v>
      </c>
      <c r="BS26" s="20">
        <f>$E$9</f>
        <v>-522</v>
      </c>
      <c r="BT26" s="124">
        <f>$E$9</f>
        <v>-522</v>
      </c>
      <c r="BU26" s="20"/>
      <c r="BV26" s="98">
        <f t="shared" si="32"/>
        <v>10</v>
      </c>
      <c r="BW26" s="93">
        <f t="shared" si="32"/>
        <v>10</v>
      </c>
      <c r="BX26" s="93">
        <f t="shared" si="32"/>
        <v>10</v>
      </c>
      <c r="BY26" s="93">
        <f t="shared" si="32"/>
        <v>10</v>
      </c>
      <c r="BZ26" s="93">
        <f t="shared" si="32"/>
        <v>10</v>
      </c>
      <c r="CA26" s="93">
        <f t="shared" si="32"/>
        <v>10</v>
      </c>
      <c r="CB26" s="93">
        <f t="shared" si="32"/>
        <v>10</v>
      </c>
      <c r="CC26" s="112">
        <f t="shared" si="32"/>
        <v>10</v>
      </c>
      <c r="CD26" s="12"/>
      <c r="CE26" s="138" t="s">
        <v>95</v>
      </c>
      <c r="CF26" s="138"/>
      <c r="CG26" s="131">
        <f>SUM(CH26:CI26)</f>
        <v>12</v>
      </c>
      <c r="CH26" s="131">
        <f>COUNTA(CN29:CN37)</f>
        <v>6</v>
      </c>
      <c r="CI26" s="131">
        <f>COUNTA(DR9:DY9)</f>
        <v>6</v>
      </c>
      <c r="CK26" s="211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B26" s="215"/>
      <c r="DC26" s="21"/>
      <c r="DE26" s="22"/>
      <c r="DF26" s="22"/>
      <c r="DG26" s="22"/>
      <c r="DZ26"/>
    </row>
    <row r="27" spans="1:130" s="8" customFormat="1" ht="19.8" customHeight="1" x14ac:dyDescent="0.4">
      <c r="A27" s="216"/>
      <c r="B27" s="218"/>
      <c r="C27" s="130" t="s">
        <v>17</v>
      </c>
      <c r="E27" s="131">
        <f>SUM(F27:H27)</f>
        <v>9</v>
      </c>
      <c r="F27" s="131">
        <f>COUNTA($K$25:$K$29)</f>
        <v>3</v>
      </c>
      <c r="G27" s="131">
        <f>COUNTA($BC$8:$BE$8)</f>
        <v>3</v>
      </c>
      <c r="H27" s="132">
        <f>COUNTA($BV$24:$BX$24)</f>
        <v>3</v>
      </c>
      <c r="J27" s="204"/>
      <c r="K27" s="16" t="s">
        <v>35</v>
      </c>
      <c r="L27" s="19">
        <f t="shared" si="27"/>
        <v>5</v>
      </c>
      <c r="M27" s="19">
        <f t="shared" si="27"/>
        <v>10</v>
      </c>
      <c r="N27" s="19">
        <f t="shared" si="27"/>
        <v>20</v>
      </c>
      <c r="O27" s="19">
        <f t="shared" si="27"/>
        <v>30</v>
      </c>
      <c r="P27" s="19">
        <f t="shared" si="27"/>
        <v>40</v>
      </c>
      <c r="Q27" s="19">
        <f t="shared" si="27"/>
        <v>50</v>
      </c>
      <c r="R27" s="19">
        <f t="shared" si="27"/>
        <v>60</v>
      </c>
      <c r="S27" s="19">
        <f t="shared" si="27"/>
        <v>70</v>
      </c>
      <c r="T27" s="19">
        <f t="shared" si="27"/>
        <v>80</v>
      </c>
      <c r="U27" s="19">
        <f t="shared" si="27"/>
        <v>90</v>
      </c>
      <c r="V27" s="19">
        <f t="shared" si="27"/>
        <v>97</v>
      </c>
      <c r="W27" s="19">
        <f t="shared" si="27"/>
        <v>45</v>
      </c>
      <c r="X27" s="18"/>
      <c r="Y27"/>
      <c r="Z27"/>
      <c r="AA27"/>
      <c r="AB27"/>
      <c r="AC27"/>
      <c r="AD27"/>
      <c r="AE27"/>
      <c r="AF27"/>
      <c r="AG27"/>
      <c r="AH27"/>
      <c r="AI27"/>
      <c r="AJ27"/>
      <c r="AK27"/>
      <c r="AM27" s="205"/>
      <c r="AN27" s="14">
        <v>3</v>
      </c>
      <c r="AO27" s="20">
        <f t="shared" si="28"/>
        <v>29</v>
      </c>
      <c r="AP27" s="20">
        <f t="shared" si="28"/>
        <v>29</v>
      </c>
      <c r="AQ27" s="20">
        <f t="shared" si="28"/>
        <v>29</v>
      </c>
      <c r="AR27" s="20">
        <f t="shared" si="28"/>
        <v>29</v>
      </c>
      <c r="AS27" s="20">
        <f t="shared" si="28"/>
        <v>29</v>
      </c>
      <c r="AT27" s="20">
        <f t="shared" si="28"/>
        <v>29</v>
      </c>
      <c r="AU27" s="20"/>
      <c r="AV27" s="20">
        <f t="shared" si="29"/>
        <v>29</v>
      </c>
      <c r="AW27" s="20">
        <f t="shared" si="29"/>
        <v>29</v>
      </c>
      <c r="AX27" s="20">
        <f t="shared" si="29"/>
        <v>29</v>
      </c>
      <c r="AY27" s="20">
        <f t="shared" si="29"/>
        <v>29</v>
      </c>
      <c r="AZ27" s="20">
        <f t="shared" si="29"/>
        <v>29</v>
      </c>
      <c r="BA27" s="20">
        <f t="shared" si="29"/>
        <v>29</v>
      </c>
      <c r="BB27" s="14"/>
      <c r="BC27" s="20">
        <f t="shared" si="30"/>
        <v>276</v>
      </c>
      <c r="BD27" s="20">
        <f t="shared" si="30"/>
        <v>276</v>
      </c>
      <c r="BE27" s="20">
        <f t="shared" si="30"/>
        <v>276</v>
      </c>
      <c r="BF27" s="20">
        <f t="shared" si="30"/>
        <v>276</v>
      </c>
      <c r="BG27" s="20">
        <f t="shared" si="30"/>
        <v>276</v>
      </c>
      <c r="BH27" s="20">
        <f t="shared" si="30"/>
        <v>276</v>
      </c>
      <c r="BI27" s="9"/>
      <c r="BJ27" s="20">
        <f t="shared" si="31"/>
        <v>276</v>
      </c>
      <c r="BK27" s="20">
        <f t="shared" si="31"/>
        <v>276</v>
      </c>
      <c r="BL27" s="20">
        <f t="shared" si="31"/>
        <v>276</v>
      </c>
      <c r="BM27" s="20">
        <f t="shared" si="31"/>
        <v>276</v>
      </c>
      <c r="BN27" s="20">
        <f t="shared" si="31"/>
        <v>276</v>
      </c>
      <c r="BO27" s="20">
        <f t="shared" si="31"/>
        <v>276</v>
      </c>
      <c r="BP27" s="20">
        <f>$E$10</f>
        <v>276</v>
      </c>
      <c r="BQ27" s="20">
        <f>$E$10</f>
        <v>276</v>
      </c>
      <c r="BR27" s="20">
        <f>$E$10</f>
        <v>276</v>
      </c>
      <c r="BS27" s="20">
        <f>$E$10</f>
        <v>276</v>
      </c>
      <c r="BT27" s="124">
        <f>$E$10</f>
        <v>276</v>
      </c>
      <c r="BU27" s="20"/>
      <c r="BV27" s="98">
        <f t="shared" si="32"/>
        <v>20</v>
      </c>
      <c r="BW27" s="93">
        <f t="shared" si="32"/>
        <v>20</v>
      </c>
      <c r="BX27" s="93">
        <f t="shared" si="32"/>
        <v>20</v>
      </c>
      <c r="BY27" s="93">
        <f t="shared" si="32"/>
        <v>20</v>
      </c>
      <c r="BZ27" s="93">
        <f t="shared" si="32"/>
        <v>20</v>
      </c>
      <c r="CA27" s="93">
        <f t="shared" si="32"/>
        <v>20</v>
      </c>
      <c r="CB27" s="93">
        <f t="shared" si="32"/>
        <v>20</v>
      </c>
      <c r="CC27" s="112">
        <f t="shared" si="32"/>
        <v>20</v>
      </c>
      <c r="CD27" s="12"/>
      <c r="CF27"/>
      <c r="CK27" s="211"/>
      <c r="CL27"/>
      <c r="CM27"/>
      <c r="CN27" s="25" t="s">
        <v>95</v>
      </c>
      <c r="CO27"/>
      <c r="CP27"/>
      <c r="CQ27"/>
      <c r="CR27"/>
      <c r="CS27"/>
      <c r="CT27"/>
      <c r="CU27"/>
      <c r="CV27"/>
      <c r="CW27"/>
      <c r="CX27"/>
      <c r="CY27"/>
      <c r="CZ27"/>
      <c r="DB27" s="215"/>
      <c r="DC27" s="21"/>
      <c r="DE27" s="22"/>
      <c r="DF27" s="22"/>
      <c r="DG27" s="22"/>
      <c r="DZ27"/>
    </row>
    <row r="28" spans="1:130" s="8" customFormat="1" ht="19.8" customHeight="1" x14ac:dyDescent="0.4">
      <c r="A28" s="216"/>
      <c r="B28" s="218"/>
      <c r="J28" s="204"/>
      <c r="K28" s="24"/>
      <c r="X28" s="18"/>
      <c r="Y28"/>
      <c r="Z28"/>
      <c r="AA28"/>
      <c r="AB28"/>
      <c r="AC28"/>
      <c r="AD28"/>
      <c r="AE28"/>
      <c r="AF28"/>
      <c r="AG28"/>
      <c r="AH28"/>
      <c r="AI28"/>
      <c r="AJ28"/>
      <c r="AK28"/>
      <c r="AM28" s="205"/>
      <c r="AN28" s="14">
        <v>4</v>
      </c>
      <c r="AO28" s="20">
        <f t="shared" si="28"/>
        <v>18</v>
      </c>
      <c r="AP28" s="20">
        <f t="shared" si="28"/>
        <v>18</v>
      </c>
      <c r="AQ28" s="20">
        <f t="shared" si="28"/>
        <v>18</v>
      </c>
      <c r="AR28" s="20">
        <f t="shared" si="28"/>
        <v>18</v>
      </c>
      <c r="AS28" s="20">
        <f t="shared" si="28"/>
        <v>18</v>
      </c>
      <c r="AT28" s="20">
        <f t="shared" si="28"/>
        <v>18</v>
      </c>
      <c r="AU28" s="20"/>
      <c r="AV28" s="20">
        <f t="shared" si="29"/>
        <v>18</v>
      </c>
      <c r="AW28" s="20">
        <f t="shared" si="29"/>
        <v>18</v>
      </c>
      <c r="AX28" s="20">
        <f t="shared" si="29"/>
        <v>18</v>
      </c>
      <c r="AY28" s="20">
        <f t="shared" si="29"/>
        <v>18</v>
      </c>
      <c r="AZ28" s="20">
        <f t="shared" si="29"/>
        <v>18</v>
      </c>
      <c r="BA28" s="20">
        <f t="shared" si="29"/>
        <v>18</v>
      </c>
      <c r="BB28" s="14"/>
      <c r="BC28" s="20">
        <f t="shared" si="30"/>
        <v>997</v>
      </c>
      <c r="BD28" s="20">
        <f t="shared" si="30"/>
        <v>997</v>
      </c>
      <c r="BE28" s="20">
        <f t="shared" si="30"/>
        <v>997</v>
      </c>
      <c r="BF28" s="20">
        <f t="shared" si="30"/>
        <v>997</v>
      </c>
      <c r="BG28" s="20">
        <f t="shared" si="30"/>
        <v>997</v>
      </c>
      <c r="BH28" s="20">
        <f t="shared" si="30"/>
        <v>997</v>
      </c>
      <c r="BI28" s="9"/>
      <c r="BJ28" s="20">
        <f t="shared" si="31"/>
        <v>997</v>
      </c>
      <c r="BK28" s="20">
        <f t="shared" si="31"/>
        <v>997</v>
      </c>
      <c r="BL28" s="20">
        <f t="shared" si="31"/>
        <v>997</v>
      </c>
      <c r="BM28" s="20">
        <f t="shared" si="31"/>
        <v>997</v>
      </c>
      <c r="BN28" s="20">
        <f t="shared" si="31"/>
        <v>997</v>
      </c>
      <c r="BO28" s="20">
        <f t="shared" si="31"/>
        <v>997</v>
      </c>
      <c r="BP28" s="20">
        <f>$E$11</f>
        <v>-997</v>
      </c>
      <c r="BQ28" s="20">
        <f>$E$11</f>
        <v>-997</v>
      </c>
      <c r="BR28" s="20">
        <f>$E$11</f>
        <v>-997</v>
      </c>
      <c r="BS28" s="20">
        <f>$E$11</f>
        <v>-997</v>
      </c>
      <c r="BT28" s="124">
        <f>$E$11</f>
        <v>-997</v>
      </c>
      <c r="BU28" s="20"/>
      <c r="BV28" s="98">
        <f t="shared" si="32"/>
        <v>30</v>
      </c>
      <c r="BW28" s="93">
        <f t="shared" si="32"/>
        <v>30</v>
      </c>
      <c r="BX28" s="93">
        <f t="shared" si="32"/>
        <v>30</v>
      </c>
      <c r="BY28" s="93">
        <f t="shared" si="32"/>
        <v>30</v>
      </c>
      <c r="BZ28" s="93">
        <f t="shared" si="32"/>
        <v>30</v>
      </c>
      <c r="CA28" s="93">
        <f t="shared" si="32"/>
        <v>30</v>
      </c>
      <c r="CB28" s="93">
        <f t="shared" si="32"/>
        <v>30</v>
      </c>
      <c r="CC28" s="112">
        <f t="shared" si="32"/>
        <v>30</v>
      </c>
      <c r="CD28" s="12"/>
      <c r="CF28"/>
      <c r="CK28" s="211"/>
      <c r="CN28"/>
      <c r="CO28" s="21">
        <v>1</v>
      </c>
      <c r="CP28" s="21">
        <v>2</v>
      </c>
      <c r="CQ28" s="21">
        <v>3</v>
      </c>
      <c r="CR28" s="21">
        <v>4</v>
      </c>
      <c r="CS28" s="21">
        <v>5</v>
      </c>
      <c r="CT28" s="21">
        <v>6</v>
      </c>
      <c r="CU28" s="21">
        <v>7</v>
      </c>
      <c r="CV28" s="21">
        <v>8</v>
      </c>
      <c r="CW28" s="21">
        <v>9</v>
      </c>
      <c r="CX28" s="21">
        <v>10</v>
      </c>
      <c r="CY28" s="21">
        <v>11</v>
      </c>
      <c r="CZ28" s="21">
        <v>12</v>
      </c>
      <c r="DB28" s="215"/>
      <c r="DC28" s="21"/>
      <c r="DE28" s="22"/>
      <c r="DF28" s="22"/>
      <c r="DG28" s="22"/>
      <c r="DZ28"/>
    </row>
    <row r="29" spans="1:130" s="8" customFormat="1" ht="19.8" customHeight="1" x14ac:dyDescent="0.4">
      <c r="A29" s="216"/>
      <c r="B29" s="218"/>
      <c r="C29" s="48" t="s">
        <v>55</v>
      </c>
      <c r="E29" s="133">
        <f>SUM(F29:H29)</f>
        <v>24</v>
      </c>
      <c r="F29" s="135">
        <f>SUBTOTAL(9,F30:F33)</f>
        <v>12</v>
      </c>
      <c r="G29" s="135">
        <f>SUBTOTAL(9,G30:G33)</f>
        <v>12</v>
      </c>
      <c r="H29" s="135">
        <f>SUBTOTAL(9,H30:H33)</f>
        <v>0</v>
      </c>
      <c r="J29" s="204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22"/>
      <c r="X29" s="18"/>
      <c r="Y29"/>
      <c r="AA29"/>
      <c r="AB29"/>
      <c r="AC29"/>
      <c r="AD29"/>
      <c r="AE29"/>
      <c r="AF29"/>
      <c r="AG29"/>
      <c r="AH29"/>
      <c r="AI29"/>
      <c r="AJ29"/>
      <c r="AK29"/>
      <c r="AM29" s="205"/>
      <c r="AN29" s="14">
        <v>5</v>
      </c>
      <c r="AO29" s="20">
        <f t="shared" si="28"/>
        <v>33</v>
      </c>
      <c r="AP29" s="20">
        <f t="shared" si="28"/>
        <v>33</v>
      </c>
      <c r="AQ29" s="20">
        <f t="shared" si="28"/>
        <v>33</v>
      </c>
      <c r="AR29" s="20">
        <f t="shared" si="28"/>
        <v>33</v>
      </c>
      <c r="AS29" s="20">
        <f t="shared" si="28"/>
        <v>33</v>
      </c>
      <c r="AT29" s="20">
        <f t="shared" si="28"/>
        <v>33</v>
      </c>
      <c r="AU29" s="20"/>
      <c r="AV29" s="20">
        <f t="shared" si="29"/>
        <v>33</v>
      </c>
      <c r="AW29" s="20">
        <f t="shared" si="29"/>
        <v>33</v>
      </c>
      <c r="AX29" s="20">
        <f t="shared" si="29"/>
        <v>33</v>
      </c>
      <c r="AY29" s="20">
        <f t="shared" si="29"/>
        <v>33</v>
      </c>
      <c r="AZ29" s="20">
        <f t="shared" si="29"/>
        <v>33</v>
      </c>
      <c r="BA29" s="20">
        <f t="shared" si="29"/>
        <v>33</v>
      </c>
      <c r="BB29" s="14"/>
      <c r="BC29" s="20">
        <f t="shared" si="30"/>
        <v>692</v>
      </c>
      <c r="BD29" s="20">
        <f t="shared" si="30"/>
        <v>692</v>
      </c>
      <c r="BE29" s="20">
        <f t="shared" si="30"/>
        <v>692</v>
      </c>
      <c r="BF29" s="20">
        <f t="shared" si="30"/>
        <v>692</v>
      </c>
      <c r="BG29" s="20">
        <f t="shared" si="30"/>
        <v>692</v>
      </c>
      <c r="BH29" s="20">
        <f t="shared" si="30"/>
        <v>692</v>
      </c>
      <c r="BI29" s="9"/>
      <c r="BJ29" s="20">
        <f t="shared" si="31"/>
        <v>692</v>
      </c>
      <c r="BK29" s="20">
        <f t="shared" si="31"/>
        <v>692</v>
      </c>
      <c r="BL29" s="20">
        <f t="shared" si="31"/>
        <v>692</v>
      </c>
      <c r="BM29" s="20">
        <f t="shared" si="31"/>
        <v>692</v>
      </c>
      <c r="BN29" s="20">
        <f t="shared" si="31"/>
        <v>692</v>
      </c>
      <c r="BO29" s="20">
        <f t="shared" si="31"/>
        <v>692</v>
      </c>
      <c r="BP29" s="20">
        <f>$E$12</f>
        <v>692</v>
      </c>
      <c r="BQ29" s="20">
        <f>$E$12</f>
        <v>692</v>
      </c>
      <c r="BR29" s="20">
        <f>$E$12</f>
        <v>692</v>
      </c>
      <c r="BS29" s="20">
        <f>$E$12</f>
        <v>692</v>
      </c>
      <c r="BT29" s="124">
        <f>$E$12</f>
        <v>692</v>
      </c>
      <c r="BU29" s="20"/>
      <c r="BV29" s="98">
        <f t="shared" si="32"/>
        <v>40</v>
      </c>
      <c r="BW29" s="93">
        <f t="shared" si="32"/>
        <v>40</v>
      </c>
      <c r="BX29" s="93">
        <f t="shared" si="32"/>
        <v>40</v>
      </c>
      <c r="BY29" s="93">
        <f t="shared" si="32"/>
        <v>40</v>
      </c>
      <c r="BZ29" s="93">
        <f t="shared" si="32"/>
        <v>40</v>
      </c>
      <c r="CA29" s="93">
        <f t="shared" si="32"/>
        <v>40</v>
      </c>
      <c r="CB29" s="93">
        <f t="shared" si="32"/>
        <v>40</v>
      </c>
      <c r="CC29" s="112">
        <f t="shared" si="32"/>
        <v>40</v>
      </c>
      <c r="CD29" s="12"/>
      <c r="CF29"/>
      <c r="CK29" s="211"/>
      <c r="CN29" s="46" t="s">
        <v>9</v>
      </c>
      <c r="CO29" s="32">
        <f t="shared" ref="CO29:CZ30" si="35">HLOOKUP($DQ$5,$CE$7:$CI$19,CO$28+1,0)</f>
        <v>70</v>
      </c>
      <c r="CP29" s="32">
        <f t="shared" si="35"/>
        <v>10</v>
      </c>
      <c r="CQ29" s="32">
        <f t="shared" si="35"/>
        <v>20</v>
      </c>
      <c r="CR29" s="32">
        <f t="shared" si="35"/>
        <v>85</v>
      </c>
      <c r="CS29" s="32">
        <f t="shared" si="35"/>
        <v>40</v>
      </c>
      <c r="CT29" s="32">
        <f t="shared" si="35"/>
        <v>50</v>
      </c>
      <c r="CU29" s="32">
        <f t="shared" si="35"/>
        <v>22</v>
      </c>
      <c r="CV29" s="32">
        <f t="shared" si="35"/>
        <v>19</v>
      </c>
      <c r="CW29" s="32">
        <f t="shared" si="35"/>
        <v>80</v>
      </c>
      <c r="CX29" s="32">
        <f t="shared" si="35"/>
        <v>42</v>
      </c>
      <c r="CY29" s="32">
        <f t="shared" si="35"/>
        <v>10</v>
      </c>
      <c r="CZ29" s="32">
        <f t="shared" si="35"/>
        <v>85</v>
      </c>
      <c r="DB29" s="215"/>
      <c r="DC29" s="21"/>
      <c r="DE29" s="22"/>
      <c r="DF29" s="22"/>
      <c r="DG29" s="22"/>
      <c r="DZ29"/>
    </row>
    <row r="30" spans="1:130" s="8" customFormat="1" ht="19.8" customHeight="1" x14ac:dyDescent="0.4">
      <c r="A30" s="216"/>
      <c r="B30" s="218"/>
      <c r="E30" s="2"/>
      <c r="F30" s="132"/>
      <c r="G30" s="132"/>
      <c r="H30" s="132"/>
      <c r="J30" s="204"/>
      <c r="K30" s="17" t="s">
        <v>18</v>
      </c>
      <c r="L30" s="14">
        <v>1</v>
      </c>
      <c r="M30" s="14">
        <v>2</v>
      </c>
      <c r="N30" s="14">
        <v>3</v>
      </c>
      <c r="O30" s="14">
        <v>4</v>
      </c>
      <c r="P30" s="14">
        <v>5</v>
      </c>
      <c r="Q30" s="14">
        <v>6</v>
      </c>
      <c r="R30" s="14">
        <v>7</v>
      </c>
      <c r="S30" s="14">
        <v>8</v>
      </c>
      <c r="T30" s="14">
        <v>9</v>
      </c>
      <c r="U30" s="14">
        <v>10</v>
      </c>
      <c r="V30" s="14">
        <v>11</v>
      </c>
      <c r="W30" s="14">
        <v>12</v>
      </c>
      <c r="X30" s="18"/>
      <c r="AM30" s="205"/>
      <c r="AN30" s="14">
        <v>6</v>
      </c>
      <c r="AO30" s="20">
        <f t="shared" si="28"/>
        <v>55</v>
      </c>
      <c r="AP30" s="20">
        <f t="shared" si="28"/>
        <v>55</v>
      </c>
      <c r="AQ30" s="20">
        <f t="shared" si="28"/>
        <v>55</v>
      </c>
      <c r="AR30" s="20">
        <f t="shared" si="28"/>
        <v>55</v>
      </c>
      <c r="AS30" s="20">
        <f t="shared" si="28"/>
        <v>55</v>
      </c>
      <c r="AT30" s="20">
        <f t="shared" si="28"/>
        <v>55</v>
      </c>
      <c r="AU30" s="20"/>
      <c r="AV30" s="20">
        <f t="shared" si="29"/>
        <v>55</v>
      </c>
      <c r="AW30" s="20">
        <f t="shared" si="29"/>
        <v>55</v>
      </c>
      <c r="AX30" s="20">
        <f t="shared" si="29"/>
        <v>55</v>
      </c>
      <c r="AY30" s="20">
        <f t="shared" si="29"/>
        <v>55</v>
      </c>
      <c r="AZ30" s="20">
        <f t="shared" si="29"/>
        <v>55</v>
      </c>
      <c r="BA30" s="20">
        <f t="shared" si="29"/>
        <v>55</v>
      </c>
      <c r="BB30" s="14"/>
      <c r="BC30" s="20">
        <f t="shared" si="30"/>
        <v>563</v>
      </c>
      <c r="BD30" s="20">
        <f t="shared" si="30"/>
        <v>563</v>
      </c>
      <c r="BE30" s="20">
        <f t="shared" si="30"/>
        <v>563</v>
      </c>
      <c r="BF30" s="20">
        <f t="shared" si="30"/>
        <v>563</v>
      </c>
      <c r="BG30" s="20">
        <f t="shared" si="30"/>
        <v>563</v>
      </c>
      <c r="BH30" s="20">
        <f t="shared" si="30"/>
        <v>563</v>
      </c>
      <c r="BI30" s="9"/>
      <c r="BJ30" s="20">
        <f t="shared" si="31"/>
        <v>563</v>
      </c>
      <c r="BK30" s="20">
        <f t="shared" si="31"/>
        <v>563</v>
      </c>
      <c r="BL30" s="20">
        <f t="shared" si="31"/>
        <v>563</v>
      </c>
      <c r="BM30" s="20">
        <f t="shared" si="31"/>
        <v>563</v>
      </c>
      <c r="BN30" s="20">
        <f t="shared" si="31"/>
        <v>563</v>
      </c>
      <c r="BO30" s="20">
        <f t="shared" si="31"/>
        <v>563</v>
      </c>
      <c r="BP30" s="20">
        <f>$E$13</f>
        <v>563</v>
      </c>
      <c r="BQ30" s="20">
        <f>$E$13</f>
        <v>563</v>
      </c>
      <c r="BR30" s="20">
        <f>$E$13</f>
        <v>563</v>
      </c>
      <c r="BS30" s="20">
        <f>$E$13</f>
        <v>563</v>
      </c>
      <c r="BT30" s="124">
        <f>$E$13</f>
        <v>563</v>
      </c>
      <c r="BU30" s="20"/>
      <c r="BV30" s="98">
        <f t="shared" si="32"/>
        <v>50</v>
      </c>
      <c r="BW30" s="93">
        <f t="shared" si="32"/>
        <v>50</v>
      </c>
      <c r="BX30" s="93">
        <f t="shared" si="32"/>
        <v>50</v>
      </c>
      <c r="BY30" s="93">
        <f t="shared" si="32"/>
        <v>50</v>
      </c>
      <c r="BZ30" s="93">
        <f t="shared" si="32"/>
        <v>50</v>
      </c>
      <c r="CA30" s="93">
        <f t="shared" si="32"/>
        <v>50</v>
      </c>
      <c r="CB30" s="93">
        <f t="shared" si="32"/>
        <v>50</v>
      </c>
      <c r="CC30" s="112">
        <f t="shared" si="32"/>
        <v>50</v>
      </c>
      <c r="CD30" s="12"/>
      <c r="CF30"/>
      <c r="CK30" s="211"/>
      <c r="CN30" s="47" t="s">
        <v>10</v>
      </c>
      <c r="CO30" s="32">
        <f t="shared" si="35"/>
        <v>70</v>
      </c>
      <c r="CP30" s="32">
        <f t="shared" si="35"/>
        <v>10</v>
      </c>
      <c r="CQ30" s="32">
        <f t="shared" si="35"/>
        <v>20</v>
      </c>
      <c r="CR30" s="32">
        <f t="shared" si="35"/>
        <v>85</v>
      </c>
      <c r="CS30" s="32">
        <f t="shared" si="35"/>
        <v>40</v>
      </c>
      <c r="CT30" s="32">
        <f t="shared" si="35"/>
        <v>50</v>
      </c>
      <c r="CU30" s="32">
        <f t="shared" si="35"/>
        <v>22</v>
      </c>
      <c r="CV30" s="32">
        <f t="shared" si="35"/>
        <v>19</v>
      </c>
      <c r="CW30" s="32">
        <f t="shared" si="35"/>
        <v>80</v>
      </c>
      <c r="CX30" s="32">
        <f t="shared" si="35"/>
        <v>42</v>
      </c>
      <c r="CY30" s="32">
        <f t="shared" si="35"/>
        <v>10</v>
      </c>
      <c r="CZ30" s="32">
        <f t="shared" si="35"/>
        <v>85</v>
      </c>
      <c r="DB30" s="215"/>
      <c r="DC30" s="21"/>
      <c r="DE30" s="22"/>
      <c r="DF30" s="22"/>
      <c r="DG30" s="22"/>
      <c r="DZ30"/>
    </row>
    <row r="31" spans="1:130" s="8" customFormat="1" ht="19.8" customHeight="1" x14ac:dyDescent="0.4">
      <c r="A31" s="216"/>
      <c r="B31" s="218"/>
      <c r="C31" s="14" t="s">
        <v>6</v>
      </c>
      <c r="E31" s="131">
        <f>SUM(F31:H31)</f>
        <v>12</v>
      </c>
      <c r="F31" s="131">
        <f>COUNTA($Y$9:$Y$15)</f>
        <v>6</v>
      </c>
      <c r="G31" s="131">
        <f>COUNTA($AO$24:$AT$24)</f>
        <v>6</v>
      </c>
      <c r="H31" s="132">
        <v>0</v>
      </c>
      <c r="J31" s="204"/>
      <c r="K31" s="16" t="s">
        <v>32</v>
      </c>
      <c r="L31" s="19">
        <f t="shared" ref="L31:W35" si="36">HLOOKUP($AN$6,$C$7:$G$19,L$30+1,0)</f>
        <v>5</v>
      </c>
      <c r="M31" s="19">
        <f t="shared" si="36"/>
        <v>10</v>
      </c>
      <c r="N31" s="19">
        <f t="shared" si="36"/>
        <v>20</v>
      </c>
      <c r="O31" s="19">
        <f t="shared" si="36"/>
        <v>30</v>
      </c>
      <c r="P31" s="19">
        <f t="shared" si="36"/>
        <v>40</v>
      </c>
      <c r="Q31" s="19">
        <f t="shared" si="36"/>
        <v>50</v>
      </c>
      <c r="R31" s="19">
        <f t="shared" si="36"/>
        <v>60</v>
      </c>
      <c r="S31" s="19">
        <f t="shared" si="36"/>
        <v>70</v>
      </c>
      <c r="T31" s="19">
        <f t="shared" si="36"/>
        <v>80</v>
      </c>
      <c r="U31" s="19">
        <f t="shared" si="36"/>
        <v>90</v>
      </c>
      <c r="V31" s="19">
        <f t="shared" si="36"/>
        <v>97</v>
      </c>
      <c r="W31" s="19">
        <f t="shared" si="36"/>
        <v>45</v>
      </c>
      <c r="X31" s="18"/>
      <c r="AM31" s="205"/>
      <c r="AN31" s="14">
        <v>7</v>
      </c>
      <c r="AO31" s="20">
        <f t="shared" si="28"/>
        <v>65</v>
      </c>
      <c r="AP31" s="20">
        <f t="shared" si="28"/>
        <v>65</v>
      </c>
      <c r="AQ31" s="20">
        <f t="shared" si="28"/>
        <v>65</v>
      </c>
      <c r="AR31" s="20">
        <f t="shared" si="28"/>
        <v>65</v>
      </c>
      <c r="AS31" s="20">
        <f t="shared" si="28"/>
        <v>65</v>
      </c>
      <c r="AT31" s="20">
        <f t="shared" si="28"/>
        <v>65</v>
      </c>
      <c r="AU31" s="20"/>
      <c r="AV31" s="20">
        <f t="shared" si="29"/>
        <v>65</v>
      </c>
      <c r="AW31" s="20">
        <f t="shared" si="29"/>
        <v>65</v>
      </c>
      <c r="AX31" s="20">
        <f t="shared" si="29"/>
        <v>65</v>
      </c>
      <c r="AY31" s="20">
        <f t="shared" si="29"/>
        <v>65</v>
      </c>
      <c r="AZ31" s="20">
        <f t="shared" si="29"/>
        <v>65</v>
      </c>
      <c r="BA31" s="20">
        <f t="shared" si="29"/>
        <v>65</v>
      </c>
      <c r="BB31" s="14"/>
      <c r="BC31" s="20">
        <f t="shared" si="30"/>
        <v>937</v>
      </c>
      <c r="BD31" s="20">
        <f t="shared" si="30"/>
        <v>937</v>
      </c>
      <c r="BE31" s="20">
        <f t="shared" si="30"/>
        <v>937</v>
      </c>
      <c r="BF31" s="20">
        <f t="shared" si="30"/>
        <v>937</v>
      </c>
      <c r="BG31" s="20">
        <f t="shared" si="30"/>
        <v>937</v>
      </c>
      <c r="BH31" s="20">
        <f t="shared" si="30"/>
        <v>937</v>
      </c>
      <c r="BI31" s="9"/>
      <c r="BJ31" s="20">
        <f t="shared" si="31"/>
        <v>937</v>
      </c>
      <c r="BK31" s="20">
        <f t="shared" si="31"/>
        <v>937</v>
      </c>
      <c r="BL31" s="20">
        <f t="shared" si="31"/>
        <v>937</v>
      </c>
      <c r="BM31" s="20">
        <f t="shared" si="31"/>
        <v>937</v>
      </c>
      <c r="BN31" s="20">
        <f t="shared" si="31"/>
        <v>937</v>
      </c>
      <c r="BO31" s="20">
        <f t="shared" si="31"/>
        <v>937</v>
      </c>
      <c r="BP31" s="20">
        <f>$E$14</f>
        <v>937</v>
      </c>
      <c r="BQ31" s="20">
        <f>$E$14</f>
        <v>937</v>
      </c>
      <c r="BR31" s="20">
        <f>$E$14</f>
        <v>937</v>
      </c>
      <c r="BS31" s="20">
        <f>$E$14</f>
        <v>937</v>
      </c>
      <c r="BT31" s="124">
        <f>$E$14</f>
        <v>937</v>
      </c>
      <c r="BU31" s="20"/>
      <c r="BV31" s="98">
        <f t="shared" si="32"/>
        <v>60</v>
      </c>
      <c r="BW31" s="93">
        <f t="shared" si="32"/>
        <v>60</v>
      </c>
      <c r="BX31" s="93">
        <f t="shared" si="32"/>
        <v>60</v>
      </c>
      <c r="BY31" s="93">
        <f t="shared" si="32"/>
        <v>60</v>
      </c>
      <c r="BZ31" s="93">
        <f t="shared" si="32"/>
        <v>60</v>
      </c>
      <c r="CA31" s="93">
        <f t="shared" si="32"/>
        <v>60</v>
      </c>
      <c r="CB31" s="93">
        <f t="shared" si="32"/>
        <v>60</v>
      </c>
      <c r="CC31" s="112">
        <f t="shared" si="32"/>
        <v>60</v>
      </c>
      <c r="CD31" s="12"/>
      <c r="CF31"/>
      <c r="CK31" s="211"/>
      <c r="CN31" s="47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B31" s="215"/>
      <c r="DC31" s="21"/>
      <c r="DE31" s="22"/>
      <c r="DF31" s="22"/>
      <c r="DG31" s="22"/>
      <c r="DZ31"/>
    </row>
    <row r="32" spans="1:130" s="8" customFormat="1" ht="19.8" customHeight="1" x14ac:dyDescent="0.4">
      <c r="A32" s="216"/>
      <c r="B32" s="218"/>
      <c r="C32" s="14" t="s">
        <v>7</v>
      </c>
      <c r="E32" s="131">
        <f>SUM(F32:H32)</f>
        <v>12</v>
      </c>
      <c r="F32" s="131">
        <f>COUNTA($Y$17:$Y$23)</f>
        <v>6</v>
      </c>
      <c r="G32" s="131">
        <f>COUNTA($AV$24:$BA$24)</f>
        <v>6</v>
      </c>
      <c r="H32" s="132">
        <v>0</v>
      </c>
      <c r="J32" s="204"/>
      <c r="K32" s="16" t="s">
        <v>36</v>
      </c>
      <c r="L32" s="19">
        <f t="shared" si="36"/>
        <v>5</v>
      </c>
      <c r="M32" s="19">
        <f t="shared" si="36"/>
        <v>10</v>
      </c>
      <c r="N32" s="19">
        <f t="shared" si="36"/>
        <v>20</v>
      </c>
      <c r="O32" s="19">
        <f t="shared" si="36"/>
        <v>30</v>
      </c>
      <c r="P32" s="19">
        <f t="shared" si="36"/>
        <v>40</v>
      </c>
      <c r="Q32" s="19">
        <f t="shared" si="36"/>
        <v>50</v>
      </c>
      <c r="R32" s="19">
        <f t="shared" si="36"/>
        <v>60</v>
      </c>
      <c r="S32" s="19">
        <f t="shared" si="36"/>
        <v>70</v>
      </c>
      <c r="T32" s="19">
        <f t="shared" si="36"/>
        <v>80</v>
      </c>
      <c r="U32" s="19">
        <f t="shared" si="36"/>
        <v>90</v>
      </c>
      <c r="V32" s="19">
        <f t="shared" si="36"/>
        <v>97</v>
      </c>
      <c r="W32" s="19">
        <f t="shared" si="36"/>
        <v>45</v>
      </c>
      <c r="X32" s="18"/>
      <c r="AM32" s="205"/>
      <c r="AN32" s="14">
        <v>8</v>
      </c>
      <c r="AO32" s="20">
        <f t="shared" si="28"/>
        <v>75</v>
      </c>
      <c r="AP32" s="20">
        <f t="shared" si="28"/>
        <v>75</v>
      </c>
      <c r="AQ32" s="20">
        <f t="shared" si="28"/>
        <v>75</v>
      </c>
      <c r="AR32" s="20">
        <f t="shared" si="28"/>
        <v>75</v>
      </c>
      <c r="AS32" s="20">
        <f t="shared" si="28"/>
        <v>75</v>
      </c>
      <c r="AT32" s="20">
        <f t="shared" si="28"/>
        <v>75</v>
      </c>
      <c r="AU32" s="20"/>
      <c r="AV32" s="20">
        <f t="shared" si="29"/>
        <v>75</v>
      </c>
      <c r="AW32" s="20">
        <f t="shared" si="29"/>
        <v>75</v>
      </c>
      <c r="AX32" s="20">
        <f t="shared" si="29"/>
        <v>75</v>
      </c>
      <c r="AY32" s="20">
        <f t="shared" si="29"/>
        <v>75</v>
      </c>
      <c r="AZ32" s="20">
        <f t="shared" si="29"/>
        <v>75</v>
      </c>
      <c r="BA32" s="20">
        <f t="shared" si="29"/>
        <v>75</v>
      </c>
      <c r="BB32" s="14"/>
      <c r="BC32" s="20">
        <f t="shared" si="30"/>
        <v>110</v>
      </c>
      <c r="BD32" s="20">
        <f t="shared" si="30"/>
        <v>110</v>
      </c>
      <c r="BE32" s="20">
        <f t="shared" si="30"/>
        <v>110</v>
      </c>
      <c r="BF32" s="20">
        <f t="shared" si="30"/>
        <v>110</v>
      </c>
      <c r="BG32" s="20">
        <f t="shared" si="30"/>
        <v>110</v>
      </c>
      <c r="BH32" s="20">
        <f t="shared" si="30"/>
        <v>110</v>
      </c>
      <c r="BI32" s="9"/>
      <c r="BJ32" s="20">
        <f t="shared" si="31"/>
        <v>110</v>
      </c>
      <c r="BK32" s="20">
        <f t="shared" si="31"/>
        <v>110</v>
      </c>
      <c r="BL32" s="20">
        <f t="shared" si="31"/>
        <v>110</v>
      </c>
      <c r="BM32" s="20">
        <f t="shared" si="31"/>
        <v>110</v>
      </c>
      <c r="BN32" s="20">
        <f t="shared" si="31"/>
        <v>110</v>
      </c>
      <c r="BO32" s="20">
        <f t="shared" si="31"/>
        <v>110</v>
      </c>
      <c r="BP32" s="20">
        <f>$E$15</f>
        <v>110</v>
      </c>
      <c r="BQ32" s="20">
        <f>$E$15</f>
        <v>110</v>
      </c>
      <c r="BR32" s="20">
        <f>$E$15</f>
        <v>110</v>
      </c>
      <c r="BS32" s="20">
        <f>$E$15</f>
        <v>110</v>
      </c>
      <c r="BT32" s="124">
        <f>$E$15</f>
        <v>110</v>
      </c>
      <c r="BU32" s="20"/>
      <c r="BV32" s="98">
        <f t="shared" si="32"/>
        <v>70</v>
      </c>
      <c r="BW32" s="93">
        <f t="shared" si="32"/>
        <v>70</v>
      </c>
      <c r="BX32" s="93">
        <f t="shared" si="32"/>
        <v>70</v>
      </c>
      <c r="BY32" s="93">
        <f t="shared" si="32"/>
        <v>70</v>
      </c>
      <c r="BZ32" s="93">
        <f t="shared" si="32"/>
        <v>70</v>
      </c>
      <c r="CA32" s="93">
        <f t="shared" si="32"/>
        <v>70</v>
      </c>
      <c r="CB32" s="93">
        <f t="shared" si="32"/>
        <v>70</v>
      </c>
      <c r="CC32" s="112">
        <f t="shared" si="32"/>
        <v>70</v>
      </c>
      <c r="CD32" s="12"/>
      <c r="CF32"/>
      <c r="CK32" s="211"/>
      <c r="CN32" s="47" t="s">
        <v>98</v>
      </c>
      <c r="CO32" s="32">
        <f t="shared" ref="CO32:CZ33" si="37">HLOOKUP($DQ$5,$CE$7:$CI$19,CO$28+1,0)</f>
        <v>70</v>
      </c>
      <c r="CP32" s="32">
        <f t="shared" si="37"/>
        <v>10</v>
      </c>
      <c r="CQ32" s="32">
        <f t="shared" si="37"/>
        <v>20</v>
      </c>
      <c r="CR32" s="32">
        <f t="shared" si="37"/>
        <v>85</v>
      </c>
      <c r="CS32" s="32">
        <f t="shared" si="37"/>
        <v>40</v>
      </c>
      <c r="CT32" s="32">
        <f t="shared" si="37"/>
        <v>50</v>
      </c>
      <c r="CU32" s="32">
        <f t="shared" si="37"/>
        <v>22</v>
      </c>
      <c r="CV32" s="32">
        <f t="shared" si="37"/>
        <v>19</v>
      </c>
      <c r="CW32" s="32">
        <f t="shared" si="37"/>
        <v>80</v>
      </c>
      <c r="CX32" s="32">
        <f t="shared" si="37"/>
        <v>42</v>
      </c>
      <c r="CY32" s="32">
        <f t="shared" si="37"/>
        <v>10</v>
      </c>
      <c r="CZ32" s="32">
        <f t="shared" si="37"/>
        <v>85</v>
      </c>
      <c r="DB32" s="215"/>
      <c r="DC32" s="21"/>
      <c r="DE32" s="22"/>
      <c r="DF32" s="22"/>
      <c r="DG32" s="22"/>
      <c r="DZ32"/>
    </row>
    <row r="33" spans="1:130" s="8" customFormat="1" ht="19.8" customHeight="1" x14ac:dyDescent="0.4">
      <c r="A33" s="216"/>
      <c r="B33" s="218"/>
      <c r="E33" s="2"/>
      <c r="F33" s="132"/>
      <c r="G33" s="132"/>
      <c r="H33" s="132"/>
      <c r="J33" s="204"/>
      <c r="K33" s="16" t="s">
        <v>37</v>
      </c>
      <c r="L33" s="49">
        <f t="shared" si="36"/>
        <v>5</v>
      </c>
      <c r="M33" s="49">
        <f t="shared" si="36"/>
        <v>10</v>
      </c>
      <c r="N33" s="49">
        <f t="shared" si="36"/>
        <v>20</v>
      </c>
      <c r="O33" s="49">
        <f t="shared" si="36"/>
        <v>30</v>
      </c>
      <c r="P33" s="49">
        <f t="shared" si="36"/>
        <v>40</v>
      </c>
      <c r="Q33" s="49">
        <f t="shared" si="36"/>
        <v>50</v>
      </c>
      <c r="R33" s="49">
        <f t="shared" si="36"/>
        <v>60</v>
      </c>
      <c r="S33" s="49">
        <f t="shared" si="36"/>
        <v>70</v>
      </c>
      <c r="T33" s="49">
        <f t="shared" si="36"/>
        <v>80</v>
      </c>
      <c r="U33" s="49">
        <f t="shared" si="36"/>
        <v>90</v>
      </c>
      <c r="V33" s="49">
        <f t="shared" si="36"/>
        <v>97</v>
      </c>
      <c r="W33" s="49">
        <f t="shared" si="36"/>
        <v>45</v>
      </c>
      <c r="X33" s="18"/>
      <c r="AM33" s="205"/>
      <c r="AN33" s="14">
        <v>9</v>
      </c>
      <c r="AO33" s="20">
        <f t="shared" si="28"/>
        <v>85</v>
      </c>
      <c r="AP33" s="20">
        <f t="shared" si="28"/>
        <v>85</v>
      </c>
      <c r="AQ33" s="20">
        <f t="shared" si="28"/>
        <v>85</v>
      </c>
      <c r="AR33" s="20">
        <f t="shared" si="28"/>
        <v>85</v>
      </c>
      <c r="AS33" s="20">
        <f t="shared" si="28"/>
        <v>85</v>
      </c>
      <c r="AT33" s="20">
        <f t="shared" si="28"/>
        <v>85</v>
      </c>
      <c r="AU33" s="20"/>
      <c r="AV33" s="20">
        <f t="shared" si="29"/>
        <v>85</v>
      </c>
      <c r="AW33" s="20">
        <f t="shared" si="29"/>
        <v>85</v>
      </c>
      <c r="AX33" s="20">
        <f t="shared" si="29"/>
        <v>85</v>
      </c>
      <c r="AY33" s="20">
        <f t="shared" si="29"/>
        <v>85</v>
      </c>
      <c r="AZ33" s="20">
        <f t="shared" si="29"/>
        <v>85</v>
      </c>
      <c r="BA33" s="20">
        <f t="shared" si="29"/>
        <v>85</v>
      </c>
      <c r="BB33" s="14"/>
      <c r="BC33" s="20">
        <f t="shared" si="30"/>
        <v>54</v>
      </c>
      <c r="BD33" s="20">
        <f t="shared" si="30"/>
        <v>54</v>
      </c>
      <c r="BE33" s="20">
        <f t="shared" si="30"/>
        <v>54</v>
      </c>
      <c r="BF33" s="20">
        <f t="shared" si="30"/>
        <v>54</v>
      </c>
      <c r="BG33" s="20">
        <f t="shared" si="30"/>
        <v>54</v>
      </c>
      <c r="BH33" s="20">
        <f t="shared" si="30"/>
        <v>54</v>
      </c>
      <c r="BI33" s="9"/>
      <c r="BJ33" s="20">
        <f t="shared" si="31"/>
        <v>54</v>
      </c>
      <c r="BK33" s="20">
        <f t="shared" si="31"/>
        <v>54</v>
      </c>
      <c r="BL33" s="20">
        <f t="shared" si="31"/>
        <v>54</v>
      </c>
      <c r="BM33" s="20">
        <f t="shared" si="31"/>
        <v>54</v>
      </c>
      <c r="BN33" s="20">
        <f t="shared" si="31"/>
        <v>54</v>
      </c>
      <c r="BO33" s="20">
        <f t="shared" si="31"/>
        <v>54</v>
      </c>
      <c r="BP33" s="20">
        <f>$E$16</f>
        <v>-54</v>
      </c>
      <c r="BQ33" s="20">
        <f>$E$16</f>
        <v>-54</v>
      </c>
      <c r="BR33" s="20">
        <f>$E$16</f>
        <v>-54</v>
      </c>
      <c r="BS33" s="20">
        <f>$E$16</f>
        <v>-54</v>
      </c>
      <c r="BT33" s="124">
        <f>$E$16</f>
        <v>-54</v>
      </c>
      <c r="BU33" s="20"/>
      <c r="BV33" s="98">
        <f t="shared" si="32"/>
        <v>80</v>
      </c>
      <c r="BW33" s="93">
        <f t="shared" si="32"/>
        <v>80</v>
      </c>
      <c r="BX33" s="93">
        <f t="shared" si="32"/>
        <v>80</v>
      </c>
      <c r="BY33" s="93">
        <f t="shared" si="32"/>
        <v>80</v>
      </c>
      <c r="BZ33" s="93">
        <f t="shared" si="32"/>
        <v>80</v>
      </c>
      <c r="CA33" s="93">
        <f t="shared" si="32"/>
        <v>80</v>
      </c>
      <c r="CB33" s="93">
        <f t="shared" si="32"/>
        <v>80</v>
      </c>
      <c r="CC33" s="112">
        <f t="shared" si="32"/>
        <v>80</v>
      </c>
      <c r="CD33" s="12"/>
      <c r="CK33" s="211"/>
      <c r="CN33" s="47" t="s">
        <v>97</v>
      </c>
      <c r="CO33" s="32">
        <f t="shared" si="37"/>
        <v>70</v>
      </c>
      <c r="CP33" s="32">
        <f t="shared" si="37"/>
        <v>10</v>
      </c>
      <c r="CQ33" s="32">
        <f t="shared" si="37"/>
        <v>20</v>
      </c>
      <c r="CR33" s="32">
        <f t="shared" si="37"/>
        <v>85</v>
      </c>
      <c r="CS33" s="32">
        <f t="shared" si="37"/>
        <v>40</v>
      </c>
      <c r="CT33" s="32">
        <f t="shared" si="37"/>
        <v>50</v>
      </c>
      <c r="CU33" s="32">
        <f t="shared" si="37"/>
        <v>22</v>
      </c>
      <c r="CV33" s="32">
        <f t="shared" si="37"/>
        <v>19</v>
      </c>
      <c r="CW33" s="32">
        <f t="shared" si="37"/>
        <v>80</v>
      </c>
      <c r="CX33" s="32">
        <f t="shared" si="37"/>
        <v>42</v>
      </c>
      <c r="CY33" s="32">
        <f t="shared" si="37"/>
        <v>10</v>
      </c>
      <c r="CZ33" s="32">
        <f t="shared" si="37"/>
        <v>85</v>
      </c>
      <c r="DB33" s="215"/>
      <c r="DC33" s="21"/>
      <c r="DE33" s="22"/>
      <c r="DF33" s="22"/>
      <c r="DG33" s="22"/>
      <c r="DH33"/>
      <c r="DP33"/>
      <c r="DQ33"/>
      <c r="DR33"/>
      <c r="DS33"/>
      <c r="DT33"/>
      <c r="DU33"/>
      <c r="DV33"/>
      <c r="DW33"/>
      <c r="DX33"/>
      <c r="DY33"/>
      <c r="DZ33"/>
    </row>
    <row r="34" spans="1:130" s="8" customFormat="1" ht="19.8" customHeight="1" x14ac:dyDescent="0.4">
      <c r="A34" s="216"/>
      <c r="B34" s="218"/>
      <c r="C34" s="48" t="s">
        <v>56</v>
      </c>
      <c r="D34" s="22"/>
      <c r="E34" s="133">
        <f>SUM(F34:H34)</f>
        <v>17</v>
      </c>
      <c r="F34" s="135">
        <f>SUBTOTAL(9,F35:F38)</f>
        <v>0</v>
      </c>
      <c r="G34" s="135">
        <f>SUBTOTAL(9,G35:G38)</f>
        <v>17</v>
      </c>
      <c r="H34" s="135">
        <f>SUBTOTAL(9,H35:H38)</f>
        <v>0</v>
      </c>
      <c r="J34" s="204"/>
      <c r="K34" s="16" t="s">
        <v>38</v>
      </c>
      <c r="L34" s="49">
        <f t="shared" si="36"/>
        <v>5</v>
      </c>
      <c r="M34" s="49">
        <f t="shared" si="36"/>
        <v>10</v>
      </c>
      <c r="N34" s="49">
        <f t="shared" si="36"/>
        <v>20</v>
      </c>
      <c r="O34" s="49">
        <f t="shared" si="36"/>
        <v>30</v>
      </c>
      <c r="P34" s="49">
        <f t="shared" si="36"/>
        <v>40</v>
      </c>
      <c r="Q34" s="49">
        <f t="shared" si="36"/>
        <v>50</v>
      </c>
      <c r="R34" s="49">
        <f t="shared" si="36"/>
        <v>60</v>
      </c>
      <c r="S34" s="49">
        <f t="shared" si="36"/>
        <v>70</v>
      </c>
      <c r="T34" s="49">
        <f t="shared" si="36"/>
        <v>80</v>
      </c>
      <c r="U34" s="49">
        <f t="shared" si="36"/>
        <v>90</v>
      </c>
      <c r="V34" s="49">
        <f t="shared" si="36"/>
        <v>97</v>
      </c>
      <c r="W34" s="49">
        <f t="shared" si="36"/>
        <v>45</v>
      </c>
      <c r="X34" s="18"/>
      <c r="AM34" s="205"/>
      <c r="AN34" s="14">
        <v>10</v>
      </c>
      <c r="AO34" s="20">
        <f t="shared" si="28"/>
        <v>95</v>
      </c>
      <c r="AP34" s="20">
        <f t="shared" si="28"/>
        <v>95</v>
      </c>
      <c r="AQ34" s="20">
        <f t="shared" si="28"/>
        <v>95</v>
      </c>
      <c r="AR34" s="20">
        <f t="shared" si="28"/>
        <v>95</v>
      </c>
      <c r="AS34" s="20">
        <f t="shared" si="28"/>
        <v>95</v>
      </c>
      <c r="AT34" s="20">
        <f t="shared" si="28"/>
        <v>95</v>
      </c>
      <c r="AU34" s="20"/>
      <c r="AV34" s="20">
        <f t="shared" si="29"/>
        <v>95</v>
      </c>
      <c r="AW34" s="20">
        <f t="shared" si="29"/>
        <v>95</v>
      </c>
      <c r="AX34" s="20">
        <f t="shared" si="29"/>
        <v>95</v>
      </c>
      <c r="AY34" s="20">
        <f t="shared" si="29"/>
        <v>95</v>
      </c>
      <c r="AZ34" s="20">
        <f t="shared" si="29"/>
        <v>95</v>
      </c>
      <c r="BA34" s="20">
        <f t="shared" si="29"/>
        <v>95</v>
      </c>
      <c r="BB34" s="14"/>
      <c r="BC34" s="20">
        <f t="shared" si="30"/>
        <v>481</v>
      </c>
      <c r="BD34" s="20">
        <f t="shared" si="30"/>
        <v>481</v>
      </c>
      <c r="BE34" s="20">
        <f t="shared" si="30"/>
        <v>481</v>
      </c>
      <c r="BF34" s="20">
        <f t="shared" si="30"/>
        <v>481</v>
      </c>
      <c r="BG34" s="20">
        <f t="shared" si="30"/>
        <v>481</v>
      </c>
      <c r="BH34" s="20">
        <f t="shared" si="30"/>
        <v>481</v>
      </c>
      <c r="BI34" s="9"/>
      <c r="BJ34" s="20">
        <f t="shared" si="31"/>
        <v>481</v>
      </c>
      <c r="BK34" s="20">
        <f t="shared" si="31"/>
        <v>481</v>
      </c>
      <c r="BL34" s="20">
        <f t="shared" si="31"/>
        <v>481</v>
      </c>
      <c r="BM34" s="20">
        <f t="shared" si="31"/>
        <v>481</v>
      </c>
      <c r="BN34" s="20">
        <f t="shared" si="31"/>
        <v>481</v>
      </c>
      <c r="BO34" s="20">
        <f t="shared" si="31"/>
        <v>481</v>
      </c>
      <c r="BP34" s="20">
        <f>$E$17</f>
        <v>-481</v>
      </c>
      <c r="BQ34" s="20">
        <f>$E$17</f>
        <v>-481</v>
      </c>
      <c r="BR34" s="20">
        <f>$E$17</f>
        <v>-481</v>
      </c>
      <c r="BS34" s="20">
        <f>$E$17</f>
        <v>-481</v>
      </c>
      <c r="BT34" s="124">
        <f>$E$17</f>
        <v>-481</v>
      </c>
      <c r="BU34" s="20"/>
      <c r="BV34" s="98">
        <f t="shared" si="32"/>
        <v>90</v>
      </c>
      <c r="BW34" s="93">
        <f t="shared" si="32"/>
        <v>90</v>
      </c>
      <c r="BX34" s="93">
        <f t="shared" si="32"/>
        <v>90</v>
      </c>
      <c r="BY34" s="93">
        <f t="shared" si="32"/>
        <v>90</v>
      </c>
      <c r="BZ34" s="93">
        <f t="shared" si="32"/>
        <v>90</v>
      </c>
      <c r="CA34" s="93">
        <f t="shared" si="32"/>
        <v>90</v>
      </c>
      <c r="CB34" s="93">
        <f t="shared" si="32"/>
        <v>90</v>
      </c>
      <c r="CC34" s="112">
        <f t="shared" si="32"/>
        <v>90</v>
      </c>
      <c r="CD34" s="12"/>
      <c r="CJ34" s="3"/>
      <c r="CK34" s="211"/>
      <c r="CN34" s="47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B34" s="215"/>
      <c r="DC34" s="21"/>
      <c r="DD34"/>
      <c r="DE34" s="2"/>
      <c r="DF34" s="2"/>
      <c r="DG34" s="2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</row>
    <row r="35" spans="1:130" ht="18.600000000000001" customHeight="1" x14ac:dyDescent="0.4">
      <c r="A35" s="216"/>
      <c r="B35" s="176"/>
      <c r="C35" s="8"/>
      <c r="D35" s="22"/>
      <c r="E35" s="22"/>
      <c r="F35" s="132"/>
      <c r="G35" s="132"/>
      <c r="H35" s="132"/>
      <c r="J35" s="204"/>
      <c r="K35" s="16" t="s">
        <v>39</v>
      </c>
      <c r="L35" s="49">
        <f t="shared" si="36"/>
        <v>5</v>
      </c>
      <c r="M35" s="49">
        <f t="shared" si="36"/>
        <v>10</v>
      </c>
      <c r="N35" s="49">
        <f t="shared" si="36"/>
        <v>20</v>
      </c>
      <c r="O35" s="49">
        <f t="shared" si="36"/>
        <v>30</v>
      </c>
      <c r="P35" s="49">
        <f t="shared" si="36"/>
        <v>40</v>
      </c>
      <c r="Q35" s="49">
        <f t="shared" si="36"/>
        <v>50</v>
      </c>
      <c r="R35" s="49">
        <f t="shared" si="36"/>
        <v>60</v>
      </c>
      <c r="S35" s="49">
        <f t="shared" si="36"/>
        <v>70</v>
      </c>
      <c r="T35" s="49">
        <f t="shared" si="36"/>
        <v>80</v>
      </c>
      <c r="U35" s="49">
        <f t="shared" si="36"/>
        <v>90</v>
      </c>
      <c r="V35" s="49">
        <f t="shared" si="36"/>
        <v>97</v>
      </c>
      <c r="W35" s="49">
        <f t="shared" si="36"/>
        <v>45</v>
      </c>
      <c r="X35" s="4"/>
      <c r="Y35" s="4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205"/>
      <c r="AN35" s="14">
        <v>11</v>
      </c>
      <c r="AO35" s="20">
        <f t="shared" si="28"/>
        <v>55</v>
      </c>
      <c r="AP35" s="20">
        <f t="shared" si="28"/>
        <v>55</v>
      </c>
      <c r="AQ35" s="20">
        <f t="shared" si="28"/>
        <v>55</v>
      </c>
      <c r="AR35" s="20">
        <f t="shared" si="28"/>
        <v>55</v>
      </c>
      <c r="AS35" s="20">
        <f t="shared" si="28"/>
        <v>55</v>
      </c>
      <c r="AT35" s="20">
        <f t="shared" si="28"/>
        <v>55</v>
      </c>
      <c r="AU35" s="20"/>
      <c r="AV35" s="20">
        <f t="shared" si="29"/>
        <v>55</v>
      </c>
      <c r="AW35" s="20">
        <f t="shared" si="29"/>
        <v>55</v>
      </c>
      <c r="AX35" s="20">
        <f t="shared" si="29"/>
        <v>55</v>
      </c>
      <c r="AY35" s="20">
        <f t="shared" si="29"/>
        <v>55</v>
      </c>
      <c r="AZ35" s="20">
        <f t="shared" si="29"/>
        <v>55</v>
      </c>
      <c r="BA35" s="20">
        <f t="shared" si="29"/>
        <v>55</v>
      </c>
      <c r="BB35" s="14"/>
      <c r="BC35" s="20">
        <f t="shared" si="30"/>
        <v>32</v>
      </c>
      <c r="BD35" s="20">
        <f t="shared" si="30"/>
        <v>32</v>
      </c>
      <c r="BE35" s="20">
        <f t="shared" si="30"/>
        <v>32</v>
      </c>
      <c r="BF35" s="20">
        <f t="shared" si="30"/>
        <v>32</v>
      </c>
      <c r="BG35" s="20">
        <f t="shared" si="30"/>
        <v>32</v>
      </c>
      <c r="BH35" s="20">
        <f t="shared" si="30"/>
        <v>32</v>
      </c>
      <c r="BI35" s="9"/>
      <c r="BJ35" s="20">
        <f t="shared" si="31"/>
        <v>32</v>
      </c>
      <c r="BK35" s="20">
        <f t="shared" si="31"/>
        <v>32</v>
      </c>
      <c r="BL35" s="20">
        <f t="shared" si="31"/>
        <v>32</v>
      </c>
      <c r="BM35" s="20">
        <f t="shared" si="31"/>
        <v>32</v>
      </c>
      <c r="BN35" s="20">
        <f t="shared" si="31"/>
        <v>32</v>
      </c>
      <c r="BO35" s="20">
        <f t="shared" si="31"/>
        <v>32</v>
      </c>
      <c r="BP35" s="20">
        <f>$E$18</f>
        <v>32</v>
      </c>
      <c r="BQ35" s="20">
        <f>$E$18</f>
        <v>32</v>
      </c>
      <c r="BR35" s="20">
        <f>$E$18</f>
        <v>32</v>
      </c>
      <c r="BS35" s="20">
        <f>$E$18</f>
        <v>32</v>
      </c>
      <c r="BT35" s="124">
        <f>$E$18</f>
        <v>32</v>
      </c>
      <c r="BU35" s="20"/>
      <c r="BV35" s="98">
        <f t="shared" si="32"/>
        <v>97</v>
      </c>
      <c r="BW35" s="93">
        <f t="shared" si="32"/>
        <v>97</v>
      </c>
      <c r="BX35" s="93">
        <f t="shared" si="32"/>
        <v>97</v>
      </c>
      <c r="BY35" s="93">
        <f t="shared" si="32"/>
        <v>97</v>
      </c>
      <c r="BZ35" s="93">
        <f t="shared" si="32"/>
        <v>97</v>
      </c>
      <c r="CA35" s="93">
        <f t="shared" si="32"/>
        <v>97</v>
      </c>
      <c r="CB35" s="93">
        <f t="shared" si="32"/>
        <v>97</v>
      </c>
      <c r="CC35" s="112">
        <f t="shared" si="32"/>
        <v>97</v>
      </c>
      <c r="CE35" s="8"/>
      <c r="CF35" s="8"/>
      <c r="CG35" s="8"/>
      <c r="CH35" s="8"/>
      <c r="CI35" s="8"/>
      <c r="CK35" s="211"/>
      <c r="CL35" s="8"/>
      <c r="CM35" s="8"/>
      <c r="CN35" s="47" t="s">
        <v>11</v>
      </c>
      <c r="CO35" s="32">
        <f t="shared" ref="CO35:CZ36" si="38">HLOOKUP($DQ$5,$CE$7:$CI$19,CO$28+1,0)</f>
        <v>70</v>
      </c>
      <c r="CP35" s="32">
        <f t="shared" si="38"/>
        <v>10</v>
      </c>
      <c r="CQ35" s="32">
        <f t="shared" si="38"/>
        <v>20</v>
      </c>
      <c r="CR35" s="32">
        <f t="shared" si="38"/>
        <v>85</v>
      </c>
      <c r="CS35" s="32">
        <f t="shared" si="38"/>
        <v>40</v>
      </c>
      <c r="CT35" s="32">
        <f t="shared" si="38"/>
        <v>50</v>
      </c>
      <c r="CU35" s="32">
        <f t="shared" si="38"/>
        <v>22</v>
      </c>
      <c r="CV35" s="32">
        <f t="shared" si="38"/>
        <v>19</v>
      </c>
      <c r="CW35" s="32">
        <f t="shared" si="38"/>
        <v>80</v>
      </c>
      <c r="CX35" s="32">
        <f t="shared" si="38"/>
        <v>42</v>
      </c>
      <c r="CY35" s="32">
        <f t="shared" si="38"/>
        <v>10</v>
      </c>
      <c r="CZ35" s="32">
        <f t="shared" si="38"/>
        <v>85</v>
      </c>
      <c r="DB35" s="215"/>
    </row>
    <row r="36" spans="1:130" ht="18.600000000000001" customHeight="1" x14ac:dyDescent="0.4">
      <c r="A36" s="216"/>
      <c r="B36" s="176"/>
      <c r="C36" s="14" t="s">
        <v>46</v>
      </c>
      <c r="E36" s="131">
        <f>SUM(F36:H36)</f>
        <v>6</v>
      </c>
      <c r="F36" s="132">
        <v>0</v>
      </c>
      <c r="G36" s="131">
        <f>COUNTA($BC$24:$BH$24)</f>
        <v>6</v>
      </c>
      <c r="H36" s="132">
        <v>0</v>
      </c>
      <c r="J36" s="205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205"/>
      <c r="AN36" s="14">
        <v>12</v>
      </c>
      <c r="AO36" s="20">
        <f t="shared" si="28"/>
        <v>62</v>
      </c>
      <c r="AP36" s="20">
        <f t="shared" si="28"/>
        <v>62</v>
      </c>
      <c r="AQ36" s="20">
        <f t="shared" si="28"/>
        <v>62</v>
      </c>
      <c r="AR36" s="20">
        <f t="shared" si="28"/>
        <v>62</v>
      </c>
      <c r="AS36" s="92">
        <f t="shared" si="28"/>
        <v>62</v>
      </c>
      <c r="AT36" s="92">
        <f t="shared" si="28"/>
        <v>62</v>
      </c>
      <c r="AV36" s="20">
        <f t="shared" si="29"/>
        <v>62</v>
      </c>
      <c r="AW36" s="20">
        <f t="shared" si="29"/>
        <v>62</v>
      </c>
      <c r="AX36" s="20">
        <f t="shared" si="29"/>
        <v>62</v>
      </c>
      <c r="AY36" s="20">
        <f t="shared" si="29"/>
        <v>62</v>
      </c>
      <c r="AZ36" s="20">
        <f t="shared" si="29"/>
        <v>62</v>
      </c>
      <c r="BA36" s="20">
        <f t="shared" si="29"/>
        <v>62</v>
      </c>
      <c r="BC36" s="20">
        <f t="shared" si="30"/>
        <v>206</v>
      </c>
      <c r="BD36" s="20">
        <f t="shared" si="30"/>
        <v>206</v>
      </c>
      <c r="BE36" s="20">
        <f t="shared" si="30"/>
        <v>206</v>
      </c>
      <c r="BF36" s="20">
        <f t="shared" si="30"/>
        <v>206</v>
      </c>
      <c r="BG36" s="20">
        <f t="shared" si="30"/>
        <v>206</v>
      </c>
      <c r="BH36" s="20">
        <f t="shared" si="30"/>
        <v>206</v>
      </c>
      <c r="BI36" s="9"/>
      <c r="BJ36" s="20">
        <f t="shared" si="31"/>
        <v>206</v>
      </c>
      <c r="BK36" s="20">
        <f t="shared" si="31"/>
        <v>206</v>
      </c>
      <c r="BL36" s="20">
        <f t="shared" si="31"/>
        <v>206</v>
      </c>
      <c r="BM36" s="20">
        <f t="shared" si="31"/>
        <v>206</v>
      </c>
      <c r="BN36" s="20">
        <f t="shared" si="31"/>
        <v>206</v>
      </c>
      <c r="BO36" s="20">
        <f t="shared" si="31"/>
        <v>206</v>
      </c>
      <c r="BP36" s="20">
        <f>$E$19</f>
        <v>206</v>
      </c>
      <c r="BQ36" s="20">
        <f>$E$19</f>
        <v>206</v>
      </c>
      <c r="BR36" s="20">
        <f>$E$19</f>
        <v>206</v>
      </c>
      <c r="BS36" s="20">
        <f>$E$19</f>
        <v>206</v>
      </c>
      <c r="BT36" s="124">
        <f>$E$19</f>
        <v>206</v>
      </c>
      <c r="BU36" s="20"/>
      <c r="BV36" s="98">
        <f t="shared" si="32"/>
        <v>45</v>
      </c>
      <c r="BW36" s="93">
        <f t="shared" si="32"/>
        <v>45</v>
      </c>
      <c r="BX36" s="93">
        <f t="shared" si="32"/>
        <v>45</v>
      </c>
      <c r="BY36" s="93">
        <f t="shared" si="32"/>
        <v>45</v>
      </c>
      <c r="BZ36" s="93">
        <f t="shared" si="32"/>
        <v>45</v>
      </c>
      <c r="CA36" s="93">
        <f t="shared" si="32"/>
        <v>45</v>
      </c>
      <c r="CB36" s="93">
        <f t="shared" si="32"/>
        <v>45</v>
      </c>
      <c r="CC36" s="112">
        <f t="shared" si="32"/>
        <v>45</v>
      </c>
      <c r="CE36" s="8"/>
      <c r="CF36" s="8"/>
      <c r="CG36" s="8"/>
      <c r="CH36" s="8"/>
      <c r="CI36" s="8"/>
      <c r="CJ36" s="8"/>
      <c r="CK36" s="212"/>
      <c r="CL36" s="8"/>
      <c r="CM36" s="8"/>
      <c r="CN36" s="47" t="s">
        <v>12</v>
      </c>
      <c r="CO36" s="32">
        <f t="shared" si="38"/>
        <v>70</v>
      </c>
      <c r="CP36" s="32">
        <f t="shared" si="38"/>
        <v>10</v>
      </c>
      <c r="CQ36" s="32">
        <f t="shared" si="38"/>
        <v>20</v>
      </c>
      <c r="CR36" s="32">
        <f t="shared" si="38"/>
        <v>85</v>
      </c>
      <c r="CS36" s="32">
        <f t="shared" si="38"/>
        <v>40</v>
      </c>
      <c r="CT36" s="32">
        <f t="shared" si="38"/>
        <v>50</v>
      </c>
      <c r="CU36" s="32">
        <f t="shared" si="38"/>
        <v>22</v>
      </c>
      <c r="CV36" s="32">
        <f t="shared" si="38"/>
        <v>19</v>
      </c>
      <c r="CW36" s="32">
        <f t="shared" si="38"/>
        <v>80</v>
      </c>
      <c r="CX36" s="32">
        <f t="shared" si="38"/>
        <v>42</v>
      </c>
      <c r="CY36" s="32">
        <f t="shared" si="38"/>
        <v>10</v>
      </c>
      <c r="CZ36" s="32">
        <f t="shared" si="38"/>
        <v>85</v>
      </c>
      <c r="DB36" s="215"/>
      <c r="DC36" s="8"/>
      <c r="DD36" s="8"/>
      <c r="DE36" s="22"/>
      <c r="DF36" s="22"/>
      <c r="DG36" s="22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</row>
    <row r="37" spans="1:130" s="8" customFormat="1" x14ac:dyDescent="0.4">
      <c r="A37" s="216"/>
      <c r="B37" s="218"/>
      <c r="C37" s="14" t="s">
        <v>47</v>
      </c>
      <c r="D37" s="2"/>
      <c r="E37" s="131">
        <f>SUM(F37:H37)</f>
        <v>6</v>
      </c>
      <c r="F37" s="132">
        <v>0</v>
      </c>
      <c r="G37" s="131">
        <f>COUNTA($BJ$24:$BO$24)</f>
        <v>6</v>
      </c>
      <c r="H37" s="132">
        <v>0</v>
      </c>
      <c r="J37" s="205"/>
      <c r="AM37" s="205"/>
      <c r="AR37" s="18"/>
      <c r="AS37" s="18"/>
      <c r="AT37" s="18"/>
      <c r="BC37" s="20" t="str">
        <f t="shared" si="30"/>
        <v>Data Bars</v>
      </c>
      <c r="BD37" s="20" t="str">
        <f t="shared" si="30"/>
        <v>Data Bars</v>
      </c>
      <c r="BE37" s="20" t="str">
        <f t="shared" si="30"/>
        <v>Data Bars</v>
      </c>
      <c r="BF37" s="20" t="str">
        <f t="shared" si="30"/>
        <v>Data Bars</v>
      </c>
      <c r="BG37" s="20" t="str">
        <f t="shared" si="30"/>
        <v>Data Bars</v>
      </c>
      <c r="BH37" s="20" t="str">
        <f t="shared" si="30"/>
        <v>Data Bars</v>
      </c>
      <c r="BI37" s="9"/>
      <c r="BJ37" s="20" t="str">
        <f>HLOOKUP($BB$22,$C$7:$G$19,$AN37+1,0)</f>
        <v>Data Bars</v>
      </c>
      <c r="BK37" s="20" t="str">
        <f>HLOOKUP($BB$22,$C$7:$G$19,$AN37+1,0)</f>
        <v>Data Bars</v>
      </c>
      <c r="BL37" s="140"/>
      <c r="BQ37" s="22"/>
      <c r="BR37" s="22"/>
      <c r="BS37" s="22"/>
      <c r="BT37" s="141"/>
      <c r="BU37" s="22"/>
      <c r="BV37" s="142"/>
      <c r="BW37" s="22"/>
      <c r="BX37" s="22"/>
      <c r="BY37" s="22"/>
      <c r="BZ37" s="22"/>
      <c r="CA37" s="22"/>
      <c r="CB37" s="22"/>
      <c r="CC37" s="141"/>
      <c r="CD37" s="12"/>
      <c r="CK37" s="212"/>
      <c r="DB37" s="215"/>
      <c r="DE37" s="22"/>
      <c r="DF37" s="2"/>
      <c r="DG37" s="2"/>
      <c r="DZ37"/>
    </row>
    <row r="38" spans="1:130" s="8" customFormat="1" x14ac:dyDescent="0.4">
      <c r="A38" s="216"/>
      <c r="B38" s="218"/>
      <c r="C38" s="14" t="s">
        <v>167</v>
      </c>
      <c r="D38" s="22"/>
      <c r="E38" s="131">
        <f>SUM(F38:H38)</f>
        <v>5</v>
      </c>
      <c r="F38" s="132">
        <v>0</v>
      </c>
      <c r="G38" s="131">
        <f>COUNTA($BP$24:$BT$24)</f>
        <v>5</v>
      </c>
      <c r="H38" s="132">
        <v>0</v>
      </c>
      <c r="J38" s="206"/>
      <c r="AM38" s="205"/>
      <c r="AN38" s="118"/>
      <c r="AO38" s="118"/>
      <c r="AP38" s="118"/>
      <c r="AQ38" s="118"/>
      <c r="AR38" s="119"/>
      <c r="AS38" s="119"/>
      <c r="AT38" s="119"/>
      <c r="AU38" s="118"/>
      <c r="AV38" s="118"/>
      <c r="AW38" s="118"/>
      <c r="AX38" s="118"/>
      <c r="AY38" s="118"/>
      <c r="AZ38" s="118"/>
      <c r="BA38" s="118"/>
      <c r="BB38" s="118"/>
      <c r="BC38" s="120" t="str">
        <f t="shared" si="30"/>
        <v>Data Bars</v>
      </c>
      <c r="BD38" s="120" t="str">
        <f t="shared" si="30"/>
        <v>Data Bars</v>
      </c>
      <c r="BE38" s="120" t="str">
        <f t="shared" si="30"/>
        <v>Data Bars</v>
      </c>
      <c r="BF38" s="120" t="str">
        <f t="shared" si="30"/>
        <v>Data Bars</v>
      </c>
      <c r="BG38" s="120" t="str">
        <f t="shared" si="30"/>
        <v>Data Bars</v>
      </c>
      <c r="BH38" s="120" t="str">
        <f t="shared" si="30"/>
        <v>Data Bars</v>
      </c>
      <c r="BI38" s="121"/>
      <c r="BJ38" s="120" t="str">
        <f>HLOOKUP($BB$22,$C$7:$G$19,$AN38+1,0)</f>
        <v>Data Bars</v>
      </c>
      <c r="BK38" s="120" t="str">
        <f>HLOOKUP($BB$22,$C$7:$G$19,$AN38+1,0)</f>
        <v>Data Bars</v>
      </c>
      <c r="BL38" s="122"/>
      <c r="BM38" s="118"/>
      <c r="BN38" s="118"/>
      <c r="BO38" s="118"/>
      <c r="BP38" s="118"/>
      <c r="BQ38" s="105"/>
      <c r="BR38" s="105"/>
      <c r="BS38" s="105"/>
      <c r="BT38" s="106"/>
      <c r="BU38" s="22"/>
      <c r="BV38" s="104"/>
      <c r="BW38" s="105"/>
      <c r="BX38" s="105"/>
      <c r="BY38" s="105"/>
      <c r="BZ38" s="105"/>
      <c r="CA38" s="105"/>
      <c r="CB38" s="105"/>
      <c r="CC38" s="106"/>
      <c r="CD38" s="12"/>
      <c r="CK38" s="212"/>
      <c r="DB38" s="215"/>
      <c r="DE38" s="22"/>
      <c r="DF38" s="2"/>
      <c r="DG38" s="2"/>
      <c r="DZ38"/>
    </row>
    <row r="39" spans="1:130" s="8" customFormat="1" x14ac:dyDescent="0.4">
      <c r="A39" s="1"/>
      <c r="AM39" s="26"/>
      <c r="AR39" s="18"/>
      <c r="AS39" s="18"/>
      <c r="AT39" s="18"/>
      <c r="BQ39" s="22"/>
      <c r="BR39" s="22"/>
      <c r="BS39" s="22"/>
      <c r="BT39" s="22"/>
      <c r="BU39" s="22"/>
      <c r="BV39" s="22"/>
      <c r="BW39" s="136">
        <f>$E$8</f>
        <v>530</v>
      </c>
      <c r="BX39" s="137">
        <f>$E$8</f>
        <v>530</v>
      </c>
      <c r="BY39" s="137">
        <f>$E$8</f>
        <v>530</v>
      </c>
      <c r="BZ39" s="137">
        <f>$E$8</f>
        <v>530</v>
      </c>
      <c r="CA39" s="137">
        <f>$E$8</f>
        <v>530</v>
      </c>
      <c r="CB39" s="22"/>
      <c r="CC39" s="22"/>
      <c r="CD39" s="12"/>
      <c r="DB39" s="26"/>
      <c r="DE39" s="22"/>
      <c r="DF39" s="2"/>
      <c r="DG39" s="2"/>
      <c r="DZ39"/>
    </row>
    <row r="40" spans="1:130" s="8" customFormat="1" x14ac:dyDescent="0.4">
      <c r="A40" s="1"/>
      <c r="D40" s="22"/>
      <c r="E40" s="22"/>
      <c r="F40" s="22"/>
      <c r="G40" s="22"/>
      <c r="H40" s="22"/>
      <c r="J40" s="29"/>
      <c r="AM40" s="26"/>
      <c r="AR40" s="18"/>
      <c r="AS40" s="18"/>
      <c r="AT40" s="18"/>
      <c r="BQ40" s="22"/>
      <c r="BR40" s="22"/>
      <c r="BS40" s="22"/>
      <c r="BT40" s="22"/>
      <c r="BU40" s="22"/>
      <c r="BV40" s="22"/>
      <c r="BW40" s="136">
        <f>$E$9</f>
        <v>-522</v>
      </c>
      <c r="BX40" s="137">
        <f>$E$9</f>
        <v>-522</v>
      </c>
      <c r="BY40" s="137">
        <f>$E$9</f>
        <v>-522</v>
      </c>
      <c r="BZ40" s="137">
        <f>$E$9</f>
        <v>-522</v>
      </c>
      <c r="CA40" s="137">
        <f>$E$9</f>
        <v>-522</v>
      </c>
      <c r="CB40" s="22"/>
      <c r="CC40" s="22"/>
      <c r="CD40" s="12"/>
      <c r="CK40" s="29"/>
      <c r="CN40" s="47"/>
      <c r="DB40" s="26"/>
      <c r="DE40" s="22"/>
      <c r="DF40" s="2"/>
      <c r="DG40" s="2"/>
      <c r="DZ40"/>
    </row>
    <row r="41" spans="1:130" s="8" customFormat="1" x14ac:dyDescent="0.4">
      <c r="A41" s="1"/>
      <c r="D41" s="22"/>
      <c r="E41" s="22"/>
      <c r="F41" s="22"/>
      <c r="G41" s="22"/>
      <c r="H41" s="22"/>
      <c r="J41" s="29"/>
      <c r="AM41" s="26"/>
      <c r="AR41" s="18"/>
      <c r="AS41" s="18"/>
      <c r="AT41" s="18"/>
      <c r="BQ41" s="22"/>
      <c r="BR41" s="22"/>
      <c r="BS41" s="22"/>
      <c r="BT41" s="22"/>
      <c r="BU41" s="22"/>
      <c r="BV41" s="22"/>
      <c r="BW41" s="136">
        <f>$E$10</f>
        <v>276</v>
      </c>
      <c r="BX41" s="137">
        <f>$E$10</f>
        <v>276</v>
      </c>
      <c r="BY41" s="137">
        <f>$E$10</f>
        <v>276</v>
      </c>
      <c r="BZ41" s="137">
        <f>$E$10</f>
        <v>276</v>
      </c>
      <c r="CA41" s="137">
        <f>$E$10</f>
        <v>276</v>
      </c>
      <c r="CB41" s="22"/>
      <c r="CC41" s="22"/>
      <c r="CD41" s="12"/>
      <c r="CK41" s="29"/>
      <c r="CN41" s="47"/>
      <c r="DB41" s="26"/>
      <c r="DE41" s="22"/>
      <c r="DF41" s="2"/>
      <c r="DG41" s="2"/>
      <c r="DZ41"/>
    </row>
    <row r="42" spans="1:130" s="8" customFormat="1" x14ac:dyDescent="0.4">
      <c r="A42" s="1"/>
      <c r="D42" s="22"/>
      <c r="E42" s="22"/>
      <c r="F42" s="22"/>
      <c r="G42" s="22"/>
      <c r="H42" s="22"/>
      <c r="J42" s="29"/>
      <c r="AM42" s="26"/>
      <c r="AR42" s="18"/>
      <c r="AS42" s="18"/>
      <c r="AT42" s="18"/>
      <c r="BQ42" s="22"/>
      <c r="BR42" s="22"/>
      <c r="BS42" s="22"/>
      <c r="BT42" s="22"/>
      <c r="BU42" s="22"/>
      <c r="BV42" s="22"/>
      <c r="BW42" s="136">
        <f>$E$11</f>
        <v>-997</v>
      </c>
      <c r="BX42" s="137">
        <f>$E$11</f>
        <v>-997</v>
      </c>
      <c r="BY42" s="137">
        <f>$E$11</f>
        <v>-997</v>
      </c>
      <c r="BZ42" s="137">
        <f>$E$11</f>
        <v>-997</v>
      </c>
      <c r="CA42" s="137">
        <f>$E$11</f>
        <v>-997</v>
      </c>
      <c r="CB42" s="22"/>
      <c r="CC42" s="22"/>
      <c r="CD42" s="12"/>
      <c r="CK42" s="29"/>
      <c r="DB42" s="26"/>
      <c r="DE42" s="22"/>
      <c r="DF42" s="2"/>
      <c r="DG42" s="2"/>
      <c r="DZ42"/>
    </row>
    <row r="43" spans="1:130" s="8" customFormat="1" x14ac:dyDescent="0.4">
      <c r="A43" s="1"/>
      <c r="D43" s="22"/>
      <c r="E43" s="22"/>
      <c r="F43" s="22"/>
      <c r="G43" s="22"/>
      <c r="H43" s="22"/>
      <c r="J43" s="29"/>
      <c r="L43" s="20" t="str">
        <f t="shared" ref="L43:W44" si="39">HLOOKUP($Y$6,$C$7:$G$19,Z$24+1,0)</f>
        <v>Color Scales</v>
      </c>
      <c r="M43" s="20" t="str">
        <f t="shared" si="39"/>
        <v>Color Scales</v>
      </c>
      <c r="N43" s="20" t="str">
        <f t="shared" si="39"/>
        <v>Color Scales</v>
      </c>
      <c r="O43" s="20" t="str">
        <f t="shared" si="39"/>
        <v>Color Scales</v>
      </c>
      <c r="P43" s="20" t="str">
        <f t="shared" si="39"/>
        <v>Color Scales</v>
      </c>
      <c r="Q43" s="20" t="str">
        <f t="shared" si="39"/>
        <v>Color Scales</v>
      </c>
      <c r="R43" s="20" t="str">
        <f t="shared" si="39"/>
        <v>Color Scales</v>
      </c>
      <c r="S43" s="20" t="str">
        <f t="shared" si="39"/>
        <v>Color Scales</v>
      </c>
      <c r="T43" s="20" t="str">
        <f t="shared" si="39"/>
        <v>Color Scales</v>
      </c>
      <c r="U43" s="20" t="str">
        <f t="shared" si="39"/>
        <v>Color Scales</v>
      </c>
      <c r="V43" s="20" t="str">
        <f t="shared" si="39"/>
        <v>Color Scales</v>
      </c>
      <c r="W43" s="20" t="str">
        <f t="shared" si="39"/>
        <v>Color Scales</v>
      </c>
      <c r="AM43" s="26"/>
      <c r="AR43" s="18"/>
      <c r="AS43" s="18"/>
      <c r="AT43" s="18"/>
      <c r="BQ43" s="22"/>
      <c r="BR43" s="22"/>
      <c r="BS43" s="22"/>
      <c r="BT43" s="22"/>
      <c r="BU43" s="22"/>
      <c r="BV43" s="22"/>
      <c r="BW43" s="136">
        <f>$E$12</f>
        <v>692</v>
      </c>
      <c r="BX43" s="137">
        <f>$E$12</f>
        <v>692</v>
      </c>
      <c r="BY43" s="137">
        <f>$E$12</f>
        <v>692</v>
      </c>
      <c r="BZ43" s="137">
        <f>$E$12</f>
        <v>692</v>
      </c>
      <c r="CA43" s="137">
        <f>$E$12</f>
        <v>692</v>
      </c>
      <c r="CB43" s="22"/>
      <c r="CC43" s="22"/>
      <c r="CD43" s="12"/>
      <c r="CK43" s="29"/>
      <c r="DB43" s="26"/>
      <c r="DE43" s="22"/>
      <c r="DF43" s="2"/>
      <c r="DG43" s="2"/>
      <c r="DZ43"/>
    </row>
    <row r="44" spans="1:130" s="8" customFormat="1" x14ac:dyDescent="0.4">
      <c r="A44" s="1"/>
      <c r="D44" s="22"/>
      <c r="E44" s="22"/>
      <c r="F44" s="22"/>
      <c r="G44" s="22"/>
      <c r="H44" s="22"/>
      <c r="J44" s="29"/>
      <c r="L44" s="20" t="str">
        <f t="shared" si="39"/>
        <v>Color Scales</v>
      </c>
      <c r="M44" s="20" t="str">
        <f t="shared" si="39"/>
        <v>Color Scales</v>
      </c>
      <c r="N44" s="20" t="str">
        <f t="shared" si="39"/>
        <v>Color Scales</v>
      </c>
      <c r="O44" s="20" t="str">
        <f t="shared" si="39"/>
        <v>Color Scales</v>
      </c>
      <c r="P44" s="20" t="str">
        <f t="shared" si="39"/>
        <v>Color Scales</v>
      </c>
      <c r="Q44" s="20" t="str">
        <f t="shared" si="39"/>
        <v>Color Scales</v>
      </c>
      <c r="R44" s="20" t="str">
        <f t="shared" si="39"/>
        <v>Color Scales</v>
      </c>
      <c r="S44" s="20" t="str">
        <f t="shared" si="39"/>
        <v>Color Scales</v>
      </c>
      <c r="T44" s="20" t="str">
        <f t="shared" si="39"/>
        <v>Color Scales</v>
      </c>
      <c r="U44" s="20" t="str">
        <f t="shared" si="39"/>
        <v>Color Scales</v>
      </c>
      <c r="V44" s="20" t="str">
        <f t="shared" si="39"/>
        <v>Color Scales</v>
      </c>
      <c r="W44" s="20" t="str">
        <f t="shared" si="39"/>
        <v>Color Scales</v>
      </c>
      <c r="AM44" s="26"/>
      <c r="AR44" s="18"/>
      <c r="AS44" s="18"/>
      <c r="AT44" s="18"/>
      <c r="BQ44" s="22"/>
      <c r="BR44" s="22"/>
      <c r="BS44" s="22"/>
      <c r="BT44" s="22"/>
      <c r="BU44" s="22"/>
      <c r="BV44" s="22"/>
      <c r="BW44" s="136">
        <f>$E$13</f>
        <v>563</v>
      </c>
      <c r="BX44" s="137">
        <f>$E$13</f>
        <v>563</v>
      </c>
      <c r="BY44" s="137">
        <f>$E$13</f>
        <v>563</v>
      </c>
      <c r="BZ44" s="137">
        <f>$E$13</f>
        <v>563</v>
      </c>
      <c r="CA44" s="137">
        <f>$E$13</f>
        <v>563</v>
      </c>
      <c r="CB44" s="22"/>
      <c r="CC44" s="22"/>
      <c r="CD44" s="12"/>
      <c r="CK44" s="29"/>
      <c r="DB44" s="26"/>
      <c r="DE44" s="22"/>
      <c r="DF44" s="2"/>
      <c r="DG44" s="2"/>
      <c r="DZ44"/>
    </row>
    <row r="45" spans="1:130" s="8" customFormat="1" x14ac:dyDescent="0.4">
      <c r="A45" s="1"/>
      <c r="D45" s="22"/>
      <c r="E45" s="22"/>
      <c r="F45" s="22"/>
      <c r="G45" s="22"/>
      <c r="H45" s="22"/>
      <c r="J45" s="29"/>
      <c r="AM45" s="26"/>
      <c r="AR45" s="18"/>
      <c r="AS45" s="18"/>
      <c r="AT45" s="18"/>
      <c r="BQ45" s="22"/>
      <c r="BR45" s="22"/>
      <c r="BS45" s="22"/>
      <c r="BT45" s="22"/>
      <c r="BU45" s="22"/>
      <c r="BV45" s="22"/>
      <c r="BW45" s="136">
        <f>$E$14</f>
        <v>937</v>
      </c>
      <c r="BX45" s="137">
        <f>$E$14</f>
        <v>937</v>
      </c>
      <c r="BY45" s="137">
        <f>$E$14</f>
        <v>937</v>
      </c>
      <c r="BZ45" s="137">
        <f>$E$14</f>
        <v>937</v>
      </c>
      <c r="CA45" s="137">
        <f>$E$14</f>
        <v>937</v>
      </c>
      <c r="CB45" s="22"/>
      <c r="CC45" s="22"/>
      <c r="CD45" s="12"/>
      <c r="CK45" s="29"/>
      <c r="DB45" s="26"/>
      <c r="DE45" s="22"/>
      <c r="DF45" s="2"/>
      <c r="DG45" s="2"/>
      <c r="DZ45"/>
    </row>
    <row r="46" spans="1:130" s="8" customFormat="1" x14ac:dyDescent="0.4">
      <c r="A46" s="1"/>
      <c r="D46" s="22"/>
      <c r="E46" s="22"/>
      <c r="F46" s="22"/>
      <c r="G46" s="22"/>
      <c r="H46" s="22"/>
      <c r="J46" s="29"/>
      <c r="AM46" s="26"/>
      <c r="AR46" s="18"/>
      <c r="AS46" s="18"/>
      <c r="AT46" s="18"/>
      <c r="BQ46" s="22"/>
      <c r="BR46" s="22"/>
      <c r="BS46" s="22"/>
      <c r="BT46" s="22"/>
      <c r="BU46" s="22"/>
      <c r="BV46" s="22"/>
      <c r="BW46" s="136">
        <f>$E$15</f>
        <v>110</v>
      </c>
      <c r="BX46" s="137">
        <f>$E$15</f>
        <v>110</v>
      </c>
      <c r="BY46" s="137">
        <f>$E$15</f>
        <v>110</v>
      </c>
      <c r="BZ46" s="137">
        <f>$E$15</f>
        <v>110</v>
      </c>
      <c r="CA46" s="137">
        <f>$E$15</f>
        <v>110</v>
      </c>
      <c r="CB46" s="22"/>
      <c r="CC46" s="22"/>
      <c r="CD46" s="12"/>
      <c r="CK46" s="29"/>
      <c r="DB46" s="26"/>
      <c r="DE46" s="22"/>
      <c r="DF46" s="2"/>
      <c r="DG46" s="2"/>
      <c r="DZ46"/>
    </row>
    <row r="47" spans="1:130" s="8" customFormat="1" x14ac:dyDescent="0.4">
      <c r="A47" s="1"/>
      <c r="D47" s="22"/>
      <c r="E47" s="22"/>
      <c r="F47" s="22"/>
      <c r="G47" s="22"/>
      <c r="H47" s="22"/>
      <c r="J47" s="29"/>
      <c r="AM47" s="26"/>
      <c r="AR47" s="18"/>
      <c r="AS47" s="18"/>
      <c r="AT47" s="18"/>
      <c r="BQ47" s="22"/>
      <c r="BR47" s="22"/>
      <c r="BS47" s="22"/>
      <c r="BT47" s="22"/>
      <c r="BU47" s="22"/>
      <c r="BV47" s="22"/>
      <c r="BW47" s="136">
        <f>$E$16</f>
        <v>-54</v>
      </c>
      <c r="BX47" s="137">
        <f>$E$16</f>
        <v>-54</v>
      </c>
      <c r="BY47" s="137">
        <f>$E$16</f>
        <v>-54</v>
      </c>
      <c r="BZ47" s="137">
        <f>$E$16</f>
        <v>-54</v>
      </c>
      <c r="CA47" s="137">
        <f>$E$16</f>
        <v>-54</v>
      </c>
      <c r="CB47" s="22"/>
      <c r="CC47" s="22"/>
      <c r="CD47" s="12"/>
      <c r="CK47" s="29"/>
      <c r="DB47" s="26"/>
      <c r="DE47" s="22"/>
      <c r="DF47" s="2"/>
      <c r="DG47" s="2"/>
      <c r="DZ47"/>
    </row>
    <row r="48" spans="1:130" s="8" customFormat="1" x14ac:dyDescent="0.4">
      <c r="A48" s="1"/>
      <c r="D48" s="22"/>
      <c r="E48" s="22"/>
      <c r="F48" s="22"/>
      <c r="G48" s="22"/>
      <c r="H48" s="22"/>
      <c r="J48" s="29"/>
      <c r="K48" s="24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22"/>
      <c r="AM48" s="26"/>
      <c r="AR48" s="18"/>
      <c r="AS48" s="18"/>
      <c r="AT48" s="18"/>
      <c r="BQ48" s="22"/>
      <c r="BR48" s="22"/>
      <c r="BS48" s="22"/>
      <c r="BT48" s="22"/>
      <c r="BU48" s="22"/>
      <c r="BV48" s="22"/>
      <c r="BW48" s="136">
        <f>$E$17</f>
        <v>-481</v>
      </c>
      <c r="BX48" s="137">
        <f>$E$17</f>
        <v>-481</v>
      </c>
      <c r="BY48" s="137">
        <f>$E$17</f>
        <v>-481</v>
      </c>
      <c r="BZ48" s="137">
        <f>$E$17</f>
        <v>-481</v>
      </c>
      <c r="CA48" s="137">
        <f>$E$17</f>
        <v>-481</v>
      </c>
      <c r="CB48" s="22"/>
      <c r="CC48" s="22"/>
      <c r="CD48" s="12"/>
      <c r="CJ48" s="3"/>
      <c r="CK48" s="29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 s="26"/>
      <c r="DC48"/>
      <c r="DD48"/>
      <c r="DE48" s="2"/>
      <c r="DF48" s="2"/>
      <c r="DG48" s="2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</row>
    <row r="49" spans="70:87" x14ac:dyDescent="0.4">
      <c r="BR49" s="22"/>
      <c r="BS49" s="22"/>
      <c r="BT49" s="22"/>
      <c r="BU49" s="22"/>
      <c r="BV49" s="22"/>
      <c r="BW49" s="136">
        <f>$E$18</f>
        <v>32</v>
      </c>
      <c r="BX49" s="137">
        <f>$E$18</f>
        <v>32</v>
      </c>
      <c r="BY49" s="137">
        <f>$E$18</f>
        <v>32</v>
      </c>
      <c r="BZ49" s="137">
        <f>$E$18</f>
        <v>32</v>
      </c>
      <c r="CA49" s="137">
        <f>$E$18</f>
        <v>32</v>
      </c>
      <c r="CB49" s="22"/>
      <c r="CC49" s="22"/>
      <c r="CE49" s="8"/>
      <c r="CF49" s="8"/>
      <c r="CG49" s="8"/>
      <c r="CH49" s="8"/>
      <c r="CI49" s="8"/>
    </row>
    <row r="50" spans="70:87" x14ac:dyDescent="0.4">
      <c r="BR50" s="22"/>
      <c r="BS50" s="22"/>
      <c r="BT50" s="22"/>
      <c r="BU50" s="22"/>
      <c r="BV50" s="22"/>
      <c r="BW50" s="136">
        <f>$E$19</f>
        <v>206</v>
      </c>
      <c r="BX50" s="137">
        <f>$E$19</f>
        <v>206</v>
      </c>
      <c r="BY50" s="137">
        <f>$E$19</f>
        <v>206</v>
      </c>
      <c r="BZ50" s="137">
        <f>$E$19</f>
        <v>206</v>
      </c>
      <c r="CA50" s="137">
        <f>$E$19</f>
        <v>206</v>
      </c>
      <c r="CB50" s="22"/>
      <c r="CC50" s="22"/>
      <c r="CE50" s="8"/>
      <c r="CF50" s="8"/>
      <c r="CG50" s="8"/>
      <c r="CH50" s="8"/>
      <c r="CI50" s="8"/>
    </row>
    <row r="51" spans="70:87" x14ac:dyDescent="0.4"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E51" s="8"/>
      <c r="CF51" s="8"/>
      <c r="CG51" s="8"/>
      <c r="CH51" s="8"/>
      <c r="CI51" s="8"/>
    </row>
    <row r="52" spans="70:87" x14ac:dyDescent="0.4">
      <c r="BR52" s="22"/>
      <c r="BS52" s="22"/>
      <c r="BT52" s="22"/>
      <c r="CI52" s="8"/>
    </row>
    <row r="53" spans="70:87" ht="18.600000000000001" customHeight="1" x14ac:dyDescent="0.4">
      <c r="BR53" s="22"/>
      <c r="BS53" s="22"/>
      <c r="BT53" s="22"/>
      <c r="CI53" s="8"/>
    </row>
    <row r="54" spans="70:87" ht="18.600000000000001" customHeight="1" x14ac:dyDescent="0.4">
      <c r="BR54" s="22"/>
      <c r="BS54" s="22"/>
      <c r="BT54" s="22"/>
      <c r="CI54" s="8"/>
    </row>
    <row r="55" spans="70:87" ht="18.600000000000001" customHeight="1" x14ac:dyDescent="0.4">
      <c r="BR55" s="22"/>
      <c r="BS55" s="22"/>
      <c r="BT55" s="22"/>
      <c r="CI55" s="8"/>
    </row>
    <row r="56" spans="70:87" ht="18.600000000000001" customHeight="1" x14ac:dyDescent="0.4">
      <c r="BR56" s="22"/>
      <c r="BS56" s="22"/>
      <c r="BT56" s="22"/>
    </row>
    <row r="102" spans="69:69" x14ac:dyDescent="0.3">
      <c r="BQ102" s="50"/>
    </row>
    <row r="103" spans="69:69" x14ac:dyDescent="0.3">
      <c r="BQ103" s="50"/>
    </row>
    <row r="104" spans="69:69" x14ac:dyDescent="0.3">
      <c r="BQ104" s="50"/>
    </row>
  </sheetData>
  <mergeCells count="4">
    <mergeCell ref="J6:J38"/>
    <mergeCell ref="AM6:AM38"/>
    <mergeCell ref="CK6:CK38"/>
    <mergeCell ref="DB6:DB38"/>
  </mergeCells>
  <conditionalFormatting sqref="J93:J95">
    <cfRule type="colorScale" priority="513">
      <colorScale>
        <cfvo type="min"/>
        <cfvo type="max"/>
        <color rgb="FFFCFCFF"/>
        <color rgb="FF63BE7B"/>
      </colorScale>
    </cfRule>
  </conditionalFormatting>
  <conditionalFormatting sqref="L29:V29 K28 K48:V48 AT37:AT48">
    <cfRule type="dataBar" priority="71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{CB5FF94F-1DE1-420C-988E-0ED2F12B79AB}</x14:id>
        </ext>
      </extLst>
    </cfRule>
  </conditionalFormatting>
  <conditionalFormatting sqref="L9:W9">
    <cfRule type="iconSet" priority="515">
      <iconSet iconSet="3Arrows">
        <cfvo type="percent" val="0"/>
        <cfvo type="percent" val="33"/>
        <cfvo type="percent" val="67"/>
      </iconSet>
    </cfRule>
  </conditionalFormatting>
  <conditionalFormatting sqref="L10:W10">
    <cfRule type="iconSet" priority="51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11:W11">
    <cfRule type="iconSet" priority="51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12:W12">
    <cfRule type="iconSet" priority="518">
      <iconSet iconSet="3ArrowsGray">
        <cfvo type="percent" val="0"/>
        <cfvo type="percent" val="33"/>
        <cfvo type="percent" val="67"/>
      </iconSet>
    </cfRule>
  </conditionalFormatting>
  <conditionalFormatting sqref="L13:W13">
    <cfRule type="iconSet" priority="519">
      <iconSet iconSet="4ArrowsGray">
        <cfvo type="percent" val="0"/>
        <cfvo type="percent" val="25"/>
        <cfvo type="percent" val="50"/>
        <cfvo type="percent" val="75"/>
      </iconSet>
    </cfRule>
  </conditionalFormatting>
  <conditionalFormatting sqref="L14:W14">
    <cfRule type="iconSet" priority="194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17:W17">
    <cfRule type="iconSet" priority="341">
      <iconSet>
        <cfvo type="percent" val="0"/>
        <cfvo type="percent" val="33"/>
        <cfvo type="percent" val="67"/>
      </iconSet>
    </cfRule>
  </conditionalFormatting>
  <conditionalFormatting sqref="L18:W18">
    <cfRule type="iconSet" priority="34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L19:W19">
    <cfRule type="iconSet" priority="339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L20:W20">
    <cfRule type="iconSet" priority="338">
      <iconSet iconSet="3TrafficLights2">
        <cfvo type="percent" val="0"/>
        <cfvo type="percent" val="33"/>
        <cfvo type="percent" val="67"/>
      </iconSet>
    </cfRule>
  </conditionalFormatting>
  <conditionalFormatting sqref="L21:W21">
    <cfRule type="iconSet" priority="337">
      <iconSet iconSet="3Signs">
        <cfvo type="percent" val="0"/>
        <cfvo type="percent" val="33"/>
        <cfvo type="percent" val="67"/>
      </iconSet>
    </cfRule>
  </conditionalFormatting>
  <conditionalFormatting sqref="L25:W25">
    <cfRule type="iconSet" priority="199">
      <iconSet iconSet="3Flags">
        <cfvo type="percent" val="0"/>
        <cfvo type="percent" val="33"/>
        <cfvo type="percent" val="67"/>
      </iconSet>
    </cfRule>
  </conditionalFormatting>
  <conditionalFormatting sqref="L26:W26">
    <cfRule type="iconSet" priority="335">
      <iconSet iconSet="3Symbols2">
        <cfvo type="percent" val="0"/>
        <cfvo type="percent" val="33"/>
        <cfvo type="percent" val="67"/>
      </iconSet>
    </cfRule>
  </conditionalFormatting>
  <conditionalFormatting sqref="L27:W27">
    <cfRule type="iconSet" priority="334">
      <iconSet iconSet="3Symbols">
        <cfvo type="percent" val="0"/>
        <cfvo type="percent" val="33"/>
        <cfvo type="percent" val="67"/>
      </iconSet>
    </cfRule>
  </conditionalFormatting>
  <conditionalFormatting sqref="L32:W32">
    <cfRule type="iconSet" priority="20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33:W33">
    <cfRule type="iconSet" priority="33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L34:W34">
    <cfRule type="iconSet" priority="1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Z17:AK17">
    <cfRule type="colorScale" priority="3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18:AK18 AL19">
    <cfRule type="colorScale" priority="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19:AK19 AL20">
    <cfRule type="colorScale" priority="38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Z20:AK20 AL21">
    <cfRule type="colorScale" priority="3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21:AK21 AL22">
    <cfRule type="colorScale" priority="38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Z22:AK22 AL23">
    <cfRule type="colorScale" priority="37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Z9:AL14">
    <cfRule type="colorScale" priority="391">
      <colorScale>
        <cfvo type="min"/>
        <cfvo type="max"/>
        <color rgb="FFFCFCFF"/>
        <color rgb="FF63BE7B"/>
      </colorScale>
    </cfRule>
  </conditionalFormatting>
  <conditionalFormatting sqref="Z10:AL10">
    <cfRule type="colorScale" priority="390">
      <colorScale>
        <cfvo type="min"/>
        <cfvo type="max"/>
        <color rgb="FF63BE7B"/>
        <color rgb="FFFCFCFF"/>
      </colorScale>
    </cfRule>
  </conditionalFormatting>
  <conditionalFormatting sqref="Z11:AL11">
    <cfRule type="colorScale" priority="389">
      <colorScale>
        <cfvo type="min"/>
        <cfvo type="max"/>
        <color rgb="FFFFEF9C"/>
        <color rgb="FF63BE7B"/>
      </colorScale>
    </cfRule>
  </conditionalFormatting>
  <conditionalFormatting sqref="Z12:AL14">
    <cfRule type="colorScale" priority="388">
      <colorScale>
        <cfvo type="min"/>
        <cfvo type="max"/>
        <color rgb="FF63BE7B"/>
        <color rgb="FFFFEF9C"/>
      </colorScale>
    </cfRule>
  </conditionalFormatting>
  <conditionalFormatting sqref="Z13:AL13">
    <cfRule type="colorScale" priority="387">
      <colorScale>
        <cfvo type="min"/>
        <cfvo type="max"/>
        <color rgb="FFFCFCFF"/>
        <color rgb="FFF8696B"/>
      </colorScale>
    </cfRule>
  </conditionalFormatting>
  <conditionalFormatting sqref="Z14:AL14">
    <cfRule type="colorScale" priority="386">
      <colorScale>
        <cfvo type="min"/>
        <cfvo type="max"/>
        <color rgb="FFF8696B"/>
        <color rgb="FFFCFCFF"/>
      </colorScale>
    </cfRule>
  </conditionalFormatting>
  <conditionalFormatting sqref="AO9:AO20">
    <cfRule type="iconSet" priority="392">
      <iconSet iconSet="3Arrows">
        <cfvo type="percent" val="0"/>
        <cfvo type="percent" val="33"/>
        <cfvo type="percent" val="67"/>
      </iconSet>
    </cfRule>
  </conditionalFormatting>
  <conditionalFormatting sqref="AO25:AO36">
    <cfRule type="colorScale" priority="218">
      <colorScale>
        <cfvo type="min"/>
        <cfvo type="max"/>
        <color rgb="FFFCFCFF"/>
        <color rgb="FF63BE7B"/>
      </colorScale>
    </cfRule>
  </conditionalFormatting>
  <conditionalFormatting sqref="AP9:AP20">
    <cfRule type="iconSet" priority="37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P25:AP36">
    <cfRule type="colorScale" priority="217">
      <colorScale>
        <cfvo type="min"/>
        <cfvo type="max"/>
        <color rgb="FF63BE7B"/>
        <color rgb="FFFCFCFF"/>
      </colorScale>
    </cfRule>
  </conditionalFormatting>
  <conditionalFormatting sqref="AQ9:AQ20">
    <cfRule type="iconSet" priority="37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Q25:AQ36">
    <cfRule type="colorScale" priority="216">
      <colorScale>
        <cfvo type="min"/>
        <cfvo type="max"/>
        <color rgb="FFFFEF9C"/>
        <color rgb="FF63BE7B"/>
      </colorScale>
    </cfRule>
  </conditionalFormatting>
  <conditionalFormatting sqref="AR9:AR20">
    <cfRule type="iconSet" priority="375">
      <iconSet iconSet="3ArrowsGray">
        <cfvo type="percent" val="0"/>
        <cfvo type="percent" val="33"/>
        <cfvo type="percent" val="67"/>
      </iconSet>
    </cfRule>
  </conditionalFormatting>
  <conditionalFormatting sqref="AR25:AR36">
    <cfRule type="colorScale" priority="215">
      <colorScale>
        <cfvo type="min"/>
        <cfvo type="max"/>
        <color rgb="FF63BE7B"/>
        <color rgb="FFFFEF9C"/>
      </colorScale>
    </cfRule>
  </conditionalFormatting>
  <conditionalFormatting sqref="AS9:AS20">
    <cfRule type="iconSet" priority="374">
      <iconSet iconSet="4ArrowsGray">
        <cfvo type="percent" val="0"/>
        <cfvo type="percent" val="25"/>
        <cfvo type="percent" val="50"/>
        <cfvo type="percent" val="75"/>
      </iconSet>
    </cfRule>
  </conditionalFormatting>
  <conditionalFormatting sqref="AS25:AS38">
    <cfRule type="colorScale" priority="214">
      <colorScale>
        <cfvo type="min"/>
        <cfvo type="max"/>
        <color rgb="FFF8696B"/>
        <color rgb="FFFCFCFF"/>
      </colorScale>
    </cfRule>
  </conditionalFormatting>
  <conditionalFormatting sqref="AS37:AS48">
    <cfRule type="dataBar" priority="4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{B7DDBB30-0F6E-4E13-9015-F280FAA2A964}</x14:id>
        </ext>
      </extLst>
    </cfRule>
    <cfRule type="dataBar" priority="43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{B961A9D0-D3C1-4E7C-8912-37249FF74FAB}</x14:id>
        </ext>
      </extLst>
    </cfRule>
  </conditionalFormatting>
  <conditionalFormatting sqref="AT9:AT20">
    <cfRule type="iconSet" priority="712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T25:AT38">
    <cfRule type="colorScale" priority="741">
      <colorScale>
        <cfvo type="min"/>
        <cfvo type="max"/>
        <color rgb="FFFCFCFF"/>
        <color rgb="FFF8696B"/>
      </colorScale>
    </cfRule>
  </conditionalFormatting>
  <conditionalFormatting sqref="AV9:AV20">
    <cfRule type="iconSet" priority="365">
      <iconSet>
        <cfvo type="percent" val="0"/>
        <cfvo type="percent" val="33"/>
        <cfvo type="percent" val="67"/>
      </iconSet>
    </cfRule>
  </conditionalFormatting>
  <conditionalFormatting sqref="AV25:AV36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9:AW20">
    <cfRule type="iconSet" priority="36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W25:AW36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X9:AX20">
    <cfRule type="iconSet" priority="36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AX25:AX36">
    <cfRule type="colorScale" priority="2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Y9:AY20">
    <cfRule type="iconSet" priority="362">
      <iconSet iconSet="3TrafficLights2">
        <cfvo type="percent" val="0"/>
        <cfvo type="percent" val="33"/>
        <cfvo type="percent" val="67"/>
      </iconSet>
    </cfRule>
  </conditionalFormatting>
  <conditionalFormatting sqref="AY25:AY36">
    <cfRule type="colorScale" priority="2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Z9:AZ20">
    <cfRule type="iconSet" priority="361">
      <iconSet iconSet="3Signs">
        <cfvo type="percent" val="0"/>
        <cfvo type="percent" val="33"/>
        <cfvo type="percent" val="67"/>
      </iconSet>
    </cfRule>
  </conditionalFormatting>
  <conditionalFormatting sqref="AZ25:AZ36">
    <cfRule type="colorScale" priority="20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A25:BA36">
    <cfRule type="colorScale" priority="20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C9:BC20">
    <cfRule type="iconSet" priority="360">
      <iconSet iconSet="3Flags">
        <cfvo type="percent" val="0"/>
        <cfvo type="percent" val="33"/>
        <cfvo type="percent" val="67"/>
      </iconSet>
    </cfRule>
  </conditionalFormatting>
  <conditionalFormatting sqref="BC25:BC38">
    <cfRule type="dataBar" priority="5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{184D29C1-96C1-4F44-A66D-3EEBC1E5E286}</x14:id>
        </ext>
      </extLst>
    </cfRule>
  </conditionalFormatting>
  <conditionalFormatting sqref="BD9:BD20">
    <cfRule type="iconSet" priority="359">
      <iconSet iconSet="3Symbols2">
        <cfvo type="percent" val="0"/>
        <cfvo type="percent" val="33"/>
        <cfvo type="percent" val="67"/>
      </iconSet>
    </cfRule>
  </conditionalFormatting>
  <conditionalFormatting sqref="BD25:BD38">
    <cfRule type="dataBar" priority="5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{2253A199-1566-4035-87DB-1562E1934EED}</x14:id>
        </ext>
      </extLst>
    </cfRule>
  </conditionalFormatting>
  <conditionalFormatting sqref="BE9:BE20">
    <cfRule type="iconSet" priority="358">
      <iconSet iconSet="3Symbols">
        <cfvo type="percent" val="0"/>
        <cfvo type="percent" val="33"/>
        <cfvo type="percent" val="67"/>
      </iconSet>
    </cfRule>
  </conditionalFormatting>
  <conditionalFormatting sqref="BE25:BE38">
    <cfRule type="dataBar" priority="56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{6281AB7B-1CBD-43F8-A587-DCB6426AEE3C}</x14:id>
        </ext>
      </extLst>
    </cfRule>
  </conditionalFormatting>
  <conditionalFormatting sqref="BF25:BF35">
    <cfRule type="dataBar" priority="18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{4E993B8C-53A0-4E28-8C31-76FF8E1FF4E7}</x14:id>
        </ext>
      </extLst>
    </cfRule>
  </conditionalFormatting>
  <conditionalFormatting sqref="BG25:BG38">
    <cfRule type="dataBar" priority="5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{B738FAE3-EBC7-49B3-B584-82758944059C}</x14:id>
        </ext>
      </extLst>
    </cfRule>
  </conditionalFormatting>
  <conditionalFormatting sqref="BH9:BH20">
    <cfRule type="iconSet" priority="35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H25:BH38">
    <cfRule type="dataBar" priority="62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{833E48C5-7C55-4406-A63F-BEAF3D098F72}</x14:id>
        </ext>
      </extLst>
    </cfRule>
  </conditionalFormatting>
  <conditionalFormatting sqref="BJ9:BJ20">
    <cfRule type="iconSet" priority="35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BJ25:BJ38">
    <cfRule type="dataBar" priority="5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{1044E689-F7ED-4A25-B7B1-F7CE77FA2422}</x14:id>
        </ext>
      </extLst>
    </cfRule>
  </conditionalFormatting>
  <conditionalFormatting sqref="BK9:BK20">
    <cfRule type="iconSet" priority="35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K25:BK38">
    <cfRule type="dataBar" priority="5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{7EA9864E-D60F-4C32-844B-1503A693E978}</x14:id>
        </ext>
      </extLst>
    </cfRule>
  </conditionalFormatting>
  <conditionalFormatting sqref="BL25:BL36">
    <cfRule type="dataBar" priority="57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{B57AF90B-EE06-4F35-95AB-B806C002D1AA}</x14:id>
        </ext>
      </extLst>
    </cfRule>
  </conditionalFormatting>
  <conditionalFormatting sqref="BM25:BM36">
    <cfRule type="dataBar" priority="58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{9A5906AE-3AB8-4EAB-ACBF-F5B0017F20BB}</x14:id>
        </ext>
      </extLst>
    </cfRule>
  </conditionalFormatting>
  <conditionalFormatting sqref="BN9:BN20">
    <cfRule type="iconSet" priority="128">
      <iconSet iconSet="3Arrows">
        <cfvo type="percent" val="0"/>
        <cfvo type="percent" val="33"/>
        <cfvo type="percent" val="67"/>
      </iconSet>
    </cfRule>
  </conditionalFormatting>
  <conditionalFormatting sqref="BN25:BN36">
    <cfRule type="dataBar" priority="5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{E433DB1C-881D-4C65-A796-FA87A3C40BF4}</x14:id>
        </ext>
      </extLst>
    </cfRule>
  </conditionalFormatting>
  <conditionalFormatting sqref="BO9:BO20">
    <cfRule type="iconSet" priority="12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BO25:BO36">
    <cfRule type="dataBar" priority="58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{869A0F62-F584-4266-B860-452F2DE7520D}</x14:id>
        </ext>
      </extLst>
    </cfRule>
  </conditionalFormatting>
  <conditionalFormatting sqref="BP9:BP20">
    <cfRule type="iconSet" priority="12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P25:BP36">
    <cfRule type="dataBar" priority="1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{BABE11EE-05C9-4609-99AB-4930FF330799}</x14:id>
        </ext>
      </extLst>
    </cfRule>
  </conditionalFormatting>
  <conditionalFormatting sqref="BQ9:BQ20">
    <cfRule type="iconSet" priority="125">
      <iconSet iconSet="3ArrowsGray">
        <cfvo type="percent" val="0"/>
        <cfvo type="percent" val="33"/>
        <cfvo type="percent" val="67"/>
      </iconSet>
    </cfRule>
  </conditionalFormatting>
  <conditionalFormatting sqref="BQ25:BQ36">
    <cfRule type="dataBar" priority="1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{B1387DD6-72A0-4CC8-81EC-8A122D5EB255}</x14:id>
        </ext>
      </extLst>
    </cfRule>
  </conditionalFormatting>
  <conditionalFormatting sqref="BR9:BR20">
    <cfRule type="iconSet" priority="124">
      <iconSet iconSet="4ArrowsGray">
        <cfvo type="percent" val="0"/>
        <cfvo type="percent" val="25"/>
        <cfvo type="percent" val="50"/>
        <cfvo type="percent" val="75"/>
      </iconSet>
    </cfRule>
  </conditionalFormatting>
  <conditionalFormatting sqref="BR25:BR36">
    <cfRule type="dataBar" priority="16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{0F9977A4-B58D-4CB0-8152-17A4C6CA287F}</x14:id>
        </ext>
      </extLst>
    </cfRule>
  </conditionalFormatting>
  <conditionalFormatting sqref="BS9:BS20">
    <cfRule type="iconSet" priority="768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S25:BS36">
    <cfRule type="dataBar" priority="1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{F07D1FFD-D65B-4781-899D-4FC77F7B7544}</x14:id>
        </ext>
      </extLst>
    </cfRule>
  </conditionalFormatting>
  <conditionalFormatting sqref="BT25:BU36">
    <cfRule type="dataBar" priority="79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{1089A898-F180-496E-A966-3725E0CA58BC}</x14:id>
        </ext>
      </extLst>
    </cfRule>
  </conditionalFormatting>
  <conditionalFormatting sqref="BV9:BV20">
    <cfRule type="iconSet" priority="123">
      <iconSet>
        <cfvo type="percent" val="0"/>
        <cfvo type="percent" val="33"/>
        <cfvo type="percent" val="67"/>
      </iconSet>
    </cfRule>
  </conditionalFormatting>
  <conditionalFormatting sqref="BV25:BV36">
    <cfRule type="iconSet" priority="118">
      <iconSet iconSet="3Flags">
        <cfvo type="percent" val="0"/>
        <cfvo type="percent" val="33"/>
        <cfvo type="percent" val="67"/>
      </iconSet>
    </cfRule>
  </conditionalFormatting>
  <conditionalFormatting sqref="BW9:BW20">
    <cfRule type="iconSet" priority="12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W25:BW36">
    <cfRule type="iconSet" priority="117">
      <iconSet iconSet="3Symbols2">
        <cfvo type="percent" val="0"/>
        <cfvo type="percent" val="33"/>
        <cfvo type="percent" val="67"/>
      </iconSet>
    </cfRule>
  </conditionalFormatting>
  <conditionalFormatting sqref="BW39:BW5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{0E8CD7BC-EE45-4FF6-9861-1FC795CF4B9C}</x14:id>
        </ext>
      </extLst>
    </cfRule>
  </conditionalFormatting>
  <conditionalFormatting sqref="BX9:BX20">
    <cfRule type="iconSet" priority="121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BX25:BX36">
    <cfRule type="iconSet" priority="116">
      <iconSet iconSet="3Symbols">
        <cfvo type="percent" val="0"/>
        <cfvo type="percent" val="33"/>
        <cfvo type="percent" val="67"/>
      </iconSet>
    </cfRule>
  </conditionalFormatting>
  <conditionalFormatting sqref="BX39:BX5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{5F1BC575-4918-4A25-AD55-47E53A042C7C}</x14:id>
        </ext>
      </extLst>
    </cfRule>
  </conditionalFormatting>
  <conditionalFormatting sqref="BY9:BY20">
    <cfRule type="iconSet" priority="120">
      <iconSet iconSet="3TrafficLights2">
        <cfvo type="percent" val="0"/>
        <cfvo type="percent" val="33"/>
        <cfvo type="percent" val="67"/>
      </iconSet>
    </cfRule>
  </conditionalFormatting>
  <conditionalFormatting sqref="BY39:BY50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{0DCD15AA-69C1-47AE-B4C4-D96A9590259B}</x14:id>
        </ext>
      </extLst>
    </cfRule>
  </conditionalFormatting>
  <conditionalFormatting sqref="BZ9:BZ20">
    <cfRule type="iconSet" priority="119">
      <iconSet iconSet="3Signs">
        <cfvo type="percent" val="0"/>
        <cfvo type="percent" val="33"/>
        <cfvo type="percent" val="67"/>
      </iconSet>
    </cfRule>
  </conditionalFormatting>
  <conditionalFormatting sqref="BZ25:BZ36">
    <cfRule type="iconSet" priority="11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Z39:BZ50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{3B02A8C0-F784-47F5-BDA9-367BC61FFEE8}</x14:id>
        </ext>
      </extLst>
    </cfRule>
  </conditionalFormatting>
  <conditionalFormatting sqref="CA25:CA36">
    <cfRule type="iconSet" priority="11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A39:CA50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{EE7B9519-97AC-477E-A757-A1DEA959A2D1}</x14:id>
        </ext>
      </extLst>
    </cfRule>
  </conditionalFormatting>
  <conditionalFormatting sqref="CB25:CB36">
    <cfRule type="iconSet" priority="11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D9:CD14">
    <cfRule type="colorScale" priority="155">
      <colorScale>
        <cfvo type="min"/>
        <cfvo type="max"/>
        <color rgb="FFFCFCFF"/>
        <color rgb="FF63BE7B"/>
      </colorScale>
    </cfRule>
  </conditionalFormatting>
  <conditionalFormatting sqref="CD10">
    <cfRule type="colorScale" priority="154">
      <colorScale>
        <cfvo type="min"/>
        <cfvo type="max"/>
        <color rgb="FF63BE7B"/>
        <color rgb="FFFCFCFF"/>
      </colorScale>
    </cfRule>
  </conditionalFormatting>
  <conditionalFormatting sqref="CD11">
    <cfRule type="colorScale" priority="153">
      <colorScale>
        <cfvo type="min"/>
        <cfvo type="max"/>
        <color rgb="FFFFEF9C"/>
        <color rgb="FF63BE7B"/>
      </colorScale>
    </cfRule>
  </conditionalFormatting>
  <conditionalFormatting sqref="CD12:CD14">
    <cfRule type="colorScale" priority="152">
      <colorScale>
        <cfvo type="min"/>
        <cfvo type="max"/>
        <color rgb="FF63BE7B"/>
        <color rgb="FFFFEF9C"/>
      </colorScale>
    </cfRule>
  </conditionalFormatting>
  <conditionalFormatting sqref="CD13">
    <cfRule type="colorScale" priority="151">
      <colorScale>
        <cfvo type="min"/>
        <cfvo type="max"/>
        <color rgb="FFFCFCFF"/>
        <color rgb="FFF8696B"/>
      </colorScale>
    </cfRule>
  </conditionalFormatting>
  <conditionalFormatting sqref="CD14">
    <cfRule type="colorScale" priority="150">
      <colorScale>
        <cfvo type="min"/>
        <cfvo type="max"/>
        <color rgb="FFF8696B"/>
        <color rgb="FFFCFCFF"/>
      </colorScale>
    </cfRule>
  </conditionalFormatting>
  <conditionalFormatting sqref="CD19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20">
    <cfRule type="colorScale" priority="14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D21">
    <cfRule type="colorScale" priority="1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D22">
    <cfRule type="colorScale" priority="14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D23">
    <cfRule type="colorScale" priority="14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K93:CK95">
    <cfRule type="colorScale" priority="13">
      <colorScale>
        <cfvo type="min"/>
        <cfvo type="max"/>
        <color rgb="FFFCFCFF"/>
        <color rgb="FF63BE7B"/>
      </colorScale>
    </cfRule>
  </conditionalFormatting>
  <conditionalFormatting sqref="CL17">
    <cfRule type="cellIs" dxfId="42" priority="28" operator="greaterThan">
      <formula>50</formula>
    </cfRule>
  </conditionalFormatting>
  <conditionalFormatting sqref="CL25">
    <cfRule type="duplicateValues" dxfId="41" priority="14"/>
  </conditionalFormatting>
  <conditionalFormatting sqref="CL23:CM23">
    <cfRule type="timePeriod" dxfId="40" priority="26" timePeriod="today">
      <formula>FLOOR(CL23,1)=TODAY()</formula>
    </cfRule>
  </conditionalFormatting>
  <conditionalFormatting sqref="CO8:CZ8 DD9:DE20">
    <cfRule type="cellIs" dxfId="39" priority="54" operator="lessThanOrEqual">
      <formula>$CM$19</formula>
    </cfRule>
    <cfRule type="cellIs" dxfId="38" priority="53" operator="between">
      <formula>$CM$19</formula>
      <formula>$CM$17-1</formula>
    </cfRule>
  </conditionalFormatting>
  <conditionalFormatting sqref="CO9:CZ9">
    <cfRule type="aboveAverage" dxfId="37" priority="24" aboveAverage="0"/>
    <cfRule type="aboveAverage" dxfId="36" priority="23"/>
  </conditionalFormatting>
  <conditionalFormatting sqref="CO10:CZ10">
    <cfRule type="top10" dxfId="35" priority="30" percent="1" bottom="1" rank="10"/>
    <cfRule type="top10" dxfId="34" priority="29" percent="1" rank="10"/>
  </conditionalFormatting>
  <conditionalFormatting sqref="CO11:CZ11">
    <cfRule type="top10" dxfId="33" priority="22" bottom="1" rank="3"/>
    <cfRule type="top10" dxfId="32" priority="21" rank="3"/>
  </conditionalFormatting>
  <conditionalFormatting sqref="CO23:CZ23">
    <cfRule type="timePeriod" dxfId="31" priority="27" timePeriod="today">
      <formula>FLOOR(CO23,1)=TODAY()</formula>
    </cfRule>
  </conditionalFormatting>
  <conditionalFormatting sqref="CO25:CZ25">
    <cfRule type="duplicateValues" dxfId="30" priority="25"/>
  </conditionalFormatting>
  <conditionalFormatting sqref="CO29:CZ29">
    <cfRule type="top10" dxfId="29" priority="20" percent="1" rank="10"/>
  </conditionalFormatting>
  <conditionalFormatting sqref="CO30:CZ31">
    <cfRule type="top10" dxfId="28" priority="18" percent="1" bottom="1" rank="10"/>
  </conditionalFormatting>
  <conditionalFormatting sqref="CO32:CZ32">
    <cfRule type="top10" dxfId="27" priority="19" rank="3"/>
  </conditionalFormatting>
  <conditionalFormatting sqref="CO33:CZ34">
    <cfRule type="top10" dxfId="26" priority="17" bottom="1" rank="3"/>
  </conditionalFormatting>
  <conditionalFormatting sqref="CO35:CZ35">
    <cfRule type="aboveAverage" dxfId="25" priority="16"/>
  </conditionalFormatting>
  <conditionalFormatting sqref="CO36:CZ36">
    <cfRule type="aboveAverage" dxfId="24" priority="15" aboveAverage="0"/>
  </conditionalFormatting>
  <conditionalFormatting sqref="DD9:DE20 CO8:CZ8 CO17:CZ17">
    <cfRule type="cellIs" dxfId="23" priority="52" operator="greaterThanOrEqual">
      <formula>$CM$17</formula>
    </cfRule>
  </conditionalFormatting>
  <conditionalFormatting sqref="DE9:DE20">
    <cfRule type="aboveAverage" dxfId="22" priority="43"/>
    <cfRule type="aboveAverage" dxfId="21" priority="44" aboveAverage="0"/>
  </conditionalFormatting>
  <conditionalFormatting sqref="DF9:DF20">
    <cfRule type="top10" dxfId="20" priority="49" percent="1" bottom="1" rank="10"/>
    <cfRule type="top10" dxfId="19" priority="48" percent="1" rank="10"/>
  </conditionalFormatting>
  <conditionalFormatting sqref="DG9:DG20">
    <cfRule type="top10" dxfId="18" priority="56" bottom="1" rank="3"/>
    <cfRule type="top10" dxfId="17" priority="55" rank="3"/>
  </conditionalFormatting>
  <conditionalFormatting sqref="DI6">
    <cfRule type="cellIs" dxfId="16" priority="39" operator="greaterThan">
      <formula>50</formula>
    </cfRule>
  </conditionalFormatting>
  <conditionalFormatting sqref="DI9:DI20">
    <cfRule type="cellIs" dxfId="15" priority="41" operator="greaterThanOrEqual">
      <formula>$CM$17</formula>
    </cfRule>
  </conditionalFormatting>
  <conditionalFormatting sqref="DJ6 DJ9:DJ20 CL18 CO18:CZ18">
    <cfRule type="cellIs" dxfId="14" priority="42" operator="between">
      <formula>$CM$19</formula>
      <formula>$CM$17-1</formula>
    </cfRule>
  </conditionalFormatting>
  <conditionalFormatting sqref="DK6 DK9:DK20 CL19 CO19:CZ19">
    <cfRule type="cellIs" dxfId="13" priority="40" operator="lessThanOrEqual">
      <formula>$CM$19</formula>
    </cfRule>
  </conditionalFormatting>
  <conditionalFormatting sqref="DL6 DL9:DL20 CL21:CM21 CO21:CZ21">
    <cfRule type="cellIs" dxfId="12" priority="50" operator="equal">
      <formula>$CL$21</formula>
    </cfRule>
    <cfRule type="cellIs" dxfId="11" priority="51" operator="equal">
      <formula>#REF!</formula>
    </cfRule>
  </conditionalFormatting>
  <conditionalFormatting sqref="DO6">
    <cfRule type="timePeriod" dxfId="9" priority="37" timePeriod="today">
      <formula>FLOOR(DO6,1)=TODAY()</formula>
    </cfRule>
  </conditionalFormatting>
  <conditionalFormatting sqref="DO9:DO20">
    <cfRule type="timePeriod" dxfId="8" priority="38" timePeriod="today">
      <formula>FLOOR(DO9,1)=TODAY()</formula>
    </cfRule>
  </conditionalFormatting>
  <conditionalFormatting sqref="DP6">
    <cfRule type="duplicateValues" dxfId="7" priority="47"/>
  </conditionalFormatting>
  <conditionalFormatting sqref="DP9:DP20">
    <cfRule type="duplicateValues" dxfId="6" priority="35"/>
  </conditionalFormatting>
  <conditionalFormatting sqref="DR9:DR20">
    <cfRule type="top10" dxfId="5" priority="34" percent="1" rank="10"/>
  </conditionalFormatting>
  <conditionalFormatting sqref="DS9:DT20">
    <cfRule type="top10" dxfId="4" priority="45" percent="1" bottom="1" rank="10"/>
  </conditionalFormatting>
  <conditionalFormatting sqref="DU9:DU20">
    <cfRule type="top10" dxfId="3" priority="33" rank="3"/>
  </conditionalFormatting>
  <conditionalFormatting sqref="DV9:DW20">
    <cfRule type="top10" dxfId="2" priority="46" bottom="1" rank="3"/>
  </conditionalFormatting>
  <conditionalFormatting sqref="DX9:DX20">
    <cfRule type="aboveAverage" dxfId="1" priority="32"/>
  </conditionalFormatting>
  <conditionalFormatting sqref="DY9:DY20">
    <cfRule type="aboveAverage" dxfId="0" priority="31" aboveAverage="0"/>
  </conditionalFormatting>
  <dataValidations count="1">
    <dataValidation type="list" allowBlank="1" showInputMessage="1" showErrorMessage="1" sqref="BG22" xr:uid="{07BA7AAE-EF7C-44E2-8052-798423143D9F}">
      <formula1>"Show Numbers,Hide Numbers"</formula1>
    </dataValidation>
  </dataValidations>
  <hyperlinks>
    <hyperlink ref="G2" r:id="rId1" display="https://www.facebook.com/StratModExcel" xr:uid="{B1875B51-37C8-4DEC-B09B-BE4BD9324B23}"/>
    <hyperlink ref="H2" r:id="rId2" display="https://www.instagram.com/stratmod_excel" xr:uid="{C141E258-8501-469E-B423-2E5DD7618826}"/>
    <hyperlink ref="J2" r:id="rId3" display="https://x.com/StratModExcel" xr:uid="{59906C94-9C26-4DA5-9B78-0705530091A4}"/>
    <hyperlink ref="AM2" r:id="rId4" display="https://za.pinterest.com/stratmodexcel" xr:uid="{6F509E12-382E-4842-BFAA-63CB825FA23E}"/>
    <hyperlink ref="E2" r:id="rId5" display="https://www.youtube.com/@StratModExcel" xr:uid="{6D063081-BEC8-48B2-A1E8-BC8A0CD3DE34}"/>
    <hyperlink ref="F2" r:id="rId6" display="https://www.linkedin.com/company/stratmodexcel" xr:uid="{6CEE9203-807B-40D3-AE69-9C0713ABBF9F}"/>
    <hyperlink ref="I2" r:id="rId7" display="https://www.tiktok.com/@stratmodexcel" xr:uid="{AA072B53-6262-4866-89B3-F79BC9AC6174}"/>
  </hyperlinks>
  <pageMargins left="0.70866141732283472" right="0.70866141732283472" top="0.74803149606299213" bottom="0.74803149606299213" header="0.31496062992125984" footer="0.31496062992125984"/>
  <pageSetup paperSize="9" scale="36" orientation="portrait" r:id="rId8"/>
  <drawing r:id="rId9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5FF94F-1DE1-420C-988E-0ED2F12B79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L29:V29 K28 K48:V48 AT37:AT48</xm:sqref>
        </x14:conditionalFormatting>
        <x14:conditionalFormatting xmlns:xm="http://schemas.microsoft.com/office/excel/2006/main">
          <x14:cfRule type="iconSet" priority="157" id="{89F67977-819B-478D-BC14-8702065A5EC5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L22:W22</xm:sqref>
        </x14:conditionalFormatting>
        <x14:conditionalFormatting xmlns:xm="http://schemas.microsoft.com/office/excel/2006/main">
          <x14:cfRule type="iconSet" priority="333" id="{FE62C713-C91A-4A1C-B9AC-6BDB9EE55F7A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L31:W31</xm:sqref>
        </x14:conditionalFormatting>
        <x14:conditionalFormatting xmlns:xm="http://schemas.microsoft.com/office/excel/2006/main">
          <x14:cfRule type="iconSet" priority="330" id="{00000000-000E-0000-0100-00003E010000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L35:W35</xm:sqref>
        </x14:conditionalFormatting>
        <x14:conditionalFormatting xmlns:xm="http://schemas.microsoft.com/office/excel/2006/main">
          <x14:cfRule type="dataBar" id="{B7DDBB30-0F6E-4E13-9015-F280FAA2A9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961A9D0-D3C1-4E7C-8912-37249FF74FA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AS37:AS48</xm:sqref>
        </x14:conditionalFormatting>
        <x14:conditionalFormatting xmlns:xm="http://schemas.microsoft.com/office/excel/2006/main">
          <x14:cfRule type="iconSet" priority="156" id="{68C5AAB9-3D58-44EB-A8AD-50F160D345B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BA9:BA20</xm:sqref>
        </x14:conditionalFormatting>
        <x14:conditionalFormatting xmlns:xm="http://schemas.microsoft.com/office/excel/2006/main">
          <x14:cfRule type="dataBar" id="{184D29C1-96C1-4F44-A66D-3EEBC1E5E28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BC25:BC38</xm:sqref>
        </x14:conditionalFormatting>
        <x14:conditionalFormatting xmlns:xm="http://schemas.microsoft.com/office/excel/2006/main">
          <x14:cfRule type="dataBar" id="{2253A199-1566-4035-87DB-1562E1934EE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BD25:BD38</xm:sqref>
        </x14:conditionalFormatting>
        <x14:conditionalFormatting xmlns:xm="http://schemas.microsoft.com/office/excel/2006/main">
          <x14:cfRule type="dataBar" id="{6281AB7B-1CBD-43F8-A587-DCB6426AEE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BE25:BE38</xm:sqref>
        </x14:conditionalFormatting>
        <x14:conditionalFormatting xmlns:xm="http://schemas.microsoft.com/office/excel/2006/main">
          <x14:cfRule type="dataBar" id="{4E993B8C-53A0-4E28-8C31-76FF8E1FF4E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BF25:BF35</xm:sqref>
        </x14:conditionalFormatting>
        <x14:conditionalFormatting xmlns:xm="http://schemas.microsoft.com/office/excel/2006/main">
          <x14:cfRule type="iconSet" priority="357" id="{23D9DE21-5375-405B-A5ED-980FB3A8BBEA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BG9:BG20</xm:sqref>
        </x14:conditionalFormatting>
        <x14:conditionalFormatting xmlns:xm="http://schemas.microsoft.com/office/excel/2006/main">
          <x14:cfRule type="dataBar" id="{B738FAE3-EBC7-49B3-B584-82758944059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BG25:BG38</xm:sqref>
        </x14:conditionalFormatting>
        <x14:conditionalFormatting xmlns:xm="http://schemas.microsoft.com/office/excel/2006/main">
          <x14:cfRule type="dataBar" id="{833E48C5-7C55-4406-A63F-BEAF3D098F72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BH25:BH38</xm:sqref>
        </x14:conditionalFormatting>
        <x14:conditionalFormatting xmlns:xm="http://schemas.microsoft.com/office/excel/2006/main">
          <x14:cfRule type="dataBar" id="{1044E689-F7ED-4A25-B7B1-F7CE77FA24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BJ25:BJ38</xm:sqref>
        </x14:conditionalFormatting>
        <x14:conditionalFormatting xmlns:xm="http://schemas.microsoft.com/office/excel/2006/main">
          <x14:cfRule type="dataBar" id="{7EA9864E-D60F-4C32-844B-1503A693E9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BK25:BK38</xm:sqref>
        </x14:conditionalFormatting>
        <x14:conditionalFormatting xmlns:xm="http://schemas.microsoft.com/office/excel/2006/main">
          <x14:cfRule type="iconSet" priority="353" id="{867E1365-2CC8-48B5-B04C-C16194625217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BL9:BL20</xm:sqref>
        </x14:conditionalFormatting>
        <x14:conditionalFormatting xmlns:xm="http://schemas.microsoft.com/office/excel/2006/main">
          <x14:cfRule type="dataBar" id="{B57AF90B-EE06-4F35-95AB-B806C002D1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BL25:BL36</xm:sqref>
        </x14:conditionalFormatting>
        <x14:conditionalFormatting xmlns:xm="http://schemas.microsoft.com/office/excel/2006/main">
          <x14:cfRule type="dataBar" id="{9A5906AE-3AB8-4EAB-ACBF-F5B0017F20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BM25:BM36</xm:sqref>
        </x14:conditionalFormatting>
        <x14:conditionalFormatting xmlns:xm="http://schemas.microsoft.com/office/excel/2006/main">
          <x14:cfRule type="dataBar" id="{E433DB1C-881D-4C65-A796-FA87A3C40B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BN25:BN36</xm:sqref>
        </x14:conditionalFormatting>
        <x14:conditionalFormatting xmlns:xm="http://schemas.microsoft.com/office/excel/2006/main">
          <x14:cfRule type="dataBar" id="{869A0F62-F584-4266-B860-452F2DE752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BO25:BO36</xm:sqref>
        </x14:conditionalFormatting>
        <x14:conditionalFormatting xmlns:xm="http://schemas.microsoft.com/office/excel/2006/main">
          <x14:cfRule type="dataBar" id="{BABE11EE-05C9-4609-99AB-4930FF3307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BP25:BP36</xm:sqref>
        </x14:conditionalFormatting>
        <x14:conditionalFormatting xmlns:xm="http://schemas.microsoft.com/office/excel/2006/main">
          <x14:cfRule type="dataBar" id="{B1387DD6-72A0-4CC8-81EC-8A122D5EB2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BQ25:BQ36</xm:sqref>
        </x14:conditionalFormatting>
        <x14:conditionalFormatting xmlns:xm="http://schemas.microsoft.com/office/excel/2006/main">
          <x14:cfRule type="dataBar" id="{0F9977A4-B58D-4CB0-8152-17A4C6CA28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BR25:BR36</xm:sqref>
        </x14:conditionalFormatting>
        <x14:conditionalFormatting xmlns:xm="http://schemas.microsoft.com/office/excel/2006/main">
          <x14:cfRule type="dataBar" id="{F07D1FFD-D65B-4781-899D-4FC77F7B75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BS25:BS36</xm:sqref>
        </x14:conditionalFormatting>
        <x14:conditionalFormatting xmlns:xm="http://schemas.microsoft.com/office/excel/2006/main">
          <x14:cfRule type="dataBar" id="{1089A898-F180-496E-A966-3725E0CA58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BT25:BU36</xm:sqref>
        </x14:conditionalFormatting>
        <x14:conditionalFormatting xmlns:xm="http://schemas.microsoft.com/office/excel/2006/main">
          <x14:cfRule type="dataBar" id="{0E8CD7BC-EE45-4FF6-9861-1FC795CF4B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BW39:BW50</xm:sqref>
        </x14:conditionalFormatting>
        <x14:conditionalFormatting xmlns:xm="http://schemas.microsoft.com/office/excel/2006/main">
          <x14:cfRule type="dataBar" id="{5F1BC575-4918-4A25-AD55-47E53A042C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BX39:BX50</xm:sqref>
        </x14:conditionalFormatting>
        <x14:conditionalFormatting xmlns:xm="http://schemas.microsoft.com/office/excel/2006/main">
          <x14:cfRule type="iconSet" priority="115" id="{AB0BFA65-1570-4239-B870-7D2042D03A4B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BY25:BY36</xm:sqref>
        </x14:conditionalFormatting>
        <x14:conditionalFormatting xmlns:xm="http://schemas.microsoft.com/office/excel/2006/main">
          <x14:cfRule type="dataBar" id="{0DCD15AA-69C1-47AE-B4C4-D96A959025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BY39:BY50</xm:sqref>
        </x14:conditionalFormatting>
        <x14:conditionalFormatting xmlns:xm="http://schemas.microsoft.com/office/excel/2006/main">
          <x14:cfRule type="dataBar" id="{3B02A8C0-F784-47F5-BDA9-367BC61FFE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BZ39:BZ50</xm:sqref>
        </x14:conditionalFormatting>
        <x14:conditionalFormatting xmlns:xm="http://schemas.microsoft.com/office/excel/2006/main">
          <x14:cfRule type="iconSet" priority="796" id="{6F1A1DF6-35FD-4CDF-B89F-C3754F9DE04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CA9:CA20</xm:sqref>
        </x14:conditionalFormatting>
        <x14:conditionalFormatting xmlns:xm="http://schemas.microsoft.com/office/excel/2006/main">
          <x14:cfRule type="dataBar" id="{EE7B9519-97AC-477E-A757-A1DEA959A2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CA39:CA50</xm:sqref>
        </x14:conditionalFormatting>
        <x14:conditionalFormatting xmlns:xm="http://schemas.microsoft.com/office/excel/2006/main">
          <x14:cfRule type="iconSet" priority="111" id="{1AD45900-9E1E-41F4-B9A0-736C739B6AC6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CC25:CC36</xm:sqref>
        </x14:conditionalFormatting>
        <x14:conditionalFormatting xmlns:xm="http://schemas.microsoft.com/office/excel/2006/main">
          <x14:cfRule type="containsText" priority="36" operator="containsText" id="{937CA658-3641-4B41-9FDF-C5D262C714D0}">
            <xm:f>NOT(ISERROR(SEARCH(#REF!,CL6)))</xm:f>
            <xm:f>#REF!</xm:f>
            <x14:dxf>
              <font>
                <b/>
                <i val="0"/>
                <color rgb="FF7030A0"/>
              </font>
              <fill>
                <patternFill>
                  <bgColor theme="7" tint="0.79998168889431442"/>
                </patternFill>
              </fill>
            </x14:dxf>
          </x14:cfRule>
          <xm:sqref>DN6 DN9:DN20 CL22:CM22 CO22:CZ22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Contextures</vt:lpstr>
      <vt:lpstr>ColorScale_Icon_Bars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Handler</dc:creator>
  <cp:lastModifiedBy>Mark Handler</cp:lastModifiedBy>
  <dcterms:created xsi:type="dcterms:W3CDTF">2025-04-24T05:43:30Z</dcterms:created>
  <dcterms:modified xsi:type="dcterms:W3CDTF">2025-05-08T04:57:49Z</dcterms:modified>
</cp:coreProperties>
</file>