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Original\Downloads\BT ready tools\"/>
    </mc:Choice>
  </mc:AlternateContent>
  <bookViews>
    <workbookView showSheetTabs="0" xWindow="0" yWindow="0" windowWidth="19200" windowHeight="7700" tabRatio="901"/>
  </bookViews>
  <sheets>
    <sheet name="General" sheetId="16" r:id="rId1"/>
    <sheet name="About SDP" sheetId="14" r:id="rId2"/>
    <sheet name="Dashboard" sheetId="13" r:id="rId3"/>
    <sheet name="OrganizationStaffList" sheetId="11" r:id="rId4"/>
    <sheet name="OrganizationSDPTracking" sheetId="9" r:id="rId5"/>
    <sheet name="CoursesBankAssessment" sheetId="2" r:id="rId6"/>
    <sheet name="SDP18mPlus" sheetId="15" r:id="rId7"/>
    <sheet name="IndividualDetails" sheetId="1" r:id="rId8"/>
    <sheet name="TrackingIndividualPDP" sheetId="17" r:id="rId9"/>
    <sheet name="drop-down-lists" sheetId="3" r:id="rId10"/>
  </sheets>
  <calcPr calcId="162913"/>
  <pivotCaches>
    <pivotCache cacheId="0" r:id="rId1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 i="3" l="1"/>
  <c r="S3" i="3"/>
  <c r="O12" i="3"/>
  <c r="O11" i="3"/>
  <c r="O8" i="3" l="1"/>
  <c r="E5" i="17"/>
  <c r="D5" i="17"/>
  <c r="D504" i="9" l="1"/>
  <c r="O3" i="3"/>
  <c r="O21" i="3"/>
  <c r="O20" i="3"/>
  <c r="O19" i="3"/>
  <c r="O18" i="3"/>
  <c r="O10" i="3"/>
  <c r="O9" i="3"/>
  <c r="O25" i="3" s="1"/>
  <c r="D505" i="9" l="1"/>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G12" i="2"/>
  <c r="G13" i="2"/>
  <c r="G14" i="2"/>
  <c r="G15" i="2"/>
  <c r="G16" i="2"/>
  <c r="G17" i="2"/>
  <c r="G18" i="2"/>
  <c r="G19" i="2"/>
  <c r="G20" i="2"/>
  <c r="G21" i="2"/>
  <c r="G22" i="2"/>
  <c r="G23" i="2"/>
  <c r="G24" i="2"/>
  <c r="G25" i="2"/>
  <c r="G26" i="2"/>
  <c r="G27" i="2"/>
  <c r="G55" i="2"/>
  <c r="G56" i="2"/>
  <c r="F55" i="2"/>
  <c r="F56" i="2"/>
  <c r="G54" i="2"/>
  <c r="F54" i="2"/>
  <c r="G53" i="2"/>
  <c r="F53" i="2"/>
  <c r="G52" i="2"/>
  <c r="F52" i="2"/>
  <c r="G51" i="2"/>
  <c r="F51" i="2"/>
  <c r="G50" i="2"/>
  <c r="F50" i="2"/>
  <c r="G49" i="2"/>
  <c r="F49" i="2"/>
  <c r="G48" i="2"/>
  <c r="F48" i="2"/>
  <c r="G47" i="2"/>
  <c r="F47" i="2"/>
  <c r="G46" i="2"/>
  <c r="F46" i="2"/>
  <c r="G45" i="2"/>
  <c r="F45" i="2"/>
  <c r="G44" i="2"/>
  <c r="F44" i="2"/>
  <c r="G43" i="2"/>
  <c r="F43" i="2"/>
  <c r="G42" i="2"/>
  <c r="F42" i="2"/>
  <c r="G41" i="2"/>
  <c r="F41" i="2"/>
  <c r="G40" i="2"/>
  <c r="F40" i="2"/>
  <c r="G39" i="2"/>
  <c r="F39" i="2"/>
  <c r="G38" i="2"/>
  <c r="F38" i="2"/>
  <c r="G37" i="2"/>
  <c r="F37" i="2"/>
  <c r="G84" i="2"/>
  <c r="F84" i="2"/>
  <c r="C7" i="2"/>
  <c r="G75" i="2"/>
  <c r="F75" i="2"/>
  <c r="G74" i="2"/>
  <c r="F74" i="2"/>
  <c r="G73" i="2"/>
  <c r="F73" i="2"/>
  <c r="G72" i="2"/>
  <c r="F72" i="2"/>
  <c r="G71" i="2"/>
  <c r="F71" i="2"/>
  <c r="G70" i="2"/>
  <c r="F70" i="2"/>
  <c r="G69" i="2"/>
  <c r="F69" i="2"/>
  <c r="G68" i="2"/>
  <c r="F68" i="2"/>
  <c r="G67" i="2"/>
  <c r="F67" i="2"/>
  <c r="G12" i="3"/>
  <c r="G36" i="2"/>
  <c r="F36" i="2"/>
  <c r="G35" i="2"/>
  <c r="F35" i="2"/>
  <c r="G34" i="2"/>
  <c r="F34" i="2"/>
  <c r="G33" i="2"/>
  <c r="F33" i="2"/>
  <c r="G32" i="2"/>
  <c r="F32" i="2"/>
  <c r="G31" i="2"/>
  <c r="F31" i="2"/>
  <c r="G30" i="2"/>
  <c r="F30" i="2"/>
  <c r="G29" i="2"/>
  <c r="F29" i="2"/>
  <c r="G28" i="2"/>
  <c r="F28" i="2"/>
  <c r="F27" i="2"/>
  <c r="F26" i="2"/>
  <c r="F25" i="2"/>
  <c r="F24" i="2"/>
  <c r="F23" i="2"/>
  <c r="F22" i="2"/>
  <c r="F21" i="2"/>
  <c r="F20" i="2"/>
  <c r="F19" i="2"/>
  <c r="F18" i="2"/>
  <c r="F17" i="2"/>
  <c r="F16" i="2"/>
  <c r="F15" i="2"/>
  <c r="F14" i="2"/>
  <c r="F13" i="2"/>
  <c r="F12" i="2"/>
  <c r="G11" i="2"/>
  <c r="F11" i="2"/>
  <c r="G10" i="2"/>
  <c r="F10" i="2"/>
  <c r="G9" i="2"/>
  <c r="F9" i="2"/>
  <c r="G8" i="2"/>
  <c r="F8" i="2"/>
  <c r="G7" i="2"/>
  <c r="F7" i="2"/>
  <c r="G6" i="2"/>
  <c r="F6" i="2"/>
  <c r="D500" i="17" l="1"/>
  <c r="D498" i="17"/>
  <c r="D492" i="17"/>
  <c r="D490" i="17"/>
  <c r="D484" i="17"/>
  <c r="D482" i="17"/>
  <c r="D476" i="17"/>
  <c r="D474" i="17"/>
  <c r="D468" i="17"/>
  <c r="D466" i="17"/>
  <c r="D460" i="17"/>
  <c r="D458" i="17"/>
  <c r="D452" i="17"/>
  <c r="D450" i="17"/>
  <c r="D444" i="17"/>
  <c r="D442" i="17"/>
  <c r="D436" i="17"/>
  <c r="D434" i="17"/>
  <c r="D428" i="17"/>
  <c r="D426" i="17"/>
  <c r="D420" i="17"/>
  <c r="D418" i="17"/>
  <c r="D412" i="17"/>
  <c r="D410" i="17"/>
  <c r="D404" i="17"/>
  <c r="D402" i="17"/>
  <c r="D396" i="17"/>
  <c r="D394" i="17"/>
  <c r="D388" i="17"/>
  <c r="D386" i="17"/>
  <c r="D380" i="17"/>
  <c r="D378" i="17"/>
  <c r="D372" i="17"/>
  <c r="D370" i="17"/>
  <c r="D364" i="17"/>
  <c r="D362" i="17"/>
  <c r="D356" i="17"/>
  <c r="D354" i="17"/>
  <c r="D348" i="17"/>
  <c r="D346" i="17"/>
  <c r="D340" i="17"/>
  <c r="D338" i="17"/>
  <c r="E503" i="17"/>
  <c r="E501" i="17"/>
  <c r="E495" i="17"/>
  <c r="E493" i="17"/>
  <c r="E487" i="17"/>
  <c r="E485" i="17"/>
  <c r="E479" i="17"/>
  <c r="E477" i="17"/>
  <c r="E471" i="17"/>
  <c r="E469" i="17"/>
  <c r="E463" i="17"/>
  <c r="E461" i="17"/>
  <c r="E455" i="17"/>
  <c r="E453" i="17"/>
  <c r="E447" i="17"/>
  <c r="E445" i="17"/>
  <c r="E439" i="17"/>
  <c r="E437" i="17"/>
  <c r="E431" i="17"/>
  <c r="E429" i="17"/>
  <c r="E423" i="17"/>
  <c r="E421" i="17"/>
  <c r="E415" i="17"/>
  <c r="E413" i="17"/>
  <c r="E407" i="17"/>
  <c r="E405" i="17"/>
  <c r="E399" i="17"/>
  <c r="E397" i="17"/>
  <c r="E391" i="17"/>
  <c r="E389" i="17"/>
  <c r="E383" i="17"/>
  <c r="E381" i="17"/>
  <c r="E375" i="17"/>
  <c r="E373" i="17"/>
  <c r="E367" i="17"/>
  <c r="E365" i="17"/>
  <c r="E359" i="17"/>
  <c r="E357" i="17"/>
  <c r="E351" i="17"/>
  <c r="E349" i="17"/>
  <c r="E343" i="17"/>
  <c r="E341" i="17"/>
  <c r="E502" i="17"/>
  <c r="E498" i="17"/>
  <c r="E486" i="17"/>
  <c r="E482" i="17"/>
  <c r="E470" i="17"/>
  <c r="E466" i="17"/>
  <c r="E454" i="17"/>
  <c r="E450" i="17"/>
  <c r="E438" i="17"/>
  <c r="E434" i="17"/>
  <c r="E422" i="17"/>
  <c r="E418" i="17"/>
  <c r="E406" i="17"/>
  <c r="E402" i="17"/>
  <c r="E390" i="17"/>
  <c r="E386" i="17"/>
  <c r="E374" i="17"/>
  <c r="E370" i="17"/>
  <c r="E358" i="17"/>
  <c r="E354" i="17"/>
  <c r="E342" i="17"/>
  <c r="E338" i="17"/>
  <c r="D331" i="17"/>
  <c r="D329" i="17"/>
  <c r="D323" i="17"/>
  <c r="D321" i="17"/>
  <c r="D315" i="17"/>
  <c r="D313" i="17"/>
  <c r="D307" i="17"/>
  <c r="D305" i="17"/>
  <c r="D299" i="17"/>
  <c r="D297" i="17"/>
  <c r="D291" i="17"/>
  <c r="D289" i="17"/>
  <c r="D283" i="17"/>
  <c r="D281" i="17"/>
  <c r="D275" i="17"/>
  <c r="D273" i="17"/>
  <c r="D267" i="17"/>
  <c r="D265" i="17"/>
  <c r="D259" i="17"/>
  <c r="D257" i="17"/>
  <c r="D251" i="17"/>
  <c r="D505" i="17"/>
  <c r="D493" i="17"/>
  <c r="D489" i="17"/>
  <c r="D477" i="17"/>
  <c r="D473" i="17"/>
  <c r="D461" i="17"/>
  <c r="D457" i="17"/>
  <c r="D499" i="17"/>
  <c r="D491" i="17"/>
  <c r="D467" i="17"/>
  <c r="D459" i="17"/>
  <c r="D439" i="17"/>
  <c r="D433" i="17"/>
  <c r="D417" i="17"/>
  <c r="E412" i="17"/>
  <c r="E396" i="17"/>
  <c r="D391" i="17"/>
  <c r="D375" i="17"/>
  <c r="D369" i="17"/>
  <c r="D353" i="17"/>
  <c r="E348" i="17"/>
  <c r="D334" i="17"/>
  <c r="E331" i="17"/>
  <c r="E323" i="17"/>
  <c r="E320" i="17"/>
  <c r="E312" i="17"/>
  <c r="D310" i="17"/>
  <c r="D302" i="17"/>
  <c r="E299" i="17"/>
  <c r="E291" i="17"/>
  <c r="E288" i="17"/>
  <c r="E280" i="17"/>
  <c r="D278" i="17"/>
  <c r="D270" i="17"/>
  <c r="E267" i="17"/>
  <c r="E259" i="17"/>
  <c r="E256" i="17"/>
  <c r="D249" i="17"/>
  <c r="D247" i="17"/>
  <c r="D241" i="17"/>
  <c r="D239" i="17"/>
  <c r="D233" i="17"/>
  <c r="D231" i="17"/>
  <c r="D225" i="17"/>
  <c r="D223" i="17"/>
  <c r="D217" i="17"/>
  <c r="D215" i="17"/>
  <c r="D209" i="17"/>
  <c r="D207" i="17"/>
  <c r="D201" i="17"/>
  <c r="D199" i="17"/>
  <c r="D193" i="17"/>
  <c r="D191" i="17"/>
  <c r="D185" i="17"/>
  <c r="D183" i="17"/>
  <c r="D177" i="17"/>
  <c r="D175" i="17"/>
  <c r="D169" i="17"/>
  <c r="D167" i="17"/>
  <c r="E488" i="17"/>
  <c r="E480" i="17"/>
  <c r="E456" i="17"/>
  <c r="E448" i="17"/>
  <c r="E432" i="17"/>
  <c r="D427" i="17"/>
  <c r="D411" i="17"/>
  <c r="D405" i="17"/>
  <c r="D389" i="17"/>
  <c r="E384" i="17"/>
  <c r="E368" i="17"/>
  <c r="D363" i="17"/>
  <c r="D347" i="17"/>
  <c r="D341" i="17"/>
  <c r="E330" i="17"/>
  <c r="D328" i="17"/>
  <c r="D320" i="17"/>
  <c r="E317" i="17"/>
  <c r="E309" i="17"/>
  <c r="E306" i="17"/>
  <c r="E298" i="17"/>
  <c r="D296" i="17"/>
  <c r="D288" i="17"/>
  <c r="E285" i="17"/>
  <c r="E277" i="17"/>
  <c r="E274" i="17"/>
  <c r="E266" i="17"/>
  <c r="D264" i="17"/>
  <c r="D256" i="17"/>
  <c r="E253" i="17"/>
  <c r="E246" i="17"/>
  <c r="E244" i="17"/>
  <c r="E238" i="17"/>
  <c r="E236" i="17"/>
  <c r="E230" i="17"/>
  <c r="E228" i="17"/>
  <c r="E222" i="17"/>
  <c r="E220" i="17"/>
  <c r="E214" i="17"/>
  <c r="E212" i="17"/>
  <c r="E206" i="17"/>
  <c r="E204" i="17"/>
  <c r="E198" i="17"/>
  <c r="E196" i="17"/>
  <c r="E190" i="17"/>
  <c r="E188" i="17"/>
  <c r="E182" i="17"/>
  <c r="E180" i="17"/>
  <c r="E174" i="17"/>
  <c r="E172" i="17"/>
  <c r="E166" i="17"/>
  <c r="E164" i="17"/>
  <c r="E158" i="17"/>
  <c r="E156" i="17"/>
  <c r="E150" i="17"/>
  <c r="E148" i="17"/>
  <c r="E142" i="17"/>
  <c r="E140" i="17"/>
  <c r="E134" i="17"/>
  <c r="E132" i="17"/>
  <c r="E126" i="17"/>
  <c r="E124" i="17"/>
  <c r="E118" i="17"/>
  <c r="E116" i="17"/>
  <c r="E110" i="17"/>
  <c r="E108" i="17"/>
  <c r="E102" i="17"/>
  <c r="E100" i="17"/>
  <c r="E94" i="17"/>
  <c r="E92" i="17"/>
  <c r="E86" i="17"/>
  <c r="E84" i="17"/>
  <c r="E80" i="17"/>
  <c r="E78" i="17"/>
  <c r="E76" i="17"/>
  <c r="E72" i="17"/>
  <c r="E70" i="17"/>
  <c r="E68" i="17"/>
  <c r="E64" i="17"/>
  <c r="E62" i="17"/>
  <c r="E60" i="17"/>
  <c r="E56" i="17"/>
  <c r="E54" i="17"/>
  <c r="E52" i="17"/>
  <c r="E48" i="17"/>
  <c r="E46" i="17"/>
  <c r="E44" i="17"/>
  <c r="E40" i="17"/>
  <c r="E38" i="17"/>
  <c r="E36" i="17"/>
  <c r="E32" i="17"/>
  <c r="E492" i="17"/>
  <c r="E476" i="17"/>
  <c r="D435" i="17"/>
  <c r="E424" i="17"/>
  <c r="E392" i="17"/>
  <c r="D381" i="17"/>
  <c r="D349" i="17"/>
  <c r="D339" i="17"/>
  <c r="E321" i="17"/>
  <c r="D316" i="17"/>
  <c r="D300" i="17"/>
  <c r="E294" i="17"/>
  <c r="E278" i="17"/>
  <c r="E273" i="17"/>
  <c r="E257" i="17"/>
  <c r="D252" i="17"/>
  <c r="E239" i="17"/>
  <c r="E235" i="17"/>
  <c r="E223" i="17"/>
  <c r="E219" i="17"/>
  <c r="E207" i="17"/>
  <c r="E203" i="17"/>
  <c r="E191" i="17"/>
  <c r="E187" i="17"/>
  <c r="E175" i="17"/>
  <c r="E171" i="17"/>
  <c r="E161" i="17"/>
  <c r="D159" i="17"/>
  <c r="D151" i="17"/>
  <c r="D148" i="17"/>
  <c r="D140" i="17"/>
  <c r="E137" i="17"/>
  <c r="E129" i="17"/>
  <c r="D127" i="17"/>
  <c r="D119" i="17"/>
  <c r="D116" i="17"/>
  <c r="D108" i="17"/>
  <c r="E105" i="17"/>
  <c r="E97" i="17"/>
  <c r="D95" i="17"/>
  <c r="D87" i="17"/>
  <c r="D84" i="17"/>
  <c r="D79" i="17"/>
  <c r="D76" i="17"/>
  <c r="E73" i="17"/>
  <c r="D68" i="17"/>
  <c r="E65" i="17"/>
  <c r="D63" i="17"/>
  <c r="E57" i="17"/>
  <c r="D55" i="17"/>
  <c r="D52" i="17"/>
  <c r="D47" i="17"/>
  <c r="D44" i="17"/>
  <c r="E41" i="17"/>
  <c r="D36" i="17"/>
  <c r="E33" i="17"/>
  <c r="D31" i="17"/>
  <c r="D27" i="17"/>
  <c r="D25" i="17"/>
  <c r="D23" i="17"/>
  <c r="D19" i="17"/>
  <c r="D17" i="17"/>
  <c r="D15" i="17"/>
  <c r="D11" i="17"/>
  <c r="D9" i="17"/>
  <c r="D7" i="17"/>
  <c r="E233" i="17"/>
  <c r="E225" i="17"/>
  <c r="E201" i="17"/>
  <c r="E189" i="17"/>
  <c r="D163" i="17"/>
  <c r="D155" i="17"/>
  <c r="E133" i="17"/>
  <c r="D128" i="17"/>
  <c r="E109" i="17"/>
  <c r="E101" i="17"/>
  <c r="D80" i="17"/>
  <c r="D75" i="17"/>
  <c r="E61" i="17"/>
  <c r="D56" i="17"/>
  <c r="D48" i="17"/>
  <c r="D35" i="17"/>
  <c r="D30" i="17"/>
  <c r="D24" i="17"/>
  <c r="D14" i="17"/>
  <c r="D10" i="17"/>
  <c r="D495" i="17"/>
  <c r="D393" i="17"/>
  <c r="E372" i="17"/>
  <c r="E311" i="17"/>
  <c r="E295" i="17"/>
  <c r="E252" i="17"/>
  <c r="D240" i="17"/>
  <c r="D208" i="17"/>
  <c r="D200" i="17"/>
  <c r="D165" i="17"/>
  <c r="E159" i="17"/>
  <c r="D471" i="17"/>
  <c r="D455" i="17"/>
  <c r="E420" i="17"/>
  <c r="D409" i="17"/>
  <c r="D377" i="17"/>
  <c r="D367" i="17"/>
  <c r="E335" i="17"/>
  <c r="D330" i="17"/>
  <c r="D314" i="17"/>
  <c r="E308" i="17"/>
  <c r="E292" i="17"/>
  <c r="E287" i="17"/>
  <c r="E271" i="17"/>
  <c r="D266" i="17"/>
  <c r="D250" i="17"/>
  <c r="D246" i="17"/>
  <c r="D234" i="17"/>
  <c r="D230" i="17"/>
  <c r="D218" i="17"/>
  <c r="D214" i="17"/>
  <c r="D202" i="17"/>
  <c r="D198" i="17"/>
  <c r="D186" i="17"/>
  <c r="D182" i="17"/>
  <c r="D170" i="17"/>
  <c r="D166" i="17"/>
  <c r="D158" i="17"/>
  <c r="E155" i="17"/>
  <c r="E147" i="17"/>
  <c r="D145" i="17"/>
  <c r="D137" i="17"/>
  <c r="D134" i="17"/>
  <c r="D126" i="17"/>
  <c r="E123" i="17"/>
  <c r="E115" i="17"/>
  <c r="D113" i="17"/>
  <c r="D105" i="17"/>
  <c r="D102" i="17"/>
  <c r="D94" i="17"/>
  <c r="E91" i="17"/>
  <c r="E83" i="17"/>
  <c r="D81" i="17"/>
  <c r="E75" i="17"/>
  <c r="D73" i="17"/>
  <c r="D70" i="17"/>
  <c r="D65" i="17"/>
  <c r="D62" i="17"/>
  <c r="E59" i="17"/>
  <c r="D54" i="17"/>
  <c r="E51" i="17"/>
  <c r="D49" i="17"/>
  <c r="E43" i="17"/>
  <c r="D41" i="17"/>
  <c r="D38" i="17"/>
  <c r="D33" i="17"/>
  <c r="E30" i="17"/>
  <c r="E28" i="17"/>
  <c r="E24" i="17"/>
  <c r="E22" i="17"/>
  <c r="E20" i="17"/>
  <c r="E16" i="17"/>
  <c r="E14" i="17"/>
  <c r="E12" i="17"/>
  <c r="E8" i="17"/>
  <c r="E6" i="17"/>
  <c r="E500" i="17"/>
  <c r="E452" i="17"/>
  <c r="E440" i="17"/>
  <c r="E408" i="17"/>
  <c r="D397" i="17"/>
  <c r="D365" i="17"/>
  <c r="D355" i="17"/>
  <c r="E329" i="17"/>
  <c r="D324" i="17"/>
  <c r="D308" i="17"/>
  <c r="E302" i="17"/>
  <c r="E286" i="17"/>
  <c r="E281" i="17"/>
  <c r="D260" i="17"/>
  <c r="E254" i="17"/>
  <c r="E237" i="17"/>
  <c r="E229" i="17"/>
  <c r="E205" i="17"/>
  <c r="E197" i="17"/>
  <c r="E177" i="17"/>
  <c r="E173" i="17"/>
  <c r="E157" i="17"/>
  <c r="D152" i="17"/>
  <c r="D139" i="17"/>
  <c r="D136" i="17"/>
  <c r="D120" i="17"/>
  <c r="E117" i="17"/>
  <c r="D104" i="17"/>
  <c r="D99" i="17"/>
  <c r="D88" i="17"/>
  <c r="D83" i="17"/>
  <c r="D72" i="17"/>
  <c r="D67" i="17"/>
  <c r="D64" i="17"/>
  <c r="E53" i="17"/>
  <c r="D51" i="17"/>
  <c r="E45" i="17"/>
  <c r="E37" i="17"/>
  <c r="D32" i="17"/>
  <c r="D28" i="17"/>
  <c r="D22" i="17"/>
  <c r="D18" i="17"/>
  <c r="D16" i="17"/>
  <c r="D8" i="17"/>
  <c r="D6" i="17"/>
  <c r="D479" i="17"/>
  <c r="D415" i="17"/>
  <c r="E404" i="17"/>
  <c r="D351" i="17"/>
  <c r="E332" i="17"/>
  <c r="D306" i="17"/>
  <c r="E300" i="17"/>
  <c r="D274" i="17"/>
  <c r="E263" i="17"/>
  <c r="D244" i="17"/>
  <c r="D236" i="17"/>
  <c r="D216" i="17"/>
  <c r="D212" i="17"/>
  <c r="D192" i="17"/>
  <c r="D184" i="17"/>
  <c r="D168" i="17"/>
  <c r="D162" i="17"/>
  <c r="E135" i="17"/>
  <c r="D125" i="17"/>
  <c r="D93" i="17"/>
  <c r="D82" i="17"/>
  <c r="D61" i="17"/>
  <c r="D50" i="17"/>
  <c r="E39" i="17"/>
  <c r="E21" i="17"/>
  <c r="E13" i="17"/>
  <c r="D154" i="17"/>
  <c r="D122" i="17"/>
  <c r="E111" i="17"/>
  <c r="E79" i="17"/>
  <c r="D69" i="17"/>
  <c r="E47" i="17"/>
  <c r="D37" i="17"/>
  <c r="E27" i="17"/>
  <c r="D141" i="17"/>
  <c r="D130" i="17"/>
  <c r="D98" i="17"/>
  <c r="D77" i="17"/>
  <c r="D45" i="17"/>
  <c r="E25" i="17"/>
  <c r="E9" i="17"/>
  <c r="E95" i="17"/>
  <c r="D74" i="17"/>
  <c r="E31" i="17"/>
  <c r="E15" i="17"/>
  <c r="E11" i="17"/>
  <c r="D66" i="17"/>
  <c r="D34" i="17"/>
  <c r="E17" i="17"/>
  <c r="D106" i="17"/>
  <c r="D85" i="17"/>
  <c r="D42" i="17"/>
  <c r="E23" i="17"/>
  <c r="E7" i="17"/>
  <c r="F504" i="9"/>
  <c r="F11" i="9"/>
  <c r="G505" i="9"/>
  <c r="F499" i="9"/>
  <c r="G496" i="9"/>
  <c r="F491" i="9"/>
  <c r="G488" i="9"/>
  <c r="F483" i="9"/>
  <c r="G480" i="9"/>
  <c r="F475" i="9"/>
  <c r="G472" i="9"/>
  <c r="F467" i="9"/>
  <c r="G464" i="9"/>
  <c r="F459" i="9"/>
  <c r="G456" i="9"/>
  <c r="F451" i="9"/>
  <c r="G448" i="9"/>
  <c r="F443" i="9"/>
  <c r="G440" i="9"/>
  <c r="F435" i="9"/>
  <c r="G432" i="9"/>
  <c r="F427" i="9"/>
  <c r="G424" i="9"/>
  <c r="F419" i="9"/>
  <c r="G416" i="9"/>
  <c r="F411" i="9"/>
  <c r="G408" i="9"/>
  <c r="F403" i="9"/>
  <c r="G400" i="9"/>
  <c r="F395" i="9"/>
  <c r="G392" i="9"/>
  <c r="F387" i="9"/>
  <c r="G384" i="9"/>
  <c r="F379" i="9"/>
  <c r="G376" i="9"/>
  <c r="F371" i="9"/>
  <c r="G368" i="9"/>
  <c r="F363" i="9"/>
  <c r="G360" i="9"/>
  <c r="F355" i="9"/>
  <c r="G352" i="9"/>
  <c r="F347" i="9"/>
  <c r="G344" i="9"/>
  <c r="F339" i="9"/>
  <c r="G336" i="9"/>
  <c r="F331" i="9"/>
  <c r="G328" i="9"/>
  <c r="F323" i="9"/>
  <c r="G320" i="9"/>
  <c r="F315" i="9"/>
  <c r="G312" i="9"/>
  <c r="F307" i="9"/>
  <c r="G304" i="9"/>
  <c r="F299" i="9"/>
  <c r="G296" i="9"/>
  <c r="F291" i="9"/>
  <c r="G288" i="9"/>
  <c r="F283" i="9"/>
  <c r="G280" i="9"/>
  <c r="F275" i="9"/>
  <c r="G272" i="9"/>
  <c r="F267" i="9"/>
  <c r="G264" i="9"/>
  <c r="F259" i="9"/>
  <c r="G256" i="9"/>
  <c r="F251" i="9"/>
  <c r="G248" i="9"/>
  <c r="F243" i="9"/>
  <c r="G240" i="9"/>
  <c r="F235" i="9"/>
  <c r="G232" i="9"/>
  <c r="F227" i="9"/>
  <c r="G224" i="9"/>
  <c r="F219" i="9"/>
  <c r="G216" i="9"/>
  <c r="F211" i="9"/>
  <c r="G208" i="9"/>
  <c r="F203" i="9"/>
  <c r="G200" i="9"/>
  <c r="F195" i="9"/>
  <c r="G192" i="9"/>
  <c r="F187" i="9"/>
  <c r="G184" i="9"/>
  <c r="F179" i="9"/>
  <c r="G176" i="9"/>
  <c r="F171" i="9"/>
  <c r="G168" i="9"/>
  <c r="F163" i="9"/>
  <c r="G160" i="9"/>
  <c r="F155" i="9"/>
  <c r="G152" i="9"/>
  <c r="F147" i="9"/>
  <c r="G144" i="9"/>
  <c r="F139" i="9"/>
  <c r="G136" i="9"/>
  <c r="F131" i="9"/>
  <c r="G128" i="9"/>
  <c r="F123" i="9"/>
  <c r="G120" i="9"/>
  <c r="F115" i="9"/>
  <c r="G112" i="9"/>
  <c r="F107" i="9"/>
  <c r="G104" i="9"/>
  <c r="F99" i="9"/>
  <c r="G96" i="9"/>
  <c r="F91" i="9"/>
  <c r="G88" i="9"/>
  <c r="F83" i="9"/>
  <c r="G80" i="9"/>
  <c r="G76" i="9"/>
  <c r="F75" i="9"/>
  <c r="G72" i="9"/>
  <c r="G68" i="9"/>
  <c r="F67" i="9"/>
  <c r="G64" i="9"/>
  <c r="G60" i="9"/>
  <c r="F59" i="9"/>
  <c r="G56" i="9"/>
  <c r="G52" i="9"/>
  <c r="F51" i="9"/>
  <c r="G48" i="9"/>
  <c r="G44" i="9"/>
  <c r="F43" i="9"/>
  <c r="G40" i="9"/>
  <c r="G36" i="9"/>
  <c r="F35" i="9"/>
  <c r="G32" i="9"/>
  <c r="G28" i="9"/>
  <c r="F27" i="9"/>
  <c r="G24" i="9"/>
  <c r="G20" i="9"/>
  <c r="F19" i="9"/>
  <c r="G16" i="9"/>
  <c r="G12" i="9"/>
  <c r="F7" i="9"/>
  <c r="G401" i="9"/>
  <c r="G389" i="9"/>
  <c r="G385" i="9"/>
  <c r="G373" i="9"/>
  <c r="G369" i="9"/>
  <c r="F360" i="9"/>
  <c r="F356" i="9"/>
  <c r="F344" i="9"/>
  <c r="G341" i="9"/>
  <c r="G329" i="9"/>
  <c r="F324" i="9"/>
  <c r="G313" i="9"/>
  <c r="G309" i="9"/>
  <c r="G297" i="9"/>
  <c r="G293" i="9"/>
  <c r="G281" i="9"/>
  <c r="G277" i="9"/>
  <c r="F268" i="9"/>
  <c r="F264" i="9"/>
  <c r="G249" i="9"/>
  <c r="F248" i="9"/>
  <c r="F236" i="9"/>
  <c r="F232" i="9"/>
  <c r="F220" i="9"/>
  <c r="G213" i="9"/>
  <c r="F204" i="9"/>
  <c r="G197" i="9"/>
  <c r="F188" i="9"/>
  <c r="F184" i="9"/>
  <c r="G169" i="9"/>
  <c r="G165" i="9"/>
  <c r="G153" i="9"/>
  <c r="G149" i="9"/>
  <c r="G137" i="9"/>
  <c r="G133" i="9"/>
  <c r="G121" i="9"/>
  <c r="G117" i="9"/>
  <c r="G105" i="9"/>
  <c r="G101" i="9"/>
  <c r="G89" i="9"/>
  <c r="G85" i="9"/>
  <c r="G77" i="9"/>
  <c r="G73" i="9"/>
  <c r="G69" i="9"/>
  <c r="G61" i="9"/>
  <c r="G57" i="9"/>
  <c r="G53" i="9"/>
  <c r="G45" i="9"/>
  <c r="G41" i="9"/>
  <c r="F10" i="9"/>
  <c r="F500" i="9"/>
  <c r="G497" i="9"/>
  <c r="F492" i="9"/>
  <c r="G489" i="9"/>
  <c r="F484" i="9"/>
  <c r="G481" i="9"/>
  <c r="F476" i="9"/>
  <c r="G473" i="9"/>
  <c r="F468" i="9"/>
  <c r="G465" i="9"/>
  <c r="F460" i="9"/>
  <c r="G457" i="9"/>
  <c r="F452" i="9"/>
  <c r="G449" i="9"/>
  <c r="F444" i="9"/>
  <c r="G441" i="9"/>
  <c r="F436" i="9"/>
  <c r="G433" i="9"/>
  <c r="F428" i="9"/>
  <c r="G425" i="9"/>
  <c r="F420" i="9"/>
  <c r="G417" i="9"/>
  <c r="F412" i="9"/>
  <c r="G409" i="9"/>
  <c r="F404" i="9"/>
  <c r="F400" i="9"/>
  <c r="F388" i="9"/>
  <c r="F384" i="9"/>
  <c r="F372" i="9"/>
  <c r="F368" i="9"/>
  <c r="G353" i="9"/>
  <c r="G349" i="9"/>
  <c r="F336" i="9"/>
  <c r="F332" i="9"/>
  <c r="F320" i="9"/>
  <c r="F316" i="9"/>
  <c r="F304" i="9"/>
  <c r="F300" i="9"/>
  <c r="F288" i="9"/>
  <c r="F284" i="9"/>
  <c r="F272" i="9"/>
  <c r="G265" i="9"/>
  <c r="G253" i="9"/>
  <c r="F252" i="9"/>
  <c r="G237" i="9"/>
  <c r="G233" i="9"/>
  <c r="G221" i="9"/>
  <c r="G217" i="9"/>
  <c r="F208" i="9"/>
  <c r="G201" i="9"/>
  <c r="F192" i="9"/>
  <c r="G185" i="9"/>
  <c r="F176" i="9"/>
  <c r="F172" i="9"/>
  <c r="F160" i="9"/>
  <c r="F156" i="9"/>
  <c r="F144" i="9"/>
  <c r="F140" i="9"/>
  <c r="F128" i="9"/>
  <c r="F124" i="9"/>
  <c r="F112" i="9"/>
  <c r="F108" i="9"/>
  <c r="F96" i="9"/>
  <c r="F92" i="9"/>
  <c r="F80" i="9"/>
  <c r="F76" i="9"/>
  <c r="F68" i="9"/>
  <c r="F64" i="9"/>
  <c r="F60" i="9"/>
  <c r="F52" i="9"/>
  <c r="F48" i="9"/>
  <c r="F44" i="9"/>
  <c r="G8" i="9"/>
  <c r="G10" i="9"/>
  <c r="G15" i="9"/>
  <c r="G23" i="9"/>
  <c r="F28" i="9"/>
  <c r="F33" i="9"/>
  <c r="G43" i="9"/>
  <c r="G51" i="9"/>
  <c r="G59" i="9"/>
  <c r="G75" i="9"/>
  <c r="G83" i="9"/>
  <c r="G91" i="9"/>
  <c r="G115" i="9"/>
  <c r="G123" i="9"/>
  <c r="G147" i="9"/>
  <c r="G151" i="9"/>
  <c r="G175" i="9"/>
  <c r="G183" i="9"/>
  <c r="G207" i="9"/>
  <c r="G215" i="9"/>
  <c r="G239" i="9"/>
  <c r="G247" i="9"/>
  <c r="G275" i="9"/>
  <c r="G283" i="9"/>
  <c r="G303" i="9"/>
  <c r="G311" i="9"/>
  <c r="G335" i="9"/>
  <c r="G343" i="9"/>
  <c r="G367" i="9"/>
  <c r="G375" i="9"/>
  <c r="G399" i="9"/>
  <c r="G407" i="9"/>
  <c r="G427" i="9"/>
  <c r="G439" i="9"/>
  <c r="G463" i="9"/>
  <c r="G467" i="9"/>
  <c r="G495" i="9"/>
  <c r="G499" i="9"/>
  <c r="C8" i="2"/>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G17" i="9"/>
  <c r="G25" i="9"/>
  <c r="G33" i="9"/>
  <c r="F40" i="9"/>
  <c r="F50" i="9"/>
  <c r="F58" i="9"/>
  <c r="F66" i="9"/>
  <c r="F74" i="9"/>
  <c r="F90" i="9"/>
  <c r="F98" i="9"/>
  <c r="F122" i="9"/>
  <c r="F130" i="9"/>
  <c r="F154" i="9"/>
  <c r="F162" i="9"/>
  <c r="F186" i="9"/>
  <c r="F194" i="9"/>
  <c r="F218" i="9"/>
  <c r="F226" i="9"/>
  <c r="F250" i="9"/>
  <c r="F262" i="9"/>
  <c r="F286" i="9"/>
  <c r="F294" i="9"/>
  <c r="F314" i="9"/>
  <c r="F318" i="9"/>
  <c r="F330" i="9"/>
  <c r="F334" i="9"/>
  <c r="F346" i="9"/>
  <c r="F350" i="9"/>
  <c r="F362" i="9"/>
  <c r="F366" i="9"/>
  <c r="F378" i="9"/>
  <c r="F382" i="9"/>
  <c r="F394" i="9"/>
  <c r="F398" i="9"/>
  <c r="F410" i="9"/>
  <c r="F414" i="9"/>
  <c r="F426" i="9"/>
  <c r="F430" i="9"/>
  <c r="F442" i="9"/>
  <c r="F446" i="9"/>
  <c r="F458" i="9"/>
  <c r="F462" i="9"/>
  <c r="F474" i="9"/>
  <c r="F478" i="9"/>
  <c r="F490" i="9"/>
  <c r="F494" i="9"/>
  <c r="G7" i="9"/>
  <c r="G9" i="9"/>
  <c r="G11" i="9"/>
  <c r="F13" i="9"/>
  <c r="G14" i="9"/>
  <c r="F16" i="9"/>
  <c r="G19" i="9"/>
  <c r="F21" i="9"/>
  <c r="G22" i="9"/>
  <c r="F24" i="9"/>
  <c r="G27" i="9"/>
  <c r="F29" i="9"/>
  <c r="G30" i="9"/>
  <c r="F32" i="9"/>
  <c r="G35" i="9"/>
  <c r="F37" i="9"/>
  <c r="G42" i="9"/>
  <c r="G46" i="9"/>
  <c r="G50" i="9"/>
  <c r="G54" i="9"/>
  <c r="G58" i="9"/>
  <c r="G62" i="9"/>
  <c r="G66" i="9"/>
  <c r="G70" i="9"/>
  <c r="G74" i="9"/>
  <c r="G78" i="9"/>
  <c r="G90" i="9"/>
  <c r="G94" i="9"/>
  <c r="G106" i="9"/>
  <c r="G110" i="9"/>
  <c r="G122" i="9"/>
  <c r="G126" i="9"/>
  <c r="G138" i="9"/>
  <c r="G142" i="9"/>
  <c r="G154" i="9"/>
  <c r="G158" i="9"/>
  <c r="G170" i="9"/>
  <c r="G174" i="9"/>
  <c r="G186" i="9"/>
  <c r="G190" i="9"/>
  <c r="G202" i="9"/>
  <c r="G206" i="9"/>
  <c r="G218" i="9"/>
  <c r="G222" i="9"/>
  <c r="G234" i="9"/>
  <c r="G238" i="9"/>
  <c r="G250" i="9"/>
  <c r="G254" i="9"/>
  <c r="G266" i="9"/>
  <c r="G270" i="9"/>
  <c r="G282" i="9"/>
  <c r="G286" i="9"/>
  <c r="G298" i="9"/>
  <c r="G302" i="9"/>
  <c r="G314" i="9"/>
  <c r="G318" i="9"/>
  <c r="G330" i="9"/>
  <c r="G334" i="9"/>
  <c r="G346" i="9"/>
  <c r="G350" i="9"/>
  <c r="G362" i="9"/>
  <c r="G366" i="9"/>
  <c r="G378" i="9"/>
  <c r="G382" i="9"/>
  <c r="G394" i="9"/>
  <c r="G398" i="9"/>
  <c r="G410" i="9"/>
  <c r="G414" i="9"/>
  <c r="G426" i="9"/>
  <c r="G430" i="9"/>
  <c r="G442" i="9"/>
  <c r="G446" i="9"/>
  <c r="G458" i="9"/>
  <c r="G462" i="9"/>
  <c r="G474" i="9"/>
  <c r="G478" i="9"/>
  <c r="G490" i="9"/>
  <c r="G494" i="9"/>
  <c r="F8" i="9"/>
  <c r="G6" i="9"/>
  <c r="F12" i="9"/>
  <c r="F17" i="9"/>
  <c r="F20" i="9"/>
  <c r="F25" i="9"/>
  <c r="G26" i="9"/>
  <c r="G31" i="9"/>
  <c r="F36" i="9"/>
  <c r="F38" i="9"/>
  <c r="G47" i="9"/>
  <c r="G55" i="9"/>
  <c r="G63" i="9"/>
  <c r="G71" i="9"/>
  <c r="G79" i="9"/>
  <c r="G95" i="9"/>
  <c r="G103" i="9"/>
  <c r="G131" i="9"/>
  <c r="G135" i="9"/>
  <c r="G163" i="9"/>
  <c r="G171" i="9"/>
  <c r="G195" i="9"/>
  <c r="G203" i="9"/>
  <c r="G227" i="9"/>
  <c r="G235" i="9"/>
  <c r="G259" i="9"/>
  <c r="G263" i="9"/>
  <c r="G287" i="9"/>
  <c r="G299" i="9"/>
  <c r="G323" i="9"/>
  <c r="G331" i="9"/>
  <c r="G355" i="9"/>
  <c r="G363" i="9"/>
  <c r="G387" i="9"/>
  <c r="G395" i="9"/>
  <c r="G423" i="9"/>
  <c r="G431" i="9"/>
  <c r="G451" i="9"/>
  <c r="G459" i="9"/>
  <c r="G483" i="9"/>
  <c r="G491" i="9"/>
  <c r="F14" i="9"/>
  <c r="F22" i="9"/>
  <c r="F30" i="9"/>
  <c r="G38" i="9"/>
  <c r="F42" i="9"/>
  <c r="F46" i="9"/>
  <c r="F54" i="9"/>
  <c r="F62" i="9"/>
  <c r="F70" i="9"/>
  <c r="F78" i="9"/>
  <c r="F86" i="9"/>
  <c r="F110" i="9"/>
  <c r="F118" i="9"/>
  <c r="F142" i="9"/>
  <c r="F150" i="9"/>
  <c r="F174" i="9"/>
  <c r="F182" i="9"/>
  <c r="F202" i="9"/>
  <c r="F210" i="9"/>
  <c r="F238" i="9"/>
  <c r="F246" i="9"/>
  <c r="F266" i="9"/>
  <c r="F278" i="9"/>
  <c r="F298" i="9"/>
  <c r="F310" i="9"/>
  <c r="F6" i="9"/>
  <c r="G13" i="9"/>
  <c r="F18" i="9"/>
  <c r="G21" i="9"/>
  <c r="F26" i="9"/>
  <c r="G29" i="9"/>
  <c r="F34" i="9"/>
  <c r="G39" i="9"/>
  <c r="F41" i="9"/>
  <c r="F45" i="9"/>
  <c r="F49" i="9"/>
  <c r="F53" i="9"/>
  <c r="F57" i="9"/>
  <c r="F61" i="9"/>
  <c r="F65" i="9"/>
  <c r="F69" i="9"/>
  <c r="F73" i="9"/>
  <c r="F77" i="9"/>
  <c r="F81" i="9"/>
  <c r="F85" i="9"/>
  <c r="F97" i="9"/>
  <c r="F101" i="9"/>
  <c r="F113" i="9"/>
  <c r="F117" i="9"/>
  <c r="F129" i="9"/>
  <c r="F133" i="9"/>
  <c r="F145" i="9"/>
  <c r="F149" i="9"/>
  <c r="F161" i="9"/>
  <c r="F165" i="9"/>
  <c r="F177" i="9"/>
  <c r="F181" i="9"/>
  <c r="F193" i="9"/>
  <c r="F197" i="9"/>
  <c r="F209" i="9"/>
  <c r="F213" i="9"/>
  <c r="F225" i="9"/>
  <c r="F229" i="9"/>
  <c r="F241" i="9"/>
  <c r="F245" i="9"/>
  <c r="F257" i="9"/>
  <c r="F261" i="9"/>
  <c r="F273" i="9"/>
  <c r="F277" i="9"/>
  <c r="F289" i="9"/>
  <c r="F293" i="9"/>
  <c r="F305" i="9"/>
  <c r="F309" i="9"/>
  <c r="F321" i="9"/>
  <c r="F325" i="9"/>
  <c r="F337" i="9"/>
  <c r="F341" i="9"/>
  <c r="F353" i="9"/>
  <c r="F357" i="9"/>
  <c r="F369" i="9"/>
  <c r="F373" i="9"/>
  <c r="F385" i="9"/>
  <c r="F389" i="9"/>
  <c r="F401" i="9"/>
  <c r="F405" i="9"/>
  <c r="F417" i="9"/>
  <c r="F421" i="9"/>
  <c r="F433" i="9"/>
  <c r="F437" i="9"/>
  <c r="F449" i="9"/>
  <c r="F453" i="9"/>
  <c r="F465" i="9"/>
  <c r="F469" i="9"/>
  <c r="F481" i="9"/>
  <c r="F485" i="9"/>
  <c r="F497" i="9"/>
  <c r="F501" i="9"/>
  <c r="F9" i="9"/>
  <c r="C83" i="2"/>
  <c r="C84" i="2" s="1"/>
  <c r="C85" i="2" s="1"/>
  <c r="F493" i="9" s="1"/>
  <c r="G5" i="9"/>
  <c r="F461" i="9" l="1"/>
  <c r="F429" i="9"/>
  <c r="F397" i="9"/>
  <c r="F349" i="9"/>
  <c r="F317" i="9"/>
  <c r="F285" i="9"/>
  <c r="F253" i="9"/>
  <c r="F221" i="9"/>
  <c r="F189" i="9"/>
  <c r="F157" i="9"/>
  <c r="F125" i="9"/>
  <c r="F290" i="9"/>
  <c r="F230" i="9"/>
  <c r="F166" i="9"/>
  <c r="F102" i="9"/>
  <c r="G479" i="9"/>
  <c r="G415" i="9"/>
  <c r="G347" i="9"/>
  <c r="G279" i="9"/>
  <c r="G219" i="9"/>
  <c r="G155" i="9"/>
  <c r="G87" i="9"/>
  <c r="G502" i="9"/>
  <c r="G470" i="9"/>
  <c r="G422" i="9"/>
  <c r="G390" i="9"/>
  <c r="G358" i="9"/>
  <c r="G326" i="9"/>
  <c r="G294" i="9"/>
  <c r="G262" i="9"/>
  <c r="G230" i="9"/>
  <c r="G198" i="9"/>
  <c r="G166" i="9"/>
  <c r="G134" i="9"/>
  <c r="G102" i="9"/>
  <c r="F502" i="9"/>
  <c r="F470" i="9"/>
  <c r="F438" i="9"/>
  <c r="F406" i="9"/>
  <c r="F374" i="9"/>
  <c r="F342" i="9"/>
  <c r="F274" i="9"/>
  <c r="F214" i="9"/>
  <c r="F146" i="9"/>
  <c r="F82" i="9"/>
  <c r="G455" i="9"/>
  <c r="G391" i="9"/>
  <c r="G327" i="9"/>
  <c r="G267" i="9"/>
  <c r="G199" i="9"/>
  <c r="G139" i="9"/>
  <c r="G107" i="9"/>
  <c r="F100" i="9"/>
  <c r="F132" i="9"/>
  <c r="F164" i="9"/>
  <c r="F212" i="9"/>
  <c r="F244" i="9"/>
  <c r="F276" i="9"/>
  <c r="F308" i="9"/>
  <c r="F340" i="9"/>
  <c r="F376" i="9"/>
  <c r="G405" i="9"/>
  <c r="G421" i="9"/>
  <c r="G437" i="9"/>
  <c r="G453" i="9"/>
  <c r="G469" i="9"/>
  <c r="G493" i="9"/>
  <c r="G109" i="9"/>
  <c r="G141" i="9"/>
  <c r="G173" i="9"/>
  <c r="G205" i="9"/>
  <c r="F240" i="9"/>
  <c r="G269" i="9"/>
  <c r="G317" i="9"/>
  <c r="F348" i="9"/>
  <c r="F380" i="9"/>
  <c r="G84" i="9"/>
  <c r="G100" i="9"/>
  <c r="G116" i="9"/>
  <c r="G132" i="9"/>
  <c r="G148" i="9"/>
  <c r="G164" i="9"/>
  <c r="G188" i="9"/>
  <c r="G204" i="9"/>
  <c r="G220" i="9"/>
  <c r="G244" i="9"/>
  <c r="G260" i="9"/>
  <c r="G276" i="9"/>
  <c r="G300" i="9"/>
  <c r="G316" i="9"/>
  <c r="G332" i="9"/>
  <c r="G356" i="9"/>
  <c r="G372" i="9"/>
  <c r="G388" i="9"/>
  <c r="G404" i="9"/>
  <c r="G420" i="9"/>
  <c r="G436" i="9"/>
  <c r="G452" i="9"/>
  <c r="G476" i="9"/>
  <c r="G492" i="9"/>
  <c r="E127" i="17"/>
  <c r="E151" i="17"/>
  <c r="D90" i="17"/>
  <c r="E103" i="17"/>
  <c r="D172" i="17"/>
  <c r="D224" i="17"/>
  <c r="E284" i="17"/>
  <c r="D361" i="17"/>
  <c r="D91" i="17"/>
  <c r="E125" i="17"/>
  <c r="E185" i="17"/>
  <c r="E245" i="17"/>
  <c r="D292" i="17"/>
  <c r="E334" i="17"/>
  <c r="D419" i="17"/>
  <c r="D97" i="17"/>
  <c r="D118" i="17"/>
  <c r="E139" i="17"/>
  <c r="D174" i="17"/>
  <c r="D206" i="17"/>
  <c r="D238" i="17"/>
  <c r="E276" i="17"/>
  <c r="E319" i="17"/>
  <c r="E388" i="17"/>
  <c r="D487" i="17"/>
  <c r="D176" i="17"/>
  <c r="D220" i="17"/>
  <c r="E268" i="17"/>
  <c r="D322" i="17"/>
  <c r="D425" i="17"/>
  <c r="E85" i="17"/>
  <c r="D115" i="17"/>
  <c r="E141" i="17"/>
  <c r="E169" i="17"/>
  <c r="E209" i="17"/>
  <c r="E241" i="17"/>
  <c r="E89" i="17"/>
  <c r="D100" i="17"/>
  <c r="D111" i="17"/>
  <c r="E121" i="17"/>
  <c r="D132" i="17"/>
  <c r="D143" i="17"/>
  <c r="E153" i="17"/>
  <c r="D164" i="17"/>
  <c r="E179" i="17"/>
  <c r="E195" i="17"/>
  <c r="E211" i="17"/>
  <c r="E227" i="17"/>
  <c r="E243" i="17"/>
  <c r="E262" i="17"/>
  <c r="D284" i="17"/>
  <c r="E305" i="17"/>
  <c r="E326" i="17"/>
  <c r="E360" i="17"/>
  <c r="D403" i="17"/>
  <c r="D445" i="17"/>
  <c r="E88" i="17"/>
  <c r="E96" i="17"/>
  <c r="E104" i="17"/>
  <c r="E112" i="17"/>
  <c r="E120" i="17"/>
  <c r="E128" i="17"/>
  <c r="E136" i="17"/>
  <c r="E144" i="17"/>
  <c r="E152" i="17"/>
  <c r="E160" i="17"/>
  <c r="E168" i="17"/>
  <c r="E176" i="17"/>
  <c r="E184" i="17"/>
  <c r="E192" i="17"/>
  <c r="E200" i="17"/>
  <c r="E208" i="17"/>
  <c r="E216" i="17"/>
  <c r="E224" i="17"/>
  <c r="E232" i="17"/>
  <c r="E240" i="17"/>
  <c r="E248" i="17"/>
  <c r="E258" i="17"/>
  <c r="E269" i="17"/>
  <c r="D280" i="17"/>
  <c r="E290" i="17"/>
  <c r="E301" i="17"/>
  <c r="D312" i="17"/>
  <c r="E322" i="17"/>
  <c r="E333" i="17"/>
  <c r="E352" i="17"/>
  <c r="D373" i="17"/>
  <c r="D395" i="17"/>
  <c r="E416" i="17"/>
  <c r="D437" i="17"/>
  <c r="E464" i="17"/>
  <c r="E496" i="17"/>
  <c r="D171" i="17"/>
  <c r="D179" i="17"/>
  <c r="D187" i="17"/>
  <c r="D195" i="17"/>
  <c r="D203" i="17"/>
  <c r="D211" i="17"/>
  <c r="D219" i="17"/>
  <c r="D227" i="17"/>
  <c r="D235" i="17"/>
  <c r="D243" i="17"/>
  <c r="E251" i="17"/>
  <c r="D262" i="17"/>
  <c r="E272" i="17"/>
  <c r="E283" i="17"/>
  <c r="D294" i="17"/>
  <c r="E304" i="17"/>
  <c r="E315" i="17"/>
  <c r="D326" i="17"/>
  <c r="D337" i="17"/>
  <c r="D359" i="17"/>
  <c r="E380" i="17"/>
  <c r="D401" i="17"/>
  <c r="D423" i="17"/>
  <c r="E444" i="17"/>
  <c r="D475" i="17"/>
  <c r="D449" i="17"/>
  <c r="D465" i="17"/>
  <c r="D481" i="17"/>
  <c r="D497" i="17"/>
  <c r="D253" i="17"/>
  <c r="D261" i="17"/>
  <c r="D269" i="17"/>
  <c r="D277" i="17"/>
  <c r="D285" i="17"/>
  <c r="D293" i="17"/>
  <c r="D301" i="17"/>
  <c r="D309" i="17"/>
  <c r="D317" i="17"/>
  <c r="D325" i="17"/>
  <c r="D333" i="17"/>
  <c r="E346" i="17"/>
  <c r="E362" i="17"/>
  <c r="E378" i="17"/>
  <c r="E394" i="17"/>
  <c r="E410" i="17"/>
  <c r="E426" i="17"/>
  <c r="E442" i="17"/>
  <c r="E458" i="17"/>
  <c r="E474" i="17"/>
  <c r="E490" i="17"/>
  <c r="E337" i="17"/>
  <c r="E345" i="17"/>
  <c r="E353" i="17"/>
  <c r="E361" i="17"/>
  <c r="E369" i="17"/>
  <c r="E377" i="17"/>
  <c r="E385" i="17"/>
  <c r="E393" i="17"/>
  <c r="E401" i="17"/>
  <c r="E409" i="17"/>
  <c r="E417" i="17"/>
  <c r="E425" i="17"/>
  <c r="E433" i="17"/>
  <c r="E441" i="17"/>
  <c r="E449" i="17"/>
  <c r="E457" i="17"/>
  <c r="E465" i="17"/>
  <c r="E473" i="17"/>
  <c r="E481" i="17"/>
  <c r="E489" i="17"/>
  <c r="E497" i="17"/>
  <c r="E505" i="17"/>
  <c r="D342" i="17"/>
  <c r="D350" i="17"/>
  <c r="D358" i="17"/>
  <c r="D366" i="17"/>
  <c r="D374" i="17"/>
  <c r="D382" i="17"/>
  <c r="D390" i="17"/>
  <c r="D398" i="17"/>
  <c r="D406" i="17"/>
  <c r="D414" i="17"/>
  <c r="D422" i="17"/>
  <c r="D430" i="17"/>
  <c r="D438" i="17"/>
  <c r="D446" i="17"/>
  <c r="D454" i="17"/>
  <c r="D462" i="17"/>
  <c r="D470" i="17"/>
  <c r="D478" i="17"/>
  <c r="D486" i="17"/>
  <c r="D494" i="17"/>
  <c r="D502" i="17"/>
  <c r="F477" i="9"/>
  <c r="F445" i="9"/>
  <c r="F413" i="9"/>
  <c r="F381" i="9"/>
  <c r="F365" i="9"/>
  <c r="F333" i="9"/>
  <c r="F301" i="9"/>
  <c r="F269" i="9"/>
  <c r="F237" i="9"/>
  <c r="F205" i="9"/>
  <c r="F173" i="9"/>
  <c r="F141" i="9"/>
  <c r="F109" i="9"/>
  <c r="F93" i="9"/>
  <c r="F258" i="9"/>
  <c r="F198" i="9"/>
  <c r="F134" i="9"/>
  <c r="G443" i="9"/>
  <c r="G379" i="9"/>
  <c r="G315" i="9"/>
  <c r="G251" i="9"/>
  <c r="G187" i="9"/>
  <c r="G119" i="9"/>
  <c r="G486" i="9"/>
  <c r="G454" i="9"/>
  <c r="G438" i="9"/>
  <c r="G406" i="9"/>
  <c r="G374" i="9"/>
  <c r="G342" i="9"/>
  <c r="G310" i="9"/>
  <c r="G278" i="9"/>
  <c r="G246" i="9"/>
  <c r="G214" i="9"/>
  <c r="G182" i="9"/>
  <c r="G150" i="9"/>
  <c r="G118" i="9"/>
  <c r="G86" i="9"/>
  <c r="F486" i="9"/>
  <c r="F454" i="9"/>
  <c r="F422" i="9"/>
  <c r="F390" i="9"/>
  <c r="F358" i="9"/>
  <c r="F326" i="9"/>
  <c r="F306" i="9"/>
  <c r="F242" i="9"/>
  <c r="F178" i="9"/>
  <c r="F114" i="9"/>
  <c r="G487" i="9"/>
  <c r="G419" i="9"/>
  <c r="G359" i="9"/>
  <c r="G295" i="9"/>
  <c r="G231" i="9"/>
  <c r="G167" i="9"/>
  <c r="F84" i="9"/>
  <c r="F116" i="9"/>
  <c r="F148" i="9"/>
  <c r="F180" i="9"/>
  <c r="F196" i="9"/>
  <c r="G225" i="9"/>
  <c r="G257" i="9"/>
  <c r="F292" i="9"/>
  <c r="G325" i="9"/>
  <c r="G357" i="9"/>
  <c r="F392" i="9"/>
  <c r="G413" i="9"/>
  <c r="G429" i="9"/>
  <c r="G445" i="9"/>
  <c r="G461" i="9"/>
  <c r="G477" i="9"/>
  <c r="G485" i="9"/>
  <c r="G501" i="9"/>
  <c r="G93" i="9"/>
  <c r="G125" i="9"/>
  <c r="G157" i="9"/>
  <c r="G189" i="9"/>
  <c r="F224" i="9"/>
  <c r="F256" i="9"/>
  <c r="G285" i="9"/>
  <c r="G301" i="9"/>
  <c r="G333" i="9"/>
  <c r="G361" i="9"/>
  <c r="G393" i="9"/>
  <c r="G92" i="9"/>
  <c r="G108" i="9"/>
  <c r="G124" i="9"/>
  <c r="G140" i="9"/>
  <c r="G156" i="9"/>
  <c r="G172" i="9"/>
  <c r="G180" i="9"/>
  <c r="G196" i="9"/>
  <c r="G212" i="9"/>
  <c r="G228" i="9"/>
  <c r="G236" i="9"/>
  <c r="G252" i="9"/>
  <c r="G268" i="9"/>
  <c r="G284" i="9"/>
  <c r="G292" i="9"/>
  <c r="G308" i="9"/>
  <c r="G324" i="9"/>
  <c r="G340" i="9"/>
  <c r="G348" i="9"/>
  <c r="G364" i="9"/>
  <c r="G380" i="9"/>
  <c r="G396" i="9"/>
  <c r="G412" i="9"/>
  <c r="G428" i="9"/>
  <c r="G444" i="9"/>
  <c r="G460" i="9"/>
  <c r="G468" i="9"/>
  <c r="G484" i="9"/>
  <c r="G500" i="9"/>
  <c r="D117" i="17"/>
  <c r="D109" i="17"/>
  <c r="D133" i="17"/>
  <c r="D146" i="17"/>
  <c r="D196" i="17"/>
  <c r="D248" i="17"/>
  <c r="E316" i="17"/>
  <c r="E436" i="17"/>
  <c r="D107" i="17"/>
  <c r="D144" i="17"/>
  <c r="D160" i="17"/>
  <c r="E213" i="17"/>
  <c r="E265" i="17"/>
  <c r="E313" i="17"/>
  <c r="E376" i="17"/>
  <c r="E468" i="17"/>
  <c r="D86" i="17"/>
  <c r="E107" i="17"/>
  <c r="D129" i="17"/>
  <c r="D150" i="17"/>
  <c r="D161" i="17"/>
  <c r="D190" i="17"/>
  <c r="D222" i="17"/>
  <c r="E255" i="17"/>
  <c r="D298" i="17"/>
  <c r="D345" i="17"/>
  <c r="D431" i="17"/>
  <c r="F489" i="9"/>
  <c r="F473" i="9"/>
  <c r="F457" i="9"/>
  <c r="F441" i="9"/>
  <c r="F425" i="9"/>
  <c r="F409" i="9"/>
  <c r="F393" i="9"/>
  <c r="F377" i="9"/>
  <c r="F361" i="9"/>
  <c r="F345" i="9"/>
  <c r="F329" i="9"/>
  <c r="F313" i="9"/>
  <c r="F297" i="9"/>
  <c r="F281" i="9"/>
  <c r="F265" i="9"/>
  <c r="F249" i="9"/>
  <c r="F233" i="9"/>
  <c r="F217" i="9"/>
  <c r="F201" i="9"/>
  <c r="F185" i="9"/>
  <c r="F169" i="9"/>
  <c r="F153" i="9"/>
  <c r="F137" i="9"/>
  <c r="F121" i="9"/>
  <c r="F105" i="9"/>
  <c r="F89" i="9"/>
  <c r="F282" i="9"/>
  <c r="F254" i="9"/>
  <c r="F222" i="9"/>
  <c r="F190" i="9"/>
  <c r="F158" i="9"/>
  <c r="F126" i="9"/>
  <c r="F94" i="9"/>
  <c r="G503" i="9"/>
  <c r="G471" i="9"/>
  <c r="G435" i="9"/>
  <c r="G403" i="9"/>
  <c r="G371" i="9"/>
  <c r="G339" i="9"/>
  <c r="G307" i="9"/>
  <c r="G271" i="9"/>
  <c r="G243" i="9"/>
  <c r="G211" i="9"/>
  <c r="G179" i="9"/>
  <c r="G143" i="9"/>
  <c r="G111" i="9"/>
  <c r="G498" i="9"/>
  <c r="G482" i="9"/>
  <c r="G466" i="9"/>
  <c r="G450" i="9"/>
  <c r="G434" i="9"/>
  <c r="G418" i="9"/>
  <c r="G402" i="9"/>
  <c r="G386" i="9"/>
  <c r="G370" i="9"/>
  <c r="G354" i="9"/>
  <c r="G338" i="9"/>
  <c r="G322" i="9"/>
  <c r="G306" i="9"/>
  <c r="G290" i="9"/>
  <c r="G274" i="9"/>
  <c r="G258" i="9"/>
  <c r="G242" i="9"/>
  <c r="G226" i="9"/>
  <c r="G210" i="9"/>
  <c r="G194" i="9"/>
  <c r="G178" i="9"/>
  <c r="G162" i="9"/>
  <c r="G146" i="9"/>
  <c r="G130" i="9"/>
  <c r="G114" i="9"/>
  <c r="G98" i="9"/>
  <c r="G82" i="9"/>
  <c r="F498" i="9"/>
  <c r="F482" i="9"/>
  <c r="F466" i="9"/>
  <c r="F450" i="9"/>
  <c r="F434" i="9"/>
  <c r="F418" i="9"/>
  <c r="F402" i="9"/>
  <c r="F386" i="9"/>
  <c r="F370" i="9"/>
  <c r="F354" i="9"/>
  <c r="F338" i="9"/>
  <c r="F322" i="9"/>
  <c r="F302" i="9"/>
  <c r="F270" i="9"/>
  <c r="F234" i="9"/>
  <c r="F206" i="9"/>
  <c r="F170" i="9"/>
  <c r="F138" i="9"/>
  <c r="F106" i="9"/>
  <c r="G475" i="9"/>
  <c r="G447" i="9"/>
  <c r="G411" i="9"/>
  <c r="G383" i="9"/>
  <c r="G351" i="9"/>
  <c r="G319" i="9"/>
  <c r="G291" i="9"/>
  <c r="G255" i="9"/>
  <c r="G223" i="9"/>
  <c r="G191" i="9"/>
  <c r="G159" i="9"/>
  <c r="G127" i="9"/>
  <c r="G99" i="9"/>
  <c r="G67" i="9"/>
  <c r="G34" i="9"/>
  <c r="G18" i="9"/>
  <c r="G37" i="9"/>
  <c r="F56" i="9"/>
  <c r="F72" i="9"/>
  <c r="F88" i="9"/>
  <c r="F104" i="9"/>
  <c r="F120" i="9"/>
  <c r="F136" i="9"/>
  <c r="F152" i="9"/>
  <c r="F168" i="9"/>
  <c r="G181" i="9"/>
  <c r="F200" i="9"/>
  <c r="F216" i="9"/>
  <c r="G229" i="9"/>
  <c r="G245" i="9"/>
  <c r="G261" i="9"/>
  <c r="F280" i="9"/>
  <c r="F296" i="9"/>
  <c r="F312" i="9"/>
  <c r="F328" i="9"/>
  <c r="G345" i="9"/>
  <c r="F364" i="9"/>
  <c r="G377" i="9"/>
  <c r="F396" i="9"/>
  <c r="F408" i="9"/>
  <c r="F416" i="9"/>
  <c r="F424" i="9"/>
  <c r="F432" i="9"/>
  <c r="F440" i="9"/>
  <c r="F448" i="9"/>
  <c r="F456" i="9"/>
  <c r="F464" i="9"/>
  <c r="F472" i="9"/>
  <c r="F480" i="9"/>
  <c r="F488" i="9"/>
  <c r="F496" i="9"/>
  <c r="F505" i="9"/>
  <c r="G49" i="9"/>
  <c r="G65" i="9"/>
  <c r="G81" i="9"/>
  <c r="G97" i="9"/>
  <c r="G113" i="9"/>
  <c r="G129" i="9"/>
  <c r="G145" i="9"/>
  <c r="G161" i="9"/>
  <c r="G177" i="9"/>
  <c r="G193" i="9"/>
  <c r="G209" i="9"/>
  <c r="F228" i="9"/>
  <c r="G241" i="9"/>
  <c r="F260" i="9"/>
  <c r="G273" i="9"/>
  <c r="G289" i="9"/>
  <c r="G305" i="9"/>
  <c r="G321" i="9"/>
  <c r="G337" i="9"/>
  <c r="F352" i="9"/>
  <c r="G365" i="9"/>
  <c r="G381" i="9"/>
  <c r="G397" i="9"/>
  <c r="F15" i="9"/>
  <c r="F23" i="9"/>
  <c r="F31" i="9"/>
  <c r="F39" i="9"/>
  <c r="F47" i="9"/>
  <c r="F55" i="9"/>
  <c r="F63" i="9"/>
  <c r="F71" i="9"/>
  <c r="F79" i="9"/>
  <c r="F87" i="9"/>
  <c r="F95" i="9"/>
  <c r="F103" i="9"/>
  <c r="F111" i="9"/>
  <c r="F119" i="9"/>
  <c r="F127" i="9"/>
  <c r="F135" i="9"/>
  <c r="F143" i="9"/>
  <c r="F151" i="9"/>
  <c r="F159" i="9"/>
  <c r="F167" i="9"/>
  <c r="F175" i="9"/>
  <c r="F183" i="9"/>
  <c r="F191" i="9"/>
  <c r="F199" i="9"/>
  <c r="F207" i="9"/>
  <c r="F215" i="9"/>
  <c r="F223" i="9"/>
  <c r="F231" i="9"/>
  <c r="F239" i="9"/>
  <c r="F247" i="9"/>
  <c r="F255" i="9"/>
  <c r="F263" i="9"/>
  <c r="F271" i="9"/>
  <c r="F279" i="9"/>
  <c r="F287" i="9"/>
  <c r="F295" i="9"/>
  <c r="F303" i="9"/>
  <c r="F311" i="9"/>
  <c r="F319" i="9"/>
  <c r="F327" i="9"/>
  <c r="F335" i="9"/>
  <c r="F343" i="9"/>
  <c r="F351" i="9"/>
  <c r="F359" i="9"/>
  <c r="F367" i="9"/>
  <c r="F375" i="9"/>
  <c r="F383" i="9"/>
  <c r="F391" i="9"/>
  <c r="F399" i="9"/>
  <c r="F407" i="9"/>
  <c r="F415" i="9"/>
  <c r="F423" i="9"/>
  <c r="F431" i="9"/>
  <c r="F439" i="9"/>
  <c r="F447" i="9"/>
  <c r="F455" i="9"/>
  <c r="F463" i="9"/>
  <c r="F471" i="9"/>
  <c r="F479" i="9"/>
  <c r="F487" i="9"/>
  <c r="F495" i="9"/>
  <c r="F503" i="9"/>
  <c r="G504" i="9"/>
  <c r="E63" i="17"/>
  <c r="D149" i="17"/>
  <c r="E87" i="17"/>
  <c r="D53" i="17"/>
  <c r="D138" i="17"/>
  <c r="E55" i="17"/>
  <c r="E119" i="17"/>
  <c r="E19" i="17"/>
  <c r="D58" i="17"/>
  <c r="D101" i="17"/>
  <c r="E143" i="17"/>
  <c r="E29" i="17"/>
  <c r="E71" i="17"/>
  <c r="D114" i="17"/>
  <c r="D157" i="17"/>
  <c r="D180" i="17"/>
  <c r="D204" i="17"/>
  <c r="D232" i="17"/>
  <c r="D258" i="17"/>
  <c r="D290" i="17"/>
  <c r="E327" i="17"/>
  <c r="D383" i="17"/>
  <c r="D463" i="17"/>
  <c r="D12" i="17"/>
  <c r="D26" i="17"/>
  <c r="D43" i="17"/>
  <c r="D59" i="17"/>
  <c r="E77" i="17"/>
  <c r="D96" i="17"/>
  <c r="D112" i="17"/>
  <c r="D131" i="17"/>
  <c r="D147" i="17"/>
  <c r="E165" i="17"/>
  <c r="E193" i="17"/>
  <c r="E221" i="17"/>
  <c r="E249" i="17"/>
  <c r="E270" i="17"/>
  <c r="E297" i="17"/>
  <c r="E318" i="17"/>
  <c r="E344" i="17"/>
  <c r="D387" i="17"/>
  <c r="D429" i="17"/>
  <c r="E484" i="17"/>
  <c r="E10" i="17"/>
  <c r="E18" i="17"/>
  <c r="E26" i="17"/>
  <c r="E35" i="17"/>
  <c r="D46" i="17"/>
  <c r="D57" i="17"/>
  <c r="E67" i="17"/>
  <c r="D78" i="17"/>
  <c r="D89" i="17"/>
  <c r="E99" i="17"/>
  <c r="D110" i="17"/>
  <c r="D121" i="17"/>
  <c r="E131" i="17"/>
  <c r="D142" i="17"/>
  <c r="D153" i="17"/>
  <c r="E163" i="17"/>
  <c r="D178" i="17"/>
  <c r="D194" i="17"/>
  <c r="D210" i="17"/>
  <c r="D226" i="17"/>
  <c r="D242" i="17"/>
  <c r="E260" i="17"/>
  <c r="D282" i="17"/>
  <c r="E303" i="17"/>
  <c r="E324" i="17"/>
  <c r="E356" i="17"/>
  <c r="D399" i="17"/>
  <c r="D441" i="17"/>
  <c r="D503" i="17"/>
  <c r="D188" i="17"/>
  <c r="D228" i="17"/>
  <c r="E279" i="17"/>
  <c r="E340" i="17"/>
  <c r="D447" i="17"/>
  <c r="D20" i="17"/>
  <c r="D40" i="17"/>
  <c r="E69" i="17"/>
  <c r="E93" i="17"/>
  <c r="D123" i="17"/>
  <c r="E149" i="17"/>
  <c r="E181" i="17"/>
  <c r="E217" i="17"/>
  <c r="D276" i="17"/>
  <c r="D13" i="17"/>
  <c r="D21" i="17"/>
  <c r="D29" i="17"/>
  <c r="D39" i="17"/>
  <c r="E49" i="17"/>
  <c r="D60" i="17"/>
  <c r="D71" i="17"/>
  <c r="E81" i="17"/>
  <c r="D92" i="17"/>
  <c r="D103" i="17"/>
  <c r="E113" i="17"/>
  <c r="D124" i="17"/>
  <c r="D135" i="17"/>
  <c r="E145" i="17"/>
  <c r="D156" i="17"/>
  <c r="E167" i="17"/>
  <c r="E183" i="17"/>
  <c r="E199" i="17"/>
  <c r="E215" i="17"/>
  <c r="E231" i="17"/>
  <c r="E247" i="17"/>
  <c r="D268" i="17"/>
  <c r="E289" i="17"/>
  <c r="E310" i="17"/>
  <c r="D332" i="17"/>
  <c r="D371" i="17"/>
  <c r="D413" i="17"/>
  <c r="E460" i="17"/>
  <c r="E34" i="17"/>
  <c r="E42" i="17"/>
  <c r="E50" i="17"/>
  <c r="E58" i="17"/>
  <c r="E66" i="17"/>
  <c r="E74" i="17"/>
  <c r="E82" i="17"/>
  <c r="E90" i="17"/>
  <c r="E98" i="17"/>
  <c r="E106" i="17"/>
  <c r="E114" i="17"/>
  <c r="E122" i="17"/>
  <c r="E130" i="17"/>
  <c r="E138" i="17"/>
  <c r="E146" i="17"/>
  <c r="E154" i="17"/>
  <c r="E162" i="17"/>
  <c r="E170" i="17"/>
  <c r="E178" i="17"/>
  <c r="E186" i="17"/>
  <c r="E194" i="17"/>
  <c r="E202" i="17"/>
  <c r="E210" i="17"/>
  <c r="E218" i="17"/>
  <c r="E226" i="17"/>
  <c r="E234" i="17"/>
  <c r="E242" i="17"/>
  <c r="E250" i="17"/>
  <c r="E261" i="17"/>
  <c r="D272" i="17"/>
  <c r="E282" i="17"/>
  <c r="E293" i="17"/>
  <c r="D304" i="17"/>
  <c r="E314" i="17"/>
  <c r="E325" i="17"/>
  <c r="E336" i="17"/>
  <c r="D357" i="17"/>
  <c r="D379" i="17"/>
  <c r="E400" i="17"/>
  <c r="D421" i="17"/>
  <c r="D443" i="17"/>
  <c r="E472" i="17"/>
  <c r="E504" i="17"/>
  <c r="D173" i="17"/>
  <c r="D181" i="17"/>
  <c r="D189" i="17"/>
  <c r="D197" i="17"/>
  <c r="D205" i="17"/>
  <c r="D213" i="17"/>
  <c r="D221" i="17"/>
  <c r="D229" i="17"/>
  <c r="D237" i="17"/>
  <c r="D245" i="17"/>
  <c r="D254" i="17"/>
  <c r="E264" i="17"/>
  <c r="E275" i="17"/>
  <c r="D286" i="17"/>
  <c r="E296" i="17"/>
  <c r="E307" i="17"/>
  <c r="D318" i="17"/>
  <c r="E328" i="17"/>
  <c r="D343" i="17"/>
  <c r="E364" i="17"/>
  <c r="D385" i="17"/>
  <c r="D407" i="17"/>
  <c r="E428" i="17"/>
  <c r="D451" i="17"/>
  <c r="D483" i="17"/>
  <c r="D453" i="17"/>
  <c r="D469" i="17"/>
  <c r="D485" i="17"/>
  <c r="D501" i="17"/>
  <c r="D255" i="17"/>
  <c r="D263" i="17"/>
  <c r="D271" i="17"/>
  <c r="D279" i="17"/>
  <c r="D287" i="17"/>
  <c r="D295" i="17"/>
  <c r="D303" i="17"/>
  <c r="D311" i="17"/>
  <c r="D319" i="17"/>
  <c r="D327" i="17"/>
  <c r="D335" i="17"/>
  <c r="E350" i="17"/>
  <c r="E366" i="17"/>
  <c r="E382" i="17"/>
  <c r="E398" i="17"/>
  <c r="E414" i="17"/>
  <c r="E430" i="17"/>
  <c r="E446" i="17"/>
  <c r="E462" i="17"/>
  <c r="E478" i="17"/>
  <c r="E494" i="17"/>
  <c r="E339" i="17"/>
  <c r="E347" i="17"/>
  <c r="E355" i="17"/>
  <c r="E363" i="17"/>
  <c r="E371" i="17"/>
  <c r="E379" i="17"/>
  <c r="E387" i="17"/>
  <c r="E395" i="17"/>
  <c r="E403" i="17"/>
  <c r="E411" i="17"/>
  <c r="E419" i="17"/>
  <c r="E427" i="17"/>
  <c r="E435" i="17"/>
  <c r="E443" i="17"/>
  <c r="E451" i="17"/>
  <c r="E459" i="17"/>
  <c r="E467" i="17"/>
  <c r="E475" i="17"/>
  <c r="E483" i="17"/>
  <c r="E491" i="17"/>
  <c r="E499" i="17"/>
  <c r="D336" i="17"/>
  <c r="D344" i="17"/>
  <c r="D352" i="17"/>
  <c r="D360" i="17"/>
  <c r="D368" i="17"/>
  <c r="D376" i="17"/>
  <c r="D384" i="17"/>
  <c r="D392" i="17"/>
  <c r="D400" i="17"/>
  <c r="D408" i="17"/>
  <c r="D416" i="17"/>
  <c r="D424" i="17"/>
  <c r="D432" i="17"/>
  <c r="D440" i="17"/>
  <c r="D448" i="17"/>
  <c r="D456" i="17"/>
  <c r="D464" i="17"/>
  <c r="D472" i="17"/>
  <c r="D480" i="17"/>
  <c r="D488" i="17"/>
  <c r="D496" i="17"/>
  <c r="D504" i="17"/>
  <c r="G85" i="2"/>
  <c r="F85" i="2"/>
  <c r="F5" i="9"/>
  <c r="D5" i="9"/>
  <c r="G81" i="2"/>
  <c r="F81" i="2"/>
  <c r="G80" i="2"/>
  <c r="F80" i="2"/>
  <c r="G82" i="2"/>
  <c r="F82" i="2"/>
  <c r="G83" i="2"/>
  <c r="F83" i="2"/>
  <c r="G79" i="2"/>
  <c r="F79" i="2"/>
  <c r="G78" i="2"/>
  <c r="F78" i="2"/>
  <c r="G77" i="2"/>
  <c r="F77" i="2"/>
  <c r="G76" i="2"/>
  <c r="F76" i="2"/>
  <c r="G66" i="2"/>
  <c r="F66" i="2"/>
  <c r="G65" i="2"/>
  <c r="F65" i="2"/>
  <c r="G64" i="2"/>
  <c r="F64" i="2"/>
  <c r="G63" i="2"/>
  <c r="F63" i="2"/>
  <c r="G62" i="2"/>
  <c r="F62" i="2"/>
  <c r="G61" i="2" l="1"/>
  <c r="G60" i="2"/>
  <c r="G59" i="2"/>
  <c r="G58" i="2"/>
  <c r="G57" i="2"/>
  <c r="F61" i="2"/>
  <c r="F60" i="2"/>
  <c r="F59" i="2"/>
  <c r="F58" i="2"/>
  <c r="F57" i="2"/>
</calcChain>
</file>

<file path=xl/comments1.xml><?xml version="1.0" encoding="utf-8"?>
<comments xmlns="http://schemas.openxmlformats.org/spreadsheetml/2006/main">
  <authors>
    <author>Original</author>
  </authors>
  <commentList>
    <comment ref="D5" authorId="0" shapeId="0">
      <text>
        <r>
          <rPr>
            <b/>
            <sz val="9"/>
            <color indexed="81"/>
            <rFont val="Tahoma"/>
            <family val="2"/>
          </rPr>
          <t>Staff Full Name</t>
        </r>
        <r>
          <rPr>
            <sz val="9"/>
            <color indexed="81"/>
            <rFont val="Tahoma"/>
            <family val="2"/>
          </rPr>
          <t xml:space="preserve">
</t>
        </r>
      </text>
    </comment>
    <comment ref="E5" authorId="0" shapeId="0">
      <text>
        <r>
          <rPr>
            <b/>
            <sz val="9"/>
            <color indexed="81"/>
            <rFont val="Tahoma"/>
            <family val="2"/>
          </rPr>
          <t>Staff Identification No.</t>
        </r>
        <r>
          <rPr>
            <sz val="9"/>
            <color indexed="81"/>
            <rFont val="Tahoma"/>
            <family val="2"/>
          </rPr>
          <t xml:space="preserve">
</t>
        </r>
      </text>
    </comment>
    <comment ref="F5" authorId="0" shapeId="0">
      <text>
        <r>
          <rPr>
            <b/>
            <sz val="9"/>
            <color indexed="81"/>
            <rFont val="Tahoma"/>
            <family val="2"/>
          </rPr>
          <t>Department / Unit</t>
        </r>
        <r>
          <rPr>
            <sz val="9"/>
            <color indexed="81"/>
            <rFont val="Tahoma"/>
            <family val="2"/>
          </rPr>
          <t xml:space="preserve">
</t>
        </r>
      </text>
    </comment>
    <comment ref="G5" authorId="0" shapeId="0">
      <text>
        <r>
          <rPr>
            <b/>
            <sz val="9"/>
            <color indexed="81"/>
            <rFont val="Tahoma"/>
            <family val="2"/>
          </rPr>
          <t>Title / Position</t>
        </r>
        <r>
          <rPr>
            <sz val="9"/>
            <color indexed="81"/>
            <rFont val="Tahoma"/>
            <family val="2"/>
          </rPr>
          <t xml:space="preserve">
</t>
        </r>
      </text>
    </comment>
    <comment ref="H5" authorId="0" shapeId="0">
      <text>
        <r>
          <rPr>
            <b/>
            <sz val="9"/>
            <color indexed="81"/>
            <rFont val="Tahoma"/>
            <family val="2"/>
          </rPr>
          <t>Local / Regional / International and which branch</t>
        </r>
        <r>
          <rPr>
            <sz val="9"/>
            <color indexed="81"/>
            <rFont val="Tahoma"/>
            <family val="2"/>
          </rPr>
          <t xml:space="preserve">
</t>
        </r>
      </text>
    </comment>
    <comment ref="K5" authorId="0" shapeId="0">
      <text>
        <r>
          <rPr>
            <b/>
            <sz val="9"/>
            <color indexed="81"/>
            <rFont val="Tahoma"/>
            <family val="2"/>
          </rPr>
          <t>Optional: Date of Birth</t>
        </r>
        <r>
          <rPr>
            <sz val="9"/>
            <color indexed="81"/>
            <rFont val="Tahoma"/>
            <family val="2"/>
          </rPr>
          <t xml:space="preserve">
</t>
        </r>
      </text>
    </comment>
    <comment ref="M5" authorId="0" shapeId="0">
      <text>
        <r>
          <rPr>
            <b/>
            <sz val="9"/>
            <color indexed="81"/>
            <rFont val="Tahoma"/>
            <family val="2"/>
          </rPr>
          <t>Date of Joining the Organization</t>
        </r>
        <r>
          <rPr>
            <sz val="9"/>
            <color indexed="81"/>
            <rFont val="Tahoma"/>
            <family val="2"/>
          </rPr>
          <t xml:space="preserve">
</t>
        </r>
      </text>
    </comment>
    <comment ref="N5" authorId="0" shapeId="0">
      <text>
        <r>
          <rPr>
            <b/>
            <sz val="9"/>
            <color indexed="81"/>
            <rFont val="Tahoma"/>
            <family val="2"/>
          </rPr>
          <t>Employment Type</t>
        </r>
        <r>
          <rPr>
            <sz val="9"/>
            <color indexed="81"/>
            <rFont val="Tahoma"/>
            <family val="2"/>
          </rPr>
          <t xml:space="preserve">
</t>
        </r>
      </text>
    </comment>
    <comment ref="Q5" authorId="0" shapeId="0">
      <text>
        <r>
          <rPr>
            <b/>
            <sz val="9"/>
            <color indexed="81"/>
            <rFont val="Tahoma"/>
            <family val="2"/>
          </rPr>
          <t>skills and competencies you already have</t>
        </r>
      </text>
    </comment>
    <comment ref="R5" authorId="0" shapeId="0">
      <text>
        <r>
          <rPr>
            <b/>
            <sz val="9"/>
            <color indexed="81"/>
            <rFont val="Tahoma"/>
            <family val="2"/>
          </rPr>
          <t>Level of Seniority in your current position</t>
        </r>
        <r>
          <rPr>
            <sz val="9"/>
            <color indexed="81"/>
            <rFont val="Tahoma"/>
            <family val="2"/>
          </rPr>
          <t xml:space="preserve">
</t>
        </r>
      </text>
    </comment>
    <comment ref="S5" authorId="0" shapeId="0">
      <text>
        <r>
          <rPr>
            <b/>
            <sz val="9"/>
            <color indexed="81"/>
            <rFont val="Tahoma"/>
            <family val="2"/>
          </rPr>
          <t>Length of Services (Month/Year)</t>
        </r>
      </text>
    </comment>
  </commentList>
</comments>
</file>

<file path=xl/comments2.xml><?xml version="1.0" encoding="utf-8"?>
<comments xmlns="http://schemas.openxmlformats.org/spreadsheetml/2006/main">
  <authors>
    <author>Original</author>
  </authors>
  <commentList>
    <comment ref="E4" authorId="0" shapeId="0">
      <text>
        <r>
          <rPr>
            <b/>
            <sz val="9"/>
            <color indexed="81"/>
            <rFont val="Tahoma"/>
            <family val="2"/>
          </rPr>
          <t>Course ID</t>
        </r>
        <r>
          <rPr>
            <sz val="9"/>
            <color indexed="81"/>
            <rFont val="Tahoma"/>
            <family val="2"/>
          </rPr>
          <t xml:space="preserve">
</t>
        </r>
      </text>
    </comment>
  </commentList>
</comments>
</file>

<file path=xl/comments3.xml><?xml version="1.0" encoding="utf-8"?>
<comments xmlns="http://schemas.openxmlformats.org/spreadsheetml/2006/main">
  <authors>
    <author>Original</author>
  </authors>
  <commentList>
    <comment ref="C4" authorId="0" shapeId="0">
      <text>
        <r>
          <rPr>
            <b/>
            <sz val="9"/>
            <color indexed="81"/>
            <rFont val="Tahoma"/>
            <family val="2"/>
          </rPr>
          <t>Course ID</t>
        </r>
        <r>
          <rPr>
            <sz val="9"/>
            <color indexed="81"/>
            <rFont val="Tahoma"/>
            <family val="2"/>
          </rPr>
          <t xml:space="preserve">
</t>
        </r>
      </text>
    </comment>
  </commentList>
</comments>
</file>

<file path=xl/sharedStrings.xml><?xml version="1.0" encoding="utf-8"?>
<sst xmlns="http://schemas.openxmlformats.org/spreadsheetml/2006/main" count="3539" uniqueCount="1824">
  <si>
    <t>Topic</t>
  </si>
  <si>
    <t>Score (1–5)</t>
  </si>
  <si>
    <t>Cultural Change: how to?</t>
  </si>
  <si>
    <t>Initiatives: what to consider?</t>
  </si>
  <si>
    <t>Business Agenda: to-do</t>
  </si>
  <si>
    <t>Is your Business Sustainable?</t>
  </si>
  <si>
    <t>The Green Approach</t>
  </si>
  <si>
    <t>Green Assessment</t>
  </si>
  <si>
    <t>Green Procurement</t>
  </si>
  <si>
    <t>Green Building</t>
  </si>
  <si>
    <t>Green Travel</t>
  </si>
  <si>
    <t>Green Event</t>
  </si>
  <si>
    <t>Waste Management</t>
  </si>
  <si>
    <t>Green Food</t>
  </si>
  <si>
    <t>Beginner</t>
  </si>
  <si>
    <t>Intermediate</t>
  </si>
  <si>
    <t>Advanced</t>
  </si>
  <si>
    <t>Expert</t>
  </si>
  <si>
    <t>Score</t>
  </si>
  <si>
    <t>-</t>
  </si>
  <si>
    <t>Count filled cell</t>
  </si>
  <si>
    <t>None to Little</t>
  </si>
  <si>
    <t>Level of Knowledge</t>
  </si>
  <si>
    <t>Little or No knowledge</t>
  </si>
  <si>
    <t>needs full guidance</t>
  </si>
  <si>
    <t>understands basic concepts but needs support in applying them</t>
  </si>
  <si>
    <t>can work independently on familiar tasks. Understands key concepts</t>
  </si>
  <si>
    <t>strong understanding. Can solve complex problems with minimal help</t>
  </si>
  <si>
    <t>can teach others and apply knowledge creatively</t>
  </si>
  <si>
    <t>Start Date</t>
  </si>
  <si>
    <t>End Date</t>
  </si>
  <si>
    <t>Status</t>
  </si>
  <si>
    <t>% Completion</t>
  </si>
  <si>
    <t>Course Name</t>
  </si>
  <si>
    <t>Mode of Delivery</t>
  </si>
  <si>
    <t>Yes</t>
  </si>
  <si>
    <t>No</t>
  </si>
  <si>
    <t>Not Started</t>
  </si>
  <si>
    <t>In Progress</t>
  </si>
  <si>
    <t>Completed</t>
  </si>
  <si>
    <t>N/A</t>
  </si>
  <si>
    <t>F2F</t>
  </si>
  <si>
    <t>Online</t>
  </si>
  <si>
    <t>Hybrid</t>
  </si>
  <si>
    <t>Location</t>
  </si>
  <si>
    <t>In House</t>
  </si>
  <si>
    <t>External Provider</t>
  </si>
  <si>
    <t>1-6 Mon</t>
  </si>
  <si>
    <t>7-12 Mon</t>
  </si>
  <si>
    <t>13-18 Mon</t>
  </si>
  <si>
    <t>ASK</t>
  </si>
  <si>
    <t>A-Attitude</t>
  </si>
  <si>
    <t>S-Skill</t>
  </si>
  <si>
    <t>K-Knowledge</t>
  </si>
  <si>
    <t>Remark</t>
  </si>
  <si>
    <t>#</t>
  </si>
  <si>
    <t>Name of Provider</t>
  </si>
  <si>
    <t>Internal/External</t>
  </si>
  <si>
    <t>SDP - Staff Development Program - Training Checklist</t>
  </si>
  <si>
    <t>Check your knowledge and experience score:</t>
  </si>
  <si>
    <t>Description</t>
  </si>
  <si>
    <t>Organization</t>
  </si>
  <si>
    <t>xxxxxxxxxxxxxxxxxxxxxxxxxxxxxx</t>
  </si>
  <si>
    <t>Address</t>
  </si>
  <si>
    <t>Website</t>
  </si>
  <si>
    <t>Name</t>
  </si>
  <si>
    <t>Title</t>
  </si>
  <si>
    <t>Staff ID</t>
  </si>
  <si>
    <t>Supervisor</t>
  </si>
  <si>
    <t>Length of Service</t>
  </si>
  <si>
    <t>Seniority</t>
  </si>
  <si>
    <t>Full Name</t>
  </si>
  <si>
    <t>Job Title / Position</t>
  </si>
  <si>
    <t>Department / Unit</t>
  </si>
  <si>
    <t>Email Address</t>
  </si>
  <si>
    <t>Contact Number</t>
  </si>
  <si>
    <t>Staff Identification</t>
  </si>
  <si>
    <t>Date of Birth (optional)</t>
  </si>
  <si>
    <t>Gender</t>
  </si>
  <si>
    <t>Employment Details</t>
  </si>
  <si>
    <t>Date of Joining</t>
  </si>
  <si>
    <t>Current Supervisor / Manager</t>
  </si>
  <si>
    <t>Grade / Level / Band</t>
  </si>
  <si>
    <t>Certification</t>
  </si>
  <si>
    <t>Exam</t>
  </si>
  <si>
    <t>Pass</t>
  </si>
  <si>
    <t>Not Pass</t>
  </si>
  <si>
    <t>Special Needs</t>
  </si>
  <si>
    <t>Employment Type</t>
  </si>
  <si>
    <t>Full-Time</t>
  </si>
  <si>
    <t>Part-Time</t>
  </si>
  <si>
    <t>Contract</t>
  </si>
  <si>
    <t>Skills / Competencies (optional)</t>
  </si>
  <si>
    <t>Standard Seniority Levels</t>
  </si>
  <si>
    <t>Intern / Trainee</t>
  </si>
  <si>
    <t>Junior</t>
  </si>
  <si>
    <t>Associate / Staff</t>
  </si>
  <si>
    <t>Mid-Level</t>
  </si>
  <si>
    <t>Senior</t>
  </si>
  <si>
    <t>Lead / Principal</t>
  </si>
  <si>
    <t>Manager</t>
  </si>
  <si>
    <t>Senior Manager</t>
  </si>
  <si>
    <t>Director</t>
  </si>
  <si>
    <t>Senior Director</t>
  </si>
  <si>
    <t>Vice President</t>
  </si>
  <si>
    <t>C-Level (e.g., CFO, CTO, COO)</t>
  </si>
  <si>
    <t>Temporary</t>
  </si>
  <si>
    <t>Apprentice</t>
  </si>
  <si>
    <t>Seasonal</t>
  </si>
  <si>
    <t>Consultant</t>
  </si>
  <si>
    <t>Freelance</t>
  </si>
  <si>
    <t>Casual / On-Call</t>
  </si>
  <si>
    <t>Dept/Unit</t>
  </si>
  <si>
    <t>Contact no</t>
  </si>
  <si>
    <t>Email</t>
  </si>
  <si>
    <t>DoB</t>
  </si>
  <si>
    <t>DoJ</t>
  </si>
  <si>
    <t>Emp Type</t>
  </si>
  <si>
    <t>Grade/Level</t>
  </si>
  <si>
    <t>LoS</t>
  </si>
  <si>
    <t>Competency</t>
  </si>
  <si>
    <t>SDP - Staff Development Program</t>
  </si>
  <si>
    <t>Staff Name</t>
  </si>
  <si>
    <t>SDP ID</t>
  </si>
  <si>
    <t>Specific to Position</t>
  </si>
  <si>
    <t>On Job Training</t>
  </si>
  <si>
    <t>Why SDP</t>
  </si>
  <si>
    <t>Expectation at the end</t>
  </si>
  <si>
    <t>Capacity Building strategy</t>
  </si>
  <si>
    <t>XX0000001</t>
  </si>
  <si>
    <t>XX0000002</t>
  </si>
  <si>
    <t>XX0000003</t>
  </si>
  <si>
    <t>XX0000004</t>
  </si>
  <si>
    <t>XX0000005</t>
  </si>
  <si>
    <t>Onboarding</t>
  </si>
  <si>
    <t>Total No. of Staff in the SDP</t>
  </si>
  <si>
    <t>Gender %</t>
  </si>
  <si>
    <t>Completed Cources</t>
  </si>
  <si>
    <t>Categories</t>
  </si>
  <si>
    <t>S-Skill Completed</t>
  </si>
  <si>
    <t>K-Knowledge Completed</t>
  </si>
  <si>
    <t>A-Attitude Completed</t>
  </si>
  <si>
    <t>% A Compliance</t>
  </si>
  <si>
    <t>Total A</t>
  </si>
  <si>
    <t>Total S</t>
  </si>
  <si>
    <t>Total K</t>
  </si>
  <si>
    <t>Total Course listed</t>
  </si>
  <si>
    <t>On Boarding Completed</t>
  </si>
  <si>
    <t>13-18 Months Completed</t>
  </si>
  <si>
    <t>7-12 Months Completed</t>
  </si>
  <si>
    <t>Above 18 Month Completed</t>
  </si>
  <si>
    <t>Initial Assessment Knowledge Level</t>
  </si>
  <si>
    <t>Dashboard</t>
  </si>
  <si>
    <t>Organization Profile</t>
  </si>
  <si>
    <t>Version</t>
  </si>
  <si>
    <t>Issue Date</t>
  </si>
  <si>
    <t>contact@BTensure.com</t>
  </si>
  <si>
    <t>Password protected</t>
  </si>
  <si>
    <t>Contact us for support at:</t>
  </si>
  <si>
    <t>services@BTensure.com</t>
  </si>
  <si>
    <t>training@BTensure.com</t>
  </si>
  <si>
    <t>in specific areas to avoid editing, but stiil editable in all others</t>
  </si>
  <si>
    <t>FAMILY (in CAPITAL) + First</t>
  </si>
  <si>
    <t>XX+7digits (no spaces)</t>
  </si>
  <si>
    <t>1</t>
  </si>
  <si>
    <t>2</t>
  </si>
  <si>
    <t>3</t>
  </si>
  <si>
    <t>4</t>
  </si>
  <si>
    <t>5</t>
  </si>
  <si>
    <t>6</t>
  </si>
  <si>
    <t>7</t>
  </si>
  <si>
    <t>Enrolled</t>
  </si>
  <si>
    <t>SDP Phase</t>
  </si>
  <si>
    <t>Course ID</t>
  </si>
  <si>
    <t>Course Category</t>
  </si>
  <si>
    <t>www.BTensure.com</t>
  </si>
  <si>
    <t>Issued by:</t>
  </si>
  <si>
    <r>
      <t xml:space="preserve">A </t>
    </r>
    <r>
      <rPr>
        <b/>
        <sz val="11"/>
        <color theme="1"/>
        <rFont val="Calibri"/>
        <family val="2"/>
        <scheme val="minor"/>
      </rPr>
      <t>Staff Development Program</t>
    </r>
    <r>
      <rPr>
        <sz val="11"/>
        <color theme="1"/>
        <rFont val="Calibri"/>
        <family val="2"/>
        <scheme val="minor"/>
      </rPr>
      <t xml:space="preserve"> is designed to help employees grow their knowledge, skills, and abilities in alignment with organizational goals.
The program often follows a phased approach, guiding employees through targeted courses based on their development stage. Learning is tracked through progress, completion, and certifications, ensuring each staff member gains the right skills at the right time while contributing effectively to the organization’s success.
Such programs typically include a mix of formal training sessions, workshops, e-learning modules, mentoring, and on-the-job learning opportunities. By investing in continuous development, organizations not only improve employee performance but also foster engagement, motivation, and retention.</t>
    </r>
  </si>
  <si>
    <t>XXXXXXXXXXXXX is an organization that invests in staff capacity building and values its people and their growth. By providing learning opportunities and skill development, it empowers employees to excel, stay motivated, and drive the organization’s success.</t>
  </si>
  <si>
    <t>Progress</t>
  </si>
  <si>
    <t>1. Staff Overview</t>
  </si>
  <si>
    <t>Total number of staff enrolled in training</t>
  </si>
  <si>
    <t>Staff distribution by department, role, or location</t>
  </si>
  <si>
    <t>Staff participation rates</t>
  </si>
  <si>
    <t>2. Course Overview</t>
  </si>
  <si>
    <t>Total courses offered</t>
  </si>
  <si>
    <t>Most popular courses</t>
  </si>
  <si>
    <t>Courses with low enrollment</t>
  </si>
  <si>
    <t>3. PDP Alignment</t>
  </si>
  <si>
    <r>
      <t xml:space="preserve">Courses by </t>
    </r>
    <r>
      <rPr>
        <b/>
        <sz val="11"/>
        <color theme="1"/>
        <rFont val="Calibri"/>
        <family val="2"/>
        <scheme val="minor"/>
      </rPr>
      <t>Planned PDP Phase</t>
    </r>
  </si>
  <si>
    <t>Gap analysis: planned vs completed courses per phase</t>
  </si>
  <si>
    <t>4. Progress Tracking</t>
  </si>
  <si>
    <t>Number of certifications achieved</t>
  </si>
  <si>
    <t>Courses requiring exams vs completed</t>
  </si>
  <si>
    <t>5. Mode of Delivery / Logistics</t>
  </si>
  <si>
    <t>Breakdown: Online / In-person / Hybrid</t>
  </si>
  <si>
    <t>Location-based participation</t>
  </si>
  <si>
    <t>6. Staff Skill Development (ASK)</t>
  </si>
  <si>
    <t>Number of courses per category: Attitude, Skills, Knowledge</t>
  </si>
  <si>
    <t>Skill gaps identified vs addressed</t>
  </si>
  <si>
    <t>7. Special Metrics</t>
  </si>
  <si>
    <t>Special needs accommodated</t>
  </si>
  <si>
    <t>Training hours completed</t>
  </si>
  <si>
    <t>Follow-up actions or next steps</t>
  </si>
  <si>
    <t>8. Visual Elements</t>
  </si>
  <si>
    <t>Bar charts for course completion by department</t>
  </si>
  <si>
    <t>Pie charts for ASK distribution</t>
  </si>
  <si>
    <t>Trend lines for completion over time</t>
  </si>
  <si>
    <t>Heatmaps for PDP phase coverage</t>
  </si>
  <si>
    <r>
      <t>% Completion</t>
    </r>
    <r>
      <rPr>
        <sz val="11"/>
        <color theme="1"/>
        <rFont val="Calibri"/>
        <family val="2"/>
        <scheme val="minor"/>
      </rPr>
      <t xml:space="preserve"> by staff, department, or course</t>
    </r>
  </si>
  <si>
    <t xml:space="preserve">Work Ethics </t>
  </si>
  <si>
    <t>Accountability</t>
  </si>
  <si>
    <t>Flexibility/Ready to change</t>
  </si>
  <si>
    <t>Continuous Improvement</t>
  </si>
  <si>
    <t>Anger Management</t>
  </si>
  <si>
    <t>Interpersonal Skill</t>
  </si>
  <si>
    <t>Your Performance</t>
  </si>
  <si>
    <t>Be initiative</t>
  </si>
  <si>
    <t>So What!</t>
  </si>
  <si>
    <t>Public Speaking</t>
  </si>
  <si>
    <t>Problem Solving</t>
  </si>
  <si>
    <t>Time Management</t>
  </si>
  <si>
    <t>Negotiation</t>
  </si>
  <si>
    <t>Customer Service</t>
  </si>
  <si>
    <t>Team Management</t>
  </si>
  <si>
    <t>Think like a Project Manager</t>
  </si>
  <si>
    <t>Planning &amp; Organizing</t>
  </si>
  <si>
    <t>Think like a Work Owner</t>
  </si>
  <si>
    <t>Report Writing</t>
  </si>
  <si>
    <t>Data Collection/Analysis</t>
  </si>
  <si>
    <t>Monitoring &amp; Evaluation</t>
  </si>
  <si>
    <t>Leadership &amp; Management</t>
  </si>
  <si>
    <t>Risk Management</t>
  </si>
  <si>
    <t>Quality Management</t>
  </si>
  <si>
    <t>Attitude</t>
  </si>
  <si>
    <t>Skill</t>
  </si>
  <si>
    <t>Knowledge</t>
  </si>
  <si>
    <t>Respectful Worplace</t>
  </si>
  <si>
    <t>Business Transformation</t>
  </si>
  <si>
    <t>Business Sustainability</t>
  </si>
  <si>
    <t>The Environment</t>
  </si>
  <si>
    <t>Cross Cultural Communication</t>
  </si>
  <si>
    <t>Company Essentials</t>
  </si>
  <si>
    <t>Diversity &amp; inclusion</t>
  </si>
  <si>
    <t>HR &amp; Administrative Training</t>
  </si>
  <si>
    <t>Supply Chain Management</t>
  </si>
  <si>
    <t>Finance for Non-Finance</t>
  </si>
  <si>
    <t>Business Proposal</t>
  </si>
  <si>
    <t>Safety at Home</t>
  </si>
  <si>
    <t>additional subject 1</t>
  </si>
  <si>
    <t>additional subject 2</t>
  </si>
  <si>
    <t>additional subject 3</t>
  </si>
  <si>
    <t>additional subject 4</t>
  </si>
  <si>
    <t>additional subject 5</t>
  </si>
  <si>
    <t>additional subject 6</t>
  </si>
  <si>
    <t>additional subject 7</t>
  </si>
  <si>
    <t>additional subject 8</t>
  </si>
  <si>
    <t>additional subject 9</t>
  </si>
  <si>
    <t>additional subject 10</t>
  </si>
  <si>
    <t>additional subject 11</t>
  </si>
  <si>
    <t>additional subject 12</t>
  </si>
  <si>
    <t>additional subject 13</t>
  </si>
  <si>
    <t>additional subject 14</t>
  </si>
  <si>
    <t>additional subject 15</t>
  </si>
  <si>
    <t>additional subject 16</t>
  </si>
  <si>
    <t>additional subject 17</t>
  </si>
  <si>
    <t>additional subject 18</t>
  </si>
  <si>
    <t>additional subject 19</t>
  </si>
  <si>
    <t>additional subject 20</t>
  </si>
  <si>
    <t>additional subject 21</t>
  </si>
  <si>
    <t>additional subject 22</t>
  </si>
  <si>
    <t>additional subject 23</t>
  </si>
  <si>
    <t>Effective Work Communication</t>
  </si>
  <si>
    <t>Compliance &amp; Legal Requirements</t>
  </si>
  <si>
    <t>Health, Safety and Security at Work</t>
  </si>
  <si>
    <t>Transform Business to Green</t>
  </si>
  <si>
    <t>Business Continuity Management</t>
  </si>
  <si>
    <t>Staff Satisfaction</t>
  </si>
  <si>
    <t>Technology &amp; IT System</t>
  </si>
  <si>
    <t>IT Soft Skills</t>
  </si>
  <si>
    <t>Work Habits</t>
  </si>
  <si>
    <t>Conflict Management</t>
  </si>
  <si>
    <t>Stress Management</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</si>
  <si>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</si>
  <si>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</si>
  <si>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</si>
  <si>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</si>
  <si>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</si>
  <si>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</si>
  <si>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</si>
  <si>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</si>
  <si>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</si>
  <si>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</si>
  <si>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</si>
  <si>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</si>
  <si>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</si>
  <si>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</si>
  <si>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</si>
  <si>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</si>
  <si>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</si>
  <si>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</si>
  <si>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</si>
  <si>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</si>
  <si>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</si>
  <si>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</si>
  <si>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</si>
  <si>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</si>
  <si>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</si>
  <si>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</si>
  <si>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</si>
  <si>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</si>
  <si>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</si>
  <si>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</si>
  <si>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</si>
  <si>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</si>
  <si>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</si>
  <si>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</si>
  <si>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</si>
  <si>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</si>
  <si>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</si>
  <si>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</si>
  <si>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</si>
  <si>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</si>
  <si>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</si>
  <si>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</si>
  <si>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</si>
  <si>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</si>
  <si>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</si>
  <si>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</si>
  <si>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</si>
  <si>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</si>
  <si>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</si>
  <si>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</si>
  <si>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</si>
  <si>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</si>
  <si>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</si>
  <si>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</si>
  <si>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</si>
  <si>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</si>
  <si>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</si>
  <si>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</si>
  <si>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</si>
  <si>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</si>
  <si>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</si>
  <si>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</si>
  <si>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</si>
  <si>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</si>
  <si>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</si>
  <si>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</si>
  <si>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</si>
  <si>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</si>
  <si>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</si>
  <si>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</si>
  <si>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</si>
  <si>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</si>
  <si>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</si>
  <si>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</si>
  <si>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</si>
  <si>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</si>
  <si>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</si>
  <si>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</si>
  <si>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</si>
  <si>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</si>
  <si>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</si>
  <si>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</si>
  <si>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</si>
  <si>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</si>
  <si>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</si>
  <si>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</si>
  <si>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</si>
  <si>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</si>
  <si>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</si>
  <si>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</si>
  <si>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</si>
  <si>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</si>
  <si>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</si>
  <si>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</si>
  <si>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</si>
  <si>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</si>
  <si>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</si>
  <si>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</si>
  <si>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</si>
  <si>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</si>
  <si>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</si>
  <si>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</si>
  <si>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</si>
  <si>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</si>
  <si>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</si>
  <si>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</si>
  <si>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</si>
  <si>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</si>
  <si>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</si>
  <si>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</si>
  <si>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</si>
  <si>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</si>
  <si>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</si>
  <si>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</si>
  <si>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</si>
  <si>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</si>
  <si>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</si>
  <si>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</si>
  <si>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</si>
  <si>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</si>
  <si>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</si>
  <si>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</si>
  <si>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</si>
  <si>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</si>
  <si>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</si>
  <si>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</si>
  <si>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</si>
  <si>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</si>
  <si>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</si>
  <si>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</si>
  <si>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</si>
  <si>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</si>
  <si>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</si>
  <si>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</si>
  <si>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</si>
  <si>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</si>
  <si>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</si>
  <si>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</si>
  <si>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</si>
  <si>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</si>
  <si>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</si>
  <si>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</si>
  <si>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</si>
  <si>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</si>
  <si>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</si>
  <si>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</si>
  <si>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</si>
  <si>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</si>
  <si>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</si>
  <si>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</si>
  <si>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</si>
  <si>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</si>
  <si>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</si>
  <si>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</si>
  <si>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</si>
  <si>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</si>
  <si>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</si>
  <si>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</si>
  <si>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</si>
  <si>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</si>
  <si>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</si>
  <si>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</si>
  <si>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</si>
  <si>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</si>
  <si>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</si>
  <si>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</si>
  <si>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</si>
  <si>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</si>
  <si>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</si>
  <si>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</si>
  <si>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</si>
  <si>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</si>
  <si>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</si>
  <si>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</si>
  <si>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</si>
  <si>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</si>
  <si>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</si>
  <si>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</si>
  <si>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</si>
  <si>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</si>
  <si>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</si>
  <si>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</si>
  <si>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</si>
  <si>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</si>
  <si>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</si>
  <si>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</si>
  <si>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</si>
  <si>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</si>
  <si>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</si>
  <si>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</si>
  <si>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</si>
  <si>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</si>
  <si>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</si>
  <si>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</si>
  <si>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</si>
  <si>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</si>
  <si>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</si>
  <si>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</si>
  <si>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</si>
  <si>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</si>
  <si>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</si>
  <si>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</si>
  <si>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</si>
  <si>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</si>
  <si>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</si>
  <si>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</si>
  <si>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</si>
  <si>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</si>
  <si>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</si>
  <si>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</si>
  <si>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</si>
  <si>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</si>
  <si>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</si>
  <si>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</si>
  <si>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</si>
  <si>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</si>
  <si>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</si>
  <si>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</si>
  <si>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</si>
  <si>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</si>
  <si>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</si>
  <si>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</si>
  <si>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</si>
  <si>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</si>
  <si>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</si>
  <si>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</si>
  <si>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</si>
  <si>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</si>
  <si>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</si>
  <si>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</si>
  <si>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</si>
  <si>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</si>
  <si>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</si>
  <si>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</si>
  <si>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</si>
  <si>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</si>
  <si>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</si>
  <si>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</si>
  <si>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</si>
  <si>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</si>
  <si>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</si>
  <si>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</si>
  <si>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</si>
  <si>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</si>
  <si>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</si>
  <si>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</si>
  <si>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</si>
  <si>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</si>
  <si>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</si>
  <si>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</si>
  <si>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</si>
  <si>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</si>
  <si>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</si>
  <si>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</si>
  <si>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</si>
  <si>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</si>
  <si>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</si>
  <si>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</si>
  <si>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</si>
  <si>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</si>
  <si>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</si>
  <si>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</si>
  <si>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</si>
  <si>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</si>
  <si>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</si>
  <si>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</si>
  <si>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</si>
  <si>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</si>
  <si>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</si>
  <si>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</si>
  <si>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</si>
  <si>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</si>
  <si>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</si>
  <si>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</si>
  <si>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</si>
  <si>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</si>
  <si>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</si>
  <si>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</si>
  <si>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</si>
  <si>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</si>
  <si>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</si>
  <si>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</si>
  <si>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</si>
  <si>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</si>
  <si>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</si>
  <si>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</si>
  <si>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</si>
  <si>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</si>
  <si>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</si>
  <si>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</si>
  <si>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</si>
  <si>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</si>
  <si>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</si>
  <si>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</si>
  <si>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</si>
  <si>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</si>
  <si>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</si>
  <si>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</si>
  <si>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</si>
  <si>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</si>
  <si>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</si>
  <si>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</si>
  <si>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</si>
  <si>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</si>
  <si>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</si>
  <si>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</si>
  <si>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</si>
  <si>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</si>
  <si>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</si>
  <si>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</si>
  <si>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</si>
  <si>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</si>
  <si>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</si>
  <si>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</si>
  <si>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</si>
  <si>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</si>
  <si>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</si>
  <si>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</si>
  <si>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</si>
  <si>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</si>
  <si>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</si>
  <si>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</si>
  <si>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</si>
  <si>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</si>
  <si>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</si>
  <si>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</si>
  <si>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</si>
  <si>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</si>
  <si>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</si>
  <si>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</si>
  <si>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</si>
  <si>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</si>
  <si>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</si>
  <si>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</si>
  <si>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</si>
  <si>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</si>
  <si>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</si>
  <si>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</si>
  <si>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</si>
  <si>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</si>
  <si>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</si>
  <si>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</si>
  <si>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</si>
  <si>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</si>
  <si>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</si>
  <si>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</si>
  <si>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</si>
  <si>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</si>
  <si>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</si>
  <si>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</si>
  <si>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</si>
  <si>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</si>
  <si>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</si>
  <si>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</si>
  <si>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</si>
  <si>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</si>
  <si>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</si>
  <si>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</si>
  <si>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</si>
  <si>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</si>
  <si>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</si>
  <si>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</si>
  <si>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</si>
  <si>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</si>
  <si>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</si>
  <si>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</si>
  <si>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</si>
  <si>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</si>
  <si>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</si>
  <si>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</si>
  <si>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</si>
  <si>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</si>
  <si>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</si>
  <si>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</si>
  <si>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</si>
  <si>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</si>
  <si>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</si>
  <si>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</si>
  <si>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</si>
  <si>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</si>
  <si>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</si>
  <si>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</si>
  <si>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</si>
  <si>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</si>
  <si>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</si>
  <si>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</si>
  <si>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</si>
  <si>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</si>
  <si>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</si>
  <si>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</si>
  <si>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</si>
  <si>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</si>
  <si>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</si>
  <si>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</si>
  <si>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</si>
  <si>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</si>
  <si>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</si>
  <si>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</si>
  <si>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</si>
  <si>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</si>
  <si>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</si>
  <si>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</si>
  <si>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</si>
  <si>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</si>
  <si>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</si>
  <si>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</si>
  <si>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</si>
  <si>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</si>
  <si>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</si>
  <si>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</si>
  <si>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</si>
  <si>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</si>
  <si>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</si>
  <si>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</si>
  <si>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</si>
  <si>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</si>
  <si>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</si>
  <si>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</si>
  <si>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</si>
  <si>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</si>
  <si>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</si>
  <si>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</si>
  <si>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</si>
  <si>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</si>
  <si>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</si>
  <si>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</si>
  <si>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</si>
  <si>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</si>
  <si>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</si>
  <si>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</si>
  <si>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</si>
  <si>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</si>
  <si>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</si>
  <si>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</si>
  <si>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</si>
  <si>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</si>
  <si>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</si>
  <si>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</si>
  <si>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</si>
  <si>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</si>
  <si>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</si>
  <si>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</si>
  <si>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</si>
  <si>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</si>
  <si>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</si>
  <si>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</si>
  <si>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</si>
  <si>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</si>
  <si>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</si>
  <si>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</si>
  <si>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</si>
  <si>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</si>
  <si>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</si>
  <si>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</si>
  <si>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</si>
  <si>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</si>
  <si>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</si>
  <si>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</si>
  <si>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</si>
  <si>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</si>
  <si>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</si>
  <si>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</si>
  <si>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</si>
  <si>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</si>
  <si>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</si>
  <si>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</si>
  <si>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</si>
  <si>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</si>
  <si>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</si>
  <si>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</si>
  <si>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</si>
  <si>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</si>
  <si>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</si>
  <si>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</si>
  <si>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</si>
  <si>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</si>
  <si>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</si>
  <si>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</si>
  <si>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</si>
  <si>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</si>
  <si>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</si>
  <si>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</si>
  <si>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</si>
  <si>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</si>
  <si>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</si>
  <si>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</si>
  <si>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</si>
  <si>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</si>
  <si>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</si>
  <si>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</si>
  <si>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</si>
  <si>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</si>
  <si>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</si>
  <si>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XX0000006</t>
  </si>
  <si>
    <t>XX0000007</t>
  </si>
  <si>
    <t>XX0000008</t>
  </si>
  <si>
    <t>XX0000009</t>
  </si>
  <si>
    <t>XX0000010</t>
  </si>
  <si>
    <t>XX0000011</t>
  </si>
  <si>
    <t>XX0000012</t>
  </si>
  <si>
    <t>XX0000013</t>
  </si>
  <si>
    <t>XX0000014</t>
  </si>
  <si>
    <t>XX0000015</t>
  </si>
  <si>
    <t>XX0000016</t>
  </si>
  <si>
    <t>XX0000017</t>
  </si>
  <si>
    <t>XX0000018</t>
  </si>
  <si>
    <t>XX0000019</t>
  </si>
  <si>
    <t>XX0000020</t>
  </si>
  <si>
    <t>XX0000021</t>
  </si>
  <si>
    <t>XX0000022</t>
  </si>
  <si>
    <t>XX0000023</t>
  </si>
  <si>
    <t>XX0000024</t>
  </si>
  <si>
    <t>XX0000025</t>
  </si>
  <si>
    <t>XX0000026</t>
  </si>
  <si>
    <t>XX0000027</t>
  </si>
  <si>
    <t>XX0000028</t>
  </si>
  <si>
    <t>XX0000029</t>
  </si>
  <si>
    <t>XX0000030</t>
  </si>
  <si>
    <t>XX0000031</t>
  </si>
  <si>
    <t>XX0000032</t>
  </si>
  <si>
    <t>XX0000033</t>
  </si>
  <si>
    <t>XX0000034</t>
  </si>
  <si>
    <t>XX0000035</t>
  </si>
  <si>
    <t>XX0000036</t>
  </si>
  <si>
    <t>XX0000037</t>
  </si>
  <si>
    <t>XX0000038</t>
  </si>
  <si>
    <t>XX0000039</t>
  </si>
  <si>
    <t>XX0000040</t>
  </si>
  <si>
    <t>XX0000041</t>
  </si>
  <si>
    <t>XX0000042</t>
  </si>
  <si>
    <t>XX0000043</t>
  </si>
  <si>
    <t>XX0000044</t>
  </si>
  <si>
    <t>XX0000045</t>
  </si>
  <si>
    <t>XX0000046</t>
  </si>
  <si>
    <t>XX0000047</t>
  </si>
  <si>
    <t>XX0000048</t>
  </si>
  <si>
    <t>XX0000049</t>
  </si>
  <si>
    <t>XX0000050</t>
  </si>
  <si>
    <t>XX0000051</t>
  </si>
  <si>
    <t>XX0000052</t>
  </si>
  <si>
    <t>XX0000053</t>
  </si>
  <si>
    <t>XX0000054</t>
  </si>
  <si>
    <t>XX0000055</t>
  </si>
  <si>
    <t>XX0000056</t>
  </si>
  <si>
    <t>XX0000057</t>
  </si>
  <si>
    <t>XX0000058</t>
  </si>
  <si>
    <t>XX0000059</t>
  </si>
  <si>
    <t>XX0000060</t>
  </si>
  <si>
    <t>XX0000061</t>
  </si>
  <si>
    <t>XX0000062</t>
  </si>
  <si>
    <t>XX0000063</t>
  </si>
  <si>
    <t>XX0000064</t>
  </si>
  <si>
    <t>XX0000065</t>
  </si>
  <si>
    <t>XX0000066</t>
  </si>
  <si>
    <t>XX0000067</t>
  </si>
  <si>
    <t>XX0000068</t>
  </si>
  <si>
    <t>XX0000069</t>
  </si>
  <si>
    <t>XX0000070</t>
  </si>
  <si>
    <t>XX0000071</t>
  </si>
  <si>
    <t>XX0000072</t>
  </si>
  <si>
    <t>XX0000073</t>
  </si>
  <si>
    <t>XX0000074</t>
  </si>
  <si>
    <t>XX0000075</t>
  </si>
  <si>
    <t>XX0000076</t>
  </si>
  <si>
    <t>XX0000077</t>
  </si>
  <si>
    <t>XX0000078</t>
  </si>
  <si>
    <t>XX0000079</t>
  </si>
  <si>
    <t>XX0000080</t>
  </si>
  <si>
    <t>XX0000081</t>
  </si>
  <si>
    <t>XX0000082</t>
  </si>
  <si>
    <t>XX0000083</t>
  </si>
  <si>
    <t>XX0000084</t>
  </si>
  <si>
    <t>XX0000085</t>
  </si>
  <si>
    <t>XX0000086</t>
  </si>
  <si>
    <t>XX0000087</t>
  </si>
  <si>
    <t>XX0000088</t>
  </si>
  <si>
    <t>XX0000089</t>
  </si>
  <si>
    <t>XX0000090</t>
  </si>
  <si>
    <t>XX0000091</t>
  </si>
  <si>
    <t>XX0000092</t>
  </si>
  <si>
    <t>XX0000093</t>
  </si>
  <si>
    <t>XX0000094</t>
  </si>
  <si>
    <t>XX0000095</t>
  </si>
  <si>
    <t>XX0000096</t>
  </si>
  <si>
    <t>XX0000097</t>
  </si>
  <si>
    <t>XX0000098</t>
  </si>
  <si>
    <t>XX0000099</t>
  </si>
  <si>
    <t>XX0000100</t>
  </si>
  <si>
    <t>XX0000101</t>
  </si>
  <si>
    <t>XX0000102</t>
  </si>
  <si>
    <t>XX0000103</t>
  </si>
  <si>
    <t>XX0000104</t>
  </si>
  <si>
    <t>XX0000105</t>
  </si>
  <si>
    <t>XX0000106</t>
  </si>
  <si>
    <t>XX0000107</t>
  </si>
  <si>
    <t>XX0000108</t>
  </si>
  <si>
    <t>XX0000109</t>
  </si>
  <si>
    <t>XX0000110</t>
  </si>
  <si>
    <t>XX0000111</t>
  </si>
  <si>
    <t>XX0000112</t>
  </si>
  <si>
    <t>XX0000113</t>
  </si>
  <si>
    <t>XX0000114</t>
  </si>
  <si>
    <t>XX0000115</t>
  </si>
  <si>
    <t>XX0000116</t>
  </si>
  <si>
    <t>XX0000117</t>
  </si>
  <si>
    <t>XX0000118</t>
  </si>
  <si>
    <t>XX0000119</t>
  </si>
  <si>
    <t>XX0000120</t>
  </si>
  <si>
    <t>XX0000121</t>
  </si>
  <si>
    <t>XX0000122</t>
  </si>
  <si>
    <t>XX0000123</t>
  </si>
  <si>
    <t>XX0000124</t>
  </si>
  <si>
    <t>XX0000125</t>
  </si>
  <si>
    <t>XX0000126</t>
  </si>
  <si>
    <t>XX0000127</t>
  </si>
  <si>
    <t>XX0000128</t>
  </si>
  <si>
    <t>XX0000129</t>
  </si>
  <si>
    <t>XX0000130</t>
  </si>
  <si>
    <t>XX0000131</t>
  </si>
  <si>
    <t>XX0000132</t>
  </si>
  <si>
    <t>XX0000133</t>
  </si>
  <si>
    <t>XX0000134</t>
  </si>
  <si>
    <t>XX0000135</t>
  </si>
  <si>
    <t>XX0000136</t>
  </si>
  <si>
    <t>XX0000137</t>
  </si>
  <si>
    <t>XX0000138</t>
  </si>
  <si>
    <t>XX0000139</t>
  </si>
  <si>
    <t>XX0000140</t>
  </si>
  <si>
    <t>XX0000141</t>
  </si>
  <si>
    <t>XX0000142</t>
  </si>
  <si>
    <t>XX0000143</t>
  </si>
  <si>
    <t>XX0000144</t>
  </si>
  <si>
    <t>XX0000145</t>
  </si>
  <si>
    <t>XX0000146</t>
  </si>
  <si>
    <t>XX0000147</t>
  </si>
  <si>
    <t>XX0000148</t>
  </si>
  <si>
    <t>XX0000149</t>
  </si>
  <si>
    <t>XX0000150</t>
  </si>
  <si>
    <t>XX0000151</t>
  </si>
  <si>
    <t>XX0000152</t>
  </si>
  <si>
    <t>XX0000153</t>
  </si>
  <si>
    <t>XX0000154</t>
  </si>
  <si>
    <t>XX0000155</t>
  </si>
  <si>
    <t>XX0000156</t>
  </si>
  <si>
    <t>XX0000157</t>
  </si>
  <si>
    <t>XX0000158</t>
  </si>
  <si>
    <t>XX0000159</t>
  </si>
  <si>
    <t>XX0000160</t>
  </si>
  <si>
    <t>XX0000161</t>
  </si>
  <si>
    <t>XX0000162</t>
  </si>
  <si>
    <t>XX0000163</t>
  </si>
  <si>
    <t>XX0000164</t>
  </si>
  <si>
    <t>XX0000165</t>
  </si>
  <si>
    <t>XX0000166</t>
  </si>
  <si>
    <t>XX0000167</t>
  </si>
  <si>
    <t>XX0000168</t>
  </si>
  <si>
    <t>XX0000169</t>
  </si>
  <si>
    <t>XX0000170</t>
  </si>
  <si>
    <t>XX0000171</t>
  </si>
  <si>
    <t>XX0000172</t>
  </si>
  <si>
    <t>XX0000173</t>
  </si>
  <si>
    <t>XX0000174</t>
  </si>
  <si>
    <t>XX0000175</t>
  </si>
  <si>
    <t>XX0000176</t>
  </si>
  <si>
    <t>XX0000177</t>
  </si>
  <si>
    <t>XX0000178</t>
  </si>
  <si>
    <t>XX0000179</t>
  </si>
  <si>
    <t>XX0000180</t>
  </si>
  <si>
    <t>XX0000181</t>
  </si>
  <si>
    <t>XX0000182</t>
  </si>
  <si>
    <t>XX0000183</t>
  </si>
  <si>
    <t>XX0000184</t>
  </si>
  <si>
    <t>XX0000185</t>
  </si>
  <si>
    <t>XX0000186</t>
  </si>
  <si>
    <t>XX0000187</t>
  </si>
  <si>
    <t>XX0000188</t>
  </si>
  <si>
    <t>XX0000189</t>
  </si>
  <si>
    <t>XX0000190</t>
  </si>
  <si>
    <t>XX0000191</t>
  </si>
  <si>
    <t>XX0000192</t>
  </si>
  <si>
    <t>XX0000193</t>
  </si>
  <si>
    <t>XX0000194</t>
  </si>
  <si>
    <t>XX0000195</t>
  </si>
  <si>
    <t>XX0000196</t>
  </si>
  <si>
    <t>XX0000197</t>
  </si>
  <si>
    <t>XX0000198</t>
  </si>
  <si>
    <t>XX0000199</t>
  </si>
  <si>
    <t>XX0000200</t>
  </si>
  <si>
    <t>XX0000201</t>
  </si>
  <si>
    <t>XX0000202</t>
  </si>
  <si>
    <t>XX0000203</t>
  </si>
  <si>
    <t>XX0000204</t>
  </si>
  <si>
    <t>XX0000205</t>
  </si>
  <si>
    <t>XX0000206</t>
  </si>
  <si>
    <t>XX0000207</t>
  </si>
  <si>
    <t>XX0000208</t>
  </si>
  <si>
    <t>XX0000209</t>
  </si>
  <si>
    <t>XX0000210</t>
  </si>
  <si>
    <t>XX0000211</t>
  </si>
  <si>
    <t>XX0000212</t>
  </si>
  <si>
    <t>XX0000213</t>
  </si>
  <si>
    <t>XX0000214</t>
  </si>
  <si>
    <t>XX0000215</t>
  </si>
  <si>
    <t>XX0000216</t>
  </si>
  <si>
    <t>XX0000217</t>
  </si>
  <si>
    <t>XX0000218</t>
  </si>
  <si>
    <t>XX0000219</t>
  </si>
  <si>
    <t>XX0000220</t>
  </si>
  <si>
    <t>XX0000221</t>
  </si>
  <si>
    <t>XX0000222</t>
  </si>
  <si>
    <t>XX0000223</t>
  </si>
  <si>
    <t>XX0000224</t>
  </si>
  <si>
    <t>XX0000225</t>
  </si>
  <si>
    <t>XX0000226</t>
  </si>
  <si>
    <t>XX0000227</t>
  </si>
  <si>
    <t>XX0000228</t>
  </si>
  <si>
    <t>XX0000229</t>
  </si>
  <si>
    <t>XX0000230</t>
  </si>
  <si>
    <t>XX0000231</t>
  </si>
  <si>
    <t>XX0000232</t>
  </si>
  <si>
    <t>XX0000233</t>
  </si>
  <si>
    <t>XX0000234</t>
  </si>
  <si>
    <t>XX0000235</t>
  </si>
  <si>
    <t>XX0000236</t>
  </si>
  <si>
    <t>XX0000237</t>
  </si>
  <si>
    <t>XX0000238</t>
  </si>
  <si>
    <t>XX0000239</t>
  </si>
  <si>
    <t>XX0000240</t>
  </si>
  <si>
    <t>XX0000241</t>
  </si>
  <si>
    <t>XX0000242</t>
  </si>
  <si>
    <t>XX0000243</t>
  </si>
  <si>
    <t>XX0000244</t>
  </si>
  <si>
    <t>XX0000245</t>
  </si>
  <si>
    <t>XX0000246</t>
  </si>
  <si>
    <t>XX0000247</t>
  </si>
  <si>
    <t>XX0000248</t>
  </si>
  <si>
    <t>XX0000249</t>
  </si>
  <si>
    <t>XX0000250</t>
  </si>
  <si>
    <t>XX0000251</t>
  </si>
  <si>
    <t>XX0000252</t>
  </si>
  <si>
    <t>XX0000253</t>
  </si>
  <si>
    <t>XX0000254</t>
  </si>
  <si>
    <t>XX0000255</t>
  </si>
  <si>
    <t>XX0000256</t>
  </si>
  <si>
    <t>XX0000257</t>
  </si>
  <si>
    <t>XX0000258</t>
  </si>
  <si>
    <t>XX0000259</t>
  </si>
  <si>
    <t>XX0000260</t>
  </si>
  <si>
    <t>XX0000261</t>
  </si>
  <si>
    <t>XX0000262</t>
  </si>
  <si>
    <t>XX0000263</t>
  </si>
  <si>
    <t>XX0000264</t>
  </si>
  <si>
    <t>XX0000265</t>
  </si>
  <si>
    <t>XX0000266</t>
  </si>
  <si>
    <t>XX0000267</t>
  </si>
  <si>
    <t>XX0000268</t>
  </si>
  <si>
    <t>XX0000269</t>
  </si>
  <si>
    <t>XX0000270</t>
  </si>
  <si>
    <t>XX0000271</t>
  </si>
  <si>
    <t>XX0000272</t>
  </si>
  <si>
    <t>XX0000273</t>
  </si>
  <si>
    <t>XX0000274</t>
  </si>
  <si>
    <t>XX0000275</t>
  </si>
  <si>
    <t>XX0000276</t>
  </si>
  <si>
    <t>XX0000277</t>
  </si>
  <si>
    <t>XX0000278</t>
  </si>
  <si>
    <t>XX0000279</t>
  </si>
  <si>
    <t>XX0000280</t>
  </si>
  <si>
    <t>XX0000281</t>
  </si>
  <si>
    <t>XX0000282</t>
  </si>
  <si>
    <t>XX0000283</t>
  </si>
  <si>
    <t>XX0000284</t>
  </si>
  <si>
    <t>XX0000285</t>
  </si>
  <si>
    <t>XX0000286</t>
  </si>
  <si>
    <t>XX0000287</t>
  </si>
  <si>
    <t>XX0000288</t>
  </si>
  <si>
    <t>XX0000289</t>
  </si>
  <si>
    <t>XX0000290</t>
  </si>
  <si>
    <t>XX0000291</t>
  </si>
  <si>
    <t>XX0000292</t>
  </si>
  <si>
    <t>XX0000293</t>
  </si>
  <si>
    <t>XX0000294</t>
  </si>
  <si>
    <t>XX0000295</t>
  </si>
  <si>
    <t>XX0000296</t>
  </si>
  <si>
    <t>XX0000297</t>
  </si>
  <si>
    <t>XX0000298</t>
  </si>
  <si>
    <t>XX0000299</t>
  </si>
  <si>
    <t>XX0000300</t>
  </si>
  <si>
    <t>XX0000301</t>
  </si>
  <si>
    <t>XX0000302</t>
  </si>
  <si>
    <t>XX0000303</t>
  </si>
  <si>
    <t>XX0000304</t>
  </si>
  <si>
    <t>XX0000305</t>
  </si>
  <si>
    <t>XX0000306</t>
  </si>
  <si>
    <t>XX0000307</t>
  </si>
  <si>
    <t>XX0000308</t>
  </si>
  <si>
    <t>XX0000309</t>
  </si>
  <si>
    <t>XX0000310</t>
  </si>
  <si>
    <t>XX0000311</t>
  </si>
  <si>
    <t>XX0000312</t>
  </si>
  <si>
    <t>XX0000313</t>
  </si>
  <si>
    <t>XX0000314</t>
  </si>
  <si>
    <t>XX0000315</t>
  </si>
  <si>
    <t>XX0000316</t>
  </si>
  <si>
    <t>XX0000317</t>
  </si>
  <si>
    <t>XX0000318</t>
  </si>
  <si>
    <t>XX0000319</t>
  </si>
  <si>
    <t>XX0000320</t>
  </si>
  <si>
    <t>XX0000321</t>
  </si>
  <si>
    <t>XX0000322</t>
  </si>
  <si>
    <t>XX0000323</t>
  </si>
  <si>
    <t>XX0000324</t>
  </si>
  <si>
    <t>XX0000325</t>
  </si>
  <si>
    <t>XX0000326</t>
  </si>
  <si>
    <t>XX0000327</t>
  </si>
  <si>
    <t>XX0000328</t>
  </si>
  <si>
    <t>XX0000329</t>
  </si>
  <si>
    <t>XX0000330</t>
  </si>
  <si>
    <t>XX0000331</t>
  </si>
  <si>
    <t>XX0000332</t>
  </si>
  <si>
    <t>XX0000333</t>
  </si>
  <si>
    <t>XX0000334</t>
  </si>
  <si>
    <t>XX0000335</t>
  </si>
  <si>
    <t>XX0000336</t>
  </si>
  <si>
    <t>XX0000337</t>
  </si>
  <si>
    <t>XX0000338</t>
  </si>
  <si>
    <t>XX0000339</t>
  </si>
  <si>
    <t>XX0000340</t>
  </si>
  <si>
    <t>XX0000341</t>
  </si>
  <si>
    <t>XX0000342</t>
  </si>
  <si>
    <t>XX0000343</t>
  </si>
  <si>
    <t>XX0000344</t>
  </si>
  <si>
    <t>XX0000345</t>
  </si>
  <si>
    <t>XX0000346</t>
  </si>
  <si>
    <t>XX0000347</t>
  </si>
  <si>
    <t>XX0000348</t>
  </si>
  <si>
    <t>XX0000349</t>
  </si>
  <si>
    <t>XX0000350</t>
  </si>
  <si>
    <t>XX0000351</t>
  </si>
  <si>
    <t>XX0000352</t>
  </si>
  <si>
    <t>XX0000353</t>
  </si>
  <si>
    <t>XX0000354</t>
  </si>
  <si>
    <t>XX0000355</t>
  </si>
  <si>
    <t>XX0000356</t>
  </si>
  <si>
    <t>XX0000357</t>
  </si>
  <si>
    <t>XX0000358</t>
  </si>
  <si>
    <t>XX0000359</t>
  </si>
  <si>
    <t>XX0000360</t>
  </si>
  <si>
    <t>XX0000361</t>
  </si>
  <si>
    <t>XX0000362</t>
  </si>
  <si>
    <t>XX0000363</t>
  </si>
  <si>
    <t>XX0000364</t>
  </si>
  <si>
    <t>XX0000365</t>
  </si>
  <si>
    <t>XX0000366</t>
  </si>
  <si>
    <t>XX0000367</t>
  </si>
  <si>
    <t>XX0000368</t>
  </si>
  <si>
    <t>XX0000369</t>
  </si>
  <si>
    <t>XX0000370</t>
  </si>
  <si>
    <t>XX0000371</t>
  </si>
  <si>
    <t>XX0000372</t>
  </si>
  <si>
    <t>XX0000373</t>
  </si>
  <si>
    <t>XX0000374</t>
  </si>
  <si>
    <t>XX0000375</t>
  </si>
  <si>
    <t>XX0000376</t>
  </si>
  <si>
    <t>XX0000377</t>
  </si>
  <si>
    <t>XX0000378</t>
  </si>
  <si>
    <t>XX0000379</t>
  </si>
  <si>
    <t>XX0000380</t>
  </si>
  <si>
    <t>XX0000381</t>
  </si>
  <si>
    <t>XX0000382</t>
  </si>
  <si>
    <t>XX0000383</t>
  </si>
  <si>
    <t>XX0000384</t>
  </si>
  <si>
    <t>XX0000385</t>
  </si>
  <si>
    <t>XX0000386</t>
  </si>
  <si>
    <t>XX0000387</t>
  </si>
  <si>
    <t>XX0000388</t>
  </si>
  <si>
    <t>XX0000389</t>
  </si>
  <si>
    <t>XX0000390</t>
  </si>
  <si>
    <t>XX0000391</t>
  </si>
  <si>
    <t>XX0000392</t>
  </si>
  <si>
    <t>XX0000393</t>
  </si>
  <si>
    <t>XX0000394</t>
  </si>
  <si>
    <t>XX0000395</t>
  </si>
  <si>
    <t>XX0000396</t>
  </si>
  <si>
    <t>XX0000397</t>
  </si>
  <si>
    <t>XX0000398</t>
  </si>
  <si>
    <t>XX0000399</t>
  </si>
  <si>
    <t>XX0000400</t>
  </si>
  <si>
    <t>XX0000401</t>
  </si>
  <si>
    <t>XX0000402</t>
  </si>
  <si>
    <t>XX0000403</t>
  </si>
  <si>
    <t>XX0000404</t>
  </si>
  <si>
    <t>XX0000405</t>
  </si>
  <si>
    <t>XX0000406</t>
  </si>
  <si>
    <t>XX0000407</t>
  </si>
  <si>
    <t>XX0000408</t>
  </si>
  <si>
    <t>XX0000409</t>
  </si>
  <si>
    <t>XX0000410</t>
  </si>
  <si>
    <t>XX0000411</t>
  </si>
  <si>
    <t>XX0000412</t>
  </si>
  <si>
    <t>XX0000413</t>
  </si>
  <si>
    <t>XX0000414</t>
  </si>
  <si>
    <t>XX0000415</t>
  </si>
  <si>
    <t>XX0000416</t>
  </si>
  <si>
    <t>XX0000417</t>
  </si>
  <si>
    <t>XX0000418</t>
  </si>
  <si>
    <t>XX0000419</t>
  </si>
  <si>
    <t>XX0000420</t>
  </si>
  <si>
    <t>XX0000421</t>
  </si>
  <si>
    <t>XX0000422</t>
  </si>
  <si>
    <t>XX0000423</t>
  </si>
  <si>
    <t>XX0000424</t>
  </si>
  <si>
    <t>XX0000425</t>
  </si>
  <si>
    <t>XX0000426</t>
  </si>
  <si>
    <t>XX0000427</t>
  </si>
  <si>
    <t>XX0000428</t>
  </si>
  <si>
    <t>XX0000429</t>
  </si>
  <si>
    <t>XX0000430</t>
  </si>
  <si>
    <t>XX0000431</t>
  </si>
  <si>
    <t>XX0000432</t>
  </si>
  <si>
    <t>XX0000433</t>
  </si>
  <si>
    <t>XX0000434</t>
  </si>
  <si>
    <t>XX0000435</t>
  </si>
  <si>
    <t>XX0000436</t>
  </si>
  <si>
    <t>XX0000437</t>
  </si>
  <si>
    <t>XX0000438</t>
  </si>
  <si>
    <t>XX0000439</t>
  </si>
  <si>
    <t>XX0000440</t>
  </si>
  <si>
    <t>XX0000441</t>
  </si>
  <si>
    <t>XX0000442</t>
  </si>
  <si>
    <t>XX0000443</t>
  </si>
  <si>
    <t>XX0000444</t>
  </si>
  <si>
    <t>XX0000445</t>
  </si>
  <si>
    <t>XX0000446</t>
  </si>
  <si>
    <t>XX0000447</t>
  </si>
  <si>
    <t>XX0000448</t>
  </si>
  <si>
    <t>XX0000449</t>
  </si>
  <si>
    <t>XX0000450</t>
  </si>
  <si>
    <t>XX0000451</t>
  </si>
  <si>
    <t>XX0000452</t>
  </si>
  <si>
    <t>XX0000453</t>
  </si>
  <si>
    <t>XX0000454</t>
  </si>
  <si>
    <t>XX0000455</t>
  </si>
  <si>
    <t>XX0000456</t>
  </si>
  <si>
    <t>XX0000457</t>
  </si>
  <si>
    <t>XX0000458</t>
  </si>
  <si>
    <t>XX0000459</t>
  </si>
  <si>
    <t>XX0000460</t>
  </si>
  <si>
    <t>XX0000461</t>
  </si>
  <si>
    <t>XX0000462</t>
  </si>
  <si>
    <t>XX0000463</t>
  </si>
  <si>
    <t>XX0000464</t>
  </si>
  <si>
    <t>XX0000465</t>
  </si>
  <si>
    <t>XX0000466</t>
  </si>
  <si>
    <t>XX0000467</t>
  </si>
  <si>
    <t>XX0000468</t>
  </si>
  <si>
    <t>XX0000469</t>
  </si>
  <si>
    <t>XX0000470</t>
  </si>
  <si>
    <t>XX0000471</t>
  </si>
  <si>
    <t>XX0000472</t>
  </si>
  <si>
    <t>XX0000473</t>
  </si>
  <si>
    <t>XX0000474</t>
  </si>
  <si>
    <t>XX0000475</t>
  </si>
  <si>
    <t>XX0000476</t>
  </si>
  <si>
    <t>XX0000477</t>
  </si>
  <si>
    <t>XX0000478</t>
  </si>
  <si>
    <t>XX0000479</t>
  </si>
  <si>
    <t>XX0000480</t>
  </si>
  <si>
    <t>XX0000481</t>
  </si>
  <si>
    <t>XX0000482</t>
  </si>
  <si>
    <t>XX0000483</t>
  </si>
  <si>
    <t>XX0000484</t>
  </si>
  <si>
    <t>XX0000485</t>
  </si>
  <si>
    <t>XX0000486</t>
  </si>
  <si>
    <t>XX0000487</t>
  </si>
  <si>
    <t>XX0000488</t>
  </si>
  <si>
    <t>XX0000489</t>
  </si>
  <si>
    <t>XX0000490</t>
  </si>
  <si>
    <t>XX0000491</t>
  </si>
  <si>
    <t>XX0000492</t>
  </si>
  <si>
    <t>XX0000493</t>
  </si>
  <si>
    <t>XX0000494</t>
  </si>
  <si>
    <t>XX0000495</t>
  </si>
  <si>
    <t>XX0000496</t>
  </si>
  <si>
    <t>XX0000497</t>
  </si>
  <si>
    <t>XX0000498</t>
  </si>
  <si>
    <t>XX0000499</t>
  </si>
  <si>
    <t>FAMILY First 001</t>
  </si>
  <si>
    <t>FAMILY First 002</t>
  </si>
  <si>
    <t>FAMILY First 003</t>
  </si>
  <si>
    <t>FAMILY First 004</t>
  </si>
  <si>
    <t>FAMILY First 005</t>
  </si>
  <si>
    <t>FAMILY First 006</t>
  </si>
  <si>
    <t>FAMILY First 007</t>
  </si>
  <si>
    <t>FAMILY First 008</t>
  </si>
  <si>
    <t>FAMILY First 009</t>
  </si>
  <si>
    <t>FAMILY First 010</t>
  </si>
  <si>
    <t>FAMILY First 011</t>
  </si>
  <si>
    <t>FAMILY First 012</t>
  </si>
  <si>
    <t>FAMILY First 013</t>
  </si>
  <si>
    <t>FAMILY First 014</t>
  </si>
  <si>
    <t>FAMILY First 015</t>
  </si>
  <si>
    <t>FAMILY First 016</t>
  </si>
  <si>
    <t>FAMILY First 017</t>
  </si>
  <si>
    <t>FAMILY First 018</t>
  </si>
  <si>
    <t>FAMILY First 019</t>
  </si>
  <si>
    <t>FAMILY First 020</t>
  </si>
  <si>
    <t>FAMILY First 021</t>
  </si>
  <si>
    <t>FAMILY First 022</t>
  </si>
  <si>
    <t>FAMILY First 023</t>
  </si>
  <si>
    <t>FAMILY First 024</t>
  </si>
  <si>
    <t>FAMILY First 025</t>
  </si>
  <si>
    <t>FAMILY First 026</t>
  </si>
  <si>
    <t>FAMILY First 027</t>
  </si>
  <si>
    <t>FAMILY First 028</t>
  </si>
  <si>
    <t>FAMILY First 029</t>
  </si>
  <si>
    <t>FAMILY First 030</t>
  </si>
  <si>
    <t>FAMILY First 031</t>
  </si>
  <si>
    <t>FAMILY First 032</t>
  </si>
  <si>
    <t>FAMILY First 033</t>
  </si>
  <si>
    <t>FAMILY First 034</t>
  </si>
  <si>
    <t>FAMILY First 035</t>
  </si>
  <si>
    <t>FAMILY First 036</t>
  </si>
  <si>
    <t>FAMILY First 037</t>
  </si>
  <si>
    <t>FAMILY First 038</t>
  </si>
  <si>
    <t>FAMILY First 039</t>
  </si>
  <si>
    <t>FAMILY First 040</t>
  </si>
  <si>
    <t>FAMILY First 041</t>
  </si>
  <si>
    <t>FAMILY First 042</t>
  </si>
  <si>
    <t>FAMILY First 043</t>
  </si>
  <si>
    <t>FAMILY First 044</t>
  </si>
  <si>
    <t>FAMILY First 045</t>
  </si>
  <si>
    <t>FAMILY First 046</t>
  </si>
  <si>
    <t>FAMILY First 047</t>
  </si>
  <si>
    <t>FAMILY First 048</t>
  </si>
  <si>
    <t>FAMILY First 049</t>
  </si>
  <si>
    <t>FAMILY First 050</t>
  </si>
  <si>
    <t>FAMILY First 051</t>
  </si>
  <si>
    <t>FAMILY First 052</t>
  </si>
  <si>
    <t>FAMILY First 053</t>
  </si>
  <si>
    <t>FAMILY First 054</t>
  </si>
  <si>
    <t>FAMILY First 055</t>
  </si>
  <si>
    <t>FAMILY First 056</t>
  </si>
  <si>
    <t>FAMILY First 057</t>
  </si>
  <si>
    <t>FAMILY First 058</t>
  </si>
  <si>
    <t>FAMILY First 059</t>
  </si>
  <si>
    <t>FAMILY First 060</t>
  </si>
  <si>
    <t>FAMILY First 061</t>
  </si>
  <si>
    <t>FAMILY First 062</t>
  </si>
  <si>
    <t>FAMILY First 063</t>
  </si>
  <si>
    <t>FAMILY First 064</t>
  </si>
  <si>
    <t>FAMILY First 065</t>
  </si>
  <si>
    <t>FAMILY First 066</t>
  </si>
  <si>
    <t>FAMILY First 067</t>
  </si>
  <si>
    <t>FAMILY First 068</t>
  </si>
  <si>
    <t>FAMILY First 069</t>
  </si>
  <si>
    <t>FAMILY First 070</t>
  </si>
  <si>
    <t>FAMILY First 071</t>
  </si>
  <si>
    <t>FAMILY First 072</t>
  </si>
  <si>
    <t>FAMILY First 073</t>
  </si>
  <si>
    <t>FAMILY First 074</t>
  </si>
  <si>
    <t>FAMILY First 075</t>
  </si>
  <si>
    <t>FAMILY First 076</t>
  </si>
  <si>
    <t>FAMILY First 077</t>
  </si>
  <si>
    <t>FAMILY First 078</t>
  </si>
  <si>
    <t>FAMILY First 079</t>
  </si>
  <si>
    <t>FAMILY First 080</t>
  </si>
  <si>
    <t>FAMILY First 081</t>
  </si>
  <si>
    <t>FAMILY First 082</t>
  </si>
  <si>
    <t>FAMILY First 083</t>
  </si>
  <si>
    <t>FAMILY First 084</t>
  </si>
  <si>
    <t>FAMILY First 085</t>
  </si>
  <si>
    <t>FAMILY First 086</t>
  </si>
  <si>
    <t>FAMILY First 087</t>
  </si>
  <si>
    <t>FAMILY First 088</t>
  </si>
  <si>
    <t>FAMILY First 089</t>
  </si>
  <si>
    <t>FAMILY First 090</t>
  </si>
  <si>
    <t>FAMILY First 091</t>
  </si>
  <si>
    <t>FAMILY First 092</t>
  </si>
  <si>
    <t>FAMILY First 093</t>
  </si>
  <si>
    <t>FAMILY First 094</t>
  </si>
  <si>
    <t>FAMILY First 095</t>
  </si>
  <si>
    <t>FAMILY First 096</t>
  </si>
  <si>
    <t>FAMILY First 097</t>
  </si>
  <si>
    <t>FAMILY First 098</t>
  </si>
  <si>
    <t>FAMILY First 099</t>
  </si>
  <si>
    <t>FAMILY First 100</t>
  </si>
  <si>
    <t>FAMILY First 101</t>
  </si>
  <si>
    <t>FAMILY First 102</t>
  </si>
  <si>
    <t>FAMILY First 103</t>
  </si>
  <si>
    <t>FAMILY First 104</t>
  </si>
  <si>
    <t>FAMILY First 105</t>
  </si>
  <si>
    <t>FAMILY First 106</t>
  </si>
  <si>
    <t>FAMILY First 107</t>
  </si>
  <si>
    <t>FAMILY First 108</t>
  </si>
  <si>
    <t>FAMILY First 109</t>
  </si>
  <si>
    <t>FAMILY First 110</t>
  </si>
  <si>
    <t>FAMILY First 111</t>
  </si>
  <si>
    <t>FAMILY First 112</t>
  </si>
  <si>
    <t>FAMILY First 113</t>
  </si>
  <si>
    <t>FAMILY First 114</t>
  </si>
  <si>
    <t>FAMILY First 115</t>
  </si>
  <si>
    <t>FAMILY First 116</t>
  </si>
  <si>
    <t>FAMILY First 117</t>
  </si>
  <si>
    <t>FAMILY First 118</t>
  </si>
  <si>
    <t>FAMILY First 119</t>
  </si>
  <si>
    <t>FAMILY First 120</t>
  </si>
  <si>
    <t>FAMILY First 121</t>
  </si>
  <si>
    <t>FAMILY First 122</t>
  </si>
  <si>
    <t>FAMILY First 123</t>
  </si>
  <si>
    <t>FAMILY First 124</t>
  </si>
  <si>
    <t>FAMILY First 125</t>
  </si>
  <si>
    <t>FAMILY First 126</t>
  </si>
  <si>
    <t>FAMILY First 127</t>
  </si>
  <si>
    <t>FAMILY First 128</t>
  </si>
  <si>
    <t>FAMILY First 129</t>
  </si>
  <si>
    <t>FAMILY First 130</t>
  </si>
  <si>
    <t>FAMILY First 131</t>
  </si>
  <si>
    <t>FAMILY First 132</t>
  </si>
  <si>
    <t>FAMILY First 133</t>
  </si>
  <si>
    <t>FAMILY First 134</t>
  </si>
  <si>
    <t>FAMILY First 135</t>
  </si>
  <si>
    <t>FAMILY First 136</t>
  </si>
  <si>
    <t>FAMILY First 137</t>
  </si>
  <si>
    <t>FAMILY First 138</t>
  </si>
  <si>
    <t>FAMILY First 139</t>
  </si>
  <si>
    <t>FAMILY First 140</t>
  </si>
  <si>
    <t>FAMILY First 141</t>
  </si>
  <si>
    <t>FAMILY First 142</t>
  </si>
  <si>
    <t>FAMILY First 143</t>
  </si>
  <si>
    <t>FAMILY First 144</t>
  </si>
  <si>
    <t>FAMILY First 145</t>
  </si>
  <si>
    <t>FAMILY First 146</t>
  </si>
  <si>
    <t>FAMILY First 147</t>
  </si>
  <si>
    <t>FAMILY First 148</t>
  </si>
  <si>
    <t>FAMILY First 149</t>
  </si>
  <si>
    <t>FAMILY First 150</t>
  </si>
  <si>
    <t>FAMILY First 151</t>
  </si>
  <si>
    <t>FAMILY First 152</t>
  </si>
  <si>
    <t>FAMILY First 153</t>
  </si>
  <si>
    <t>FAMILY First 154</t>
  </si>
  <si>
    <t>FAMILY First 155</t>
  </si>
  <si>
    <t>FAMILY First 156</t>
  </si>
  <si>
    <t>FAMILY First 157</t>
  </si>
  <si>
    <t>FAMILY First 158</t>
  </si>
  <si>
    <t>FAMILY First 159</t>
  </si>
  <si>
    <t>FAMILY First 160</t>
  </si>
  <si>
    <t>FAMILY First 161</t>
  </si>
  <si>
    <t>FAMILY First 162</t>
  </si>
  <si>
    <t>FAMILY First 163</t>
  </si>
  <si>
    <t>FAMILY First 164</t>
  </si>
  <si>
    <t>FAMILY First 165</t>
  </si>
  <si>
    <t>FAMILY First 166</t>
  </si>
  <si>
    <t>FAMILY First 167</t>
  </si>
  <si>
    <t>FAMILY First 168</t>
  </si>
  <si>
    <t>FAMILY First 169</t>
  </si>
  <si>
    <t>FAMILY First 170</t>
  </si>
  <si>
    <t>FAMILY First 171</t>
  </si>
  <si>
    <t>FAMILY First 172</t>
  </si>
  <si>
    <t>FAMILY First 173</t>
  </si>
  <si>
    <t>FAMILY First 174</t>
  </si>
  <si>
    <t>FAMILY First 175</t>
  </si>
  <si>
    <t>FAMILY First 176</t>
  </si>
  <si>
    <t>FAMILY First 177</t>
  </si>
  <si>
    <t>FAMILY First 178</t>
  </si>
  <si>
    <t>FAMILY First 179</t>
  </si>
  <si>
    <t>FAMILY First 180</t>
  </si>
  <si>
    <t>FAMILY First 181</t>
  </si>
  <si>
    <t>FAMILY First 182</t>
  </si>
  <si>
    <t>FAMILY First 183</t>
  </si>
  <si>
    <t>FAMILY First 184</t>
  </si>
  <si>
    <t>FAMILY First 185</t>
  </si>
  <si>
    <t>FAMILY First 186</t>
  </si>
  <si>
    <t>FAMILY First 187</t>
  </si>
  <si>
    <t>FAMILY First 188</t>
  </si>
  <si>
    <t>FAMILY First 189</t>
  </si>
  <si>
    <t>FAMILY First 190</t>
  </si>
  <si>
    <t>FAMILY First 191</t>
  </si>
  <si>
    <t>FAMILY First 192</t>
  </si>
  <si>
    <t>FAMILY First 193</t>
  </si>
  <si>
    <t>FAMILY First 194</t>
  </si>
  <si>
    <t>FAMILY First 195</t>
  </si>
  <si>
    <t>FAMILY First 196</t>
  </si>
  <si>
    <t>FAMILY First 197</t>
  </si>
  <si>
    <t>FAMILY First 198</t>
  </si>
  <si>
    <t>FAMILY First 199</t>
  </si>
  <si>
    <t>FAMILY First 200</t>
  </si>
  <si>
    <t>FAMILY First 201</t>
  </si>
  <si>
    <t>FAMILY First 202</t>
  </si>
  <si>
    <t>FAMILY First 203</t>
  </si>
  <si>
    <t>FAMILY First 204</t>
  </si>
  <si>
    <t>FAMILY First 205</t>
  </si>
  <si>
    <t>FAMILY First 206</t>
  </si>
  <si>
    <t>FAMILY First 207</t>
  </si>
  <si>
    <t>FAMILY First 208</t>
  </si>
  <si>
    <t>FAMILY First 209</t>
  </si>
  <si>
    <t>FAMILY First 210</t>
  </si>
  <si>
    <t>FAMILY First 211</t>
  </si>
  <si>
    <t>FAMILY First 212</t>
  </si>
  <si>
    <t>FAMILY First 213</t>
  </si>
  <si>
    <t>FAMILY First 214</t>
  </si>
  <si>
    <t>FAMILY First 215</t>
  </si>
  <si>
    <t>FAMILY First 216</t>
  </si>
  <si>
    <t>FAMILY First 217</t>
  </si>
  <si>
    <t>FAMILY First 218</t>
  </si>
  <si>
    <t>FAMILY First 219</t>
  </si>
  <si>
    <t>FAMILY First 220</t>
  </si>
  <si>
    <t>FAMILY First 221</t>
  </si>
  <si>
    <t>FAMILY First 222</t>
  </si>
  <si>
    <t>FAMILY First 223</t>
  </si>
  <si>
    <t>FAMILY First 224</t>
  </si>
  <si>
    <t>FAMILY First 225</t>
  </si>
  <si>
    <t>FAMILY First 226</t>
  </si>
  <si>
    <t>FAMILY First 227</t>
  </si>
  <si>
    <t>FAMILY First 228</t>
  </si>
  <si>
    <t>FAMILY First 229</t>
  </si>
  <si>
    <t>FAMILY First 230</t>
  </si>
  <si>
    <t>FAMILY First 231</t>
  </si>
  <si>
    <t>FAMILY First 232</t>
  </si>
  <si>
    <t>FAMILY First 233</t>
  </si>
  <si>
    <t>FAMILY First 234</t>
  </si>
  <si>
    <t>FAMILY First 235</t>
  </si>
  <si>
    <t>FAMILY First 236</t>
  </si>
  <si>
    <t>FAMILY First 237</t>
  </si>
  <si>
    <t>FAMILY First 238</t>
  </si>
  <si>
    <t>FAMILY First 239</t>
  </si>
  <si>
    <t>FAMILY First 240</t>
  </si>
  <si>
    <t>FAMILY First 241</t>
  </si>
  <si>
    <t>FAMILY First 242</t>
  </si>
  <si>
    <t>FAMILY First 243</t>
  </si>
  <si>
    <t>FAMILY First 244</t>
  </si>
  <si>
    <t>FAMILY First 245</t>
  </si>
  <si>
    <t>FAMILY First 246</t>
  </si>
  <si>
    <t>FAMILY First 247</t>
  </si>
  <si>
    <t>FAMILY First 248</t>
  </si>
  <si>
    <t>FAMILY First 249</t>
  </si>
  <si>
    <t>FAMILY First 250</t>
  </si>
  <si>
    <t>FAMILY First 251</t>
  </si>
  <si>
    <t>FAMILY First 252</t>
  </si>
  <si>
    <t>FAMILY First 253</t>
  </si>
  <si>
    <t>FAMILY First 254</t>
  </si>
  <si>
    <t>FAMILY First 255</t>
  </si>
  <si>
    <t>FAMILY First 256</t>
  </si>
  <si>
    <t>FAMILY First 257</t>
  </si>
  <si>
    <t>FAMILY First 258</t>
  </si>
  <si>
    <t>FAMILY First 259</t>
  </si>
  <si>
    <t>FAMILY First 260</t>
  </si>
  <si>
    <t>FAMILY First 261</t>
  </si>
  <si>
    <t>FAMILY First 262</t>
  </si>
  <si>
    <t>FAMILY First 263</t>
  </si>
  <si>
    <t>FAMILY First 264</t>
  </si>
  <si>
    <t>FAMILY First 265</t>
  </si>
  <si>
    <t>FAMILY First 266</t>
  </si>
  <si>
    <t>FAMILY First 267</t>
  </si>
  <si>
    <t>FAMILY First 268</t>
  </si>
  <si>
    <t>FAMILY First 269</t>
  </si>
  <si>
    <t>FAMILY First 270</t>
  </si>
  <si>
    <t>FAMILY First 271</t>
  </si>
  <si>
    <t>FAMILY First 272</t>
  </si>
  <si>
    <t>FAMILY First 273</t>
  </si>
  <si>
    <t>FAMILY First 274</t>
  </si>
  <si>
    <t>FAMILY First 275</t>
  </si>
  <si>
    <t>FAMILY First 276</t>
  </si>
  <si>
    <t>FAMILY First 277</t>
  </si>
  <si>
    <t>FAMILY First 278</t>
  </si>
  <si>
    <t>FAMILY First 279</t>
  </si>
  <si>
    <t>FAMILY First 280</t>
  </si>
  <si>
    <t>FAMILY First 281</t>
  </si>
  <si>
    <t>FAMILY First 282</t>
  </si>
  <si>
    <t>FAMILY First 283</t>
  </si>
  <si>
    <t>FAMILY First 284</t>
  </si>
  <si>
    <t>FAMILY First 285</t>
  </si>
  <si>
    <t>FAMILY First 286</t>
  </si>
  <si>
    <t>FAMILY First 287</t>
  </si>
  <si>
    <t>FAMILY First 288</t>
  </si>
  <si>
    <t>FAMILY First 289</t>
  </si>
  <si>
    <t>FAMILY First 290</t>
  </si>
  <si>
    <t>FAMILY First 291</t>
  </si>
  <si>
    <t>FAMILY First 292</t>
  </si>
  <si>
    <t>FAMILY First 293</t>
  </si>
  <si>
    <t>FAMILY First 294</t>
  </si>
  <si>
    <t>FAMILY First 295</t>
  </si>
  <si>
    <t>FAMILY First 296</t>
  </si>
  <si>
    <t>FAMILY First 297</t>
  </si>
  <si>
    <t>FAMILY First 298</t>
  </si>
  <si>
    <t>FAMILY First 299</t>
  </si>
  <si>
    <t>FAMILY First 300</t>
  </si>
  <si>
    <t>FAMILY First 301</t>
  </si>
  <si>
    <t>FAMILY First 302</t>
  </si>
  <si>
    <t>FAMILY First 303</t>
  </si>
  <si>
    <t>FAMILY First 304</t>
  </si>
  <si>
    <t>FAMILY First 305</t>
  </si>
  <si>
    <t>FAMILY First 306</t>
  </si>
  <si>
    <t>FAMILY First 307</t>
  </si>
  <si>
    <t>FAMILY First 308</t>
  </si>
  <si>
    <t>FAMILY First 309</t>
  </si>
  <si>
    <t>FAMILY First 310</t>
  </si>
  <si>
    <t>FAMILY First 311</t>
  </si>
  <si>
    <t>FAMILY First 312</t>
  </si>
  <si>
    <t>FAMILY First 313</t>
  </si>
  <si>
    <t>FAMILY First 314</t>
  </si>
  <si>
    <t>FAMILY First 315</t>
  </si>
  <si>
    <t>FAMILY First 316</t>
  </si>
  <si>
    <t>FAMILY First 317</t>
  </si>
  <si>
    <t>FAMILY First 318</t>
  </si>
  <si>
    <t>FAMILY First 319</t>
  </si>
  <si>
    <t>FAMILY First 320</t>
  </si>
  <si>
    <t>FAMILY First 321</t>
  </si>
  <si>
    <t>FAMILY First 322</t>
  </si>
  <si>
    <t>FAMILY First 323</t>
  </si>
  <si>
    <t>FAMILY First 324</t>
  </si>
  <si>
    <t>FAMILY First 325</t>
  </si>
  <si>
    <t>FAMILY First 326</t>
  </si>
  <si>
    <t>FAMILY First 327</t>
  </si>
  <si>
    <t>FAMILY First 328</t>
  </si>
  <si>
    <t>FAMILY First 329</t>
  </si>
  <si>
    <t>FAMILY First 330</t>
  </si>
  <si>
    <t>FAMILY First 331</t>
  </si>
  <si>
    <t>FAMILY First 332</t>
  </si>
  <si>
    <t>FAMILY First 333</t>
  </si>
  <si>
    <t>FAMILY First 334</t>
  </si>
  <si>
    <t>FAMILY First 335</t>
  </si>
  <si>
    <t>FAMILY First 336</t>
  </si>
  <si>
    <t>FAMILY First 337</t>
  </si>
  <si>
    <t>FAMILY First 338</t>
  </si>
  <si>
    <t>FAMILY First 339</t>
  </si>
  <si>
    <t>FAMILY First 340</t>
  </si>
  <si>
    <t>FAMILY First 341</t>
  </si>
  <si>
    <t>FAMILY First 342</t>
  </si>
  <si>
    <t>FAMILY First 343</t>
  </si>
  <si>
    <t>FAMILY First 344</t>
  </si>
  <si>
    <t>FAMILY First 345</t>
  </si>
  <si>
    <t>FAMILY First 346</t>
  </si>
  <si>
    <t>FAMILY First 347</t>
  </si>
  <si>
    <t>FAMILY First 348</t>
  </si>
  <si>
    <t>FAMILY First 349</t>
  </si>
  <si>
    <t>FAMILY First 350</t>
  </si>
  <si>
    <t>FAMILY First 351</t>
  </si>
  <si>
    <t>FAMILY First 352</t>
  </si>
  <si>
    <t>FAMILY First 353</t>
  </si>
  <si>
    <t>FAMILY First 354</t>
  </si>
  <si>
    <t>FAMILY First 355</t>
  </si>
  <si>
    <t>FAMILY First 356</t>
  </si>
  <si>
    <t>FAMILY First 357</t>
  </si>
  <si>
    <t>FAMILY First 358</t>
  </si>
  <si>
    <t>FAMILY First 359</t>
  </si>
  <si>
    <t>FAMILY First 360</t>
  </si>
  <si>
    <t>FAMILY First 361</t>
  </si>
  <si>
    <t>FAMILY First 362</t>
  </si>
  <si>
    <t>FAMILY First 363</t>
  </si>
  <si>
    <t>FAMILY First 364</t>
  </si>
  <si>
    <t>FAMILY First 365</t>
  </si>
  <si>
    <t>FAMILY First 366</t>
  </si>
  <si>
    <t>FAMILY First 367</t>
  </si>
  <si>
    <t>FAMILY First 368</t>
  </si>
  <si>
    <t>FAMILY First 369</t>
  </si>
  <si>
    <t>FAMILY First 370</t>
  </si>
  <si>
    <t>FAMILY First 371</t>
  </si>
  <si>
    <t>FAMILY First 372</t>
  </si>
  <si>
    <t>FAMILY First 373</t>
  </si>
  <si>
    <t>FAMILY First 374</t>
  </si>
  <si>
    <t>FAMILY First 375</t>
  </si>
  <si>
    <t>FAMILY First 376</t>
  </si>
  <si>
    <t>FAMILY First 377</t>
  </si>
  <si>
    <t>FAMILY First 378</t>
  </si>
  <si>
    <t>FAMILY First 379</t>
  </si>
  <si>
    <t>FAMILY First 380</t>
  </si>
  <si>
    <t>FAMILY First 381</t>
  </si>
  <si>
    <t>FAMILY First 382</t>
  </si>
  <si>
    <t>FAMILY First 383</t>
  </si>
  <si>
    <t>FAMILY First 384</t>
  </si>
  <si>
    <t>FAMILY First 385</t>
  </si>
  <si>
    <t>FAMILY First 386</t>
  </si>
  <si>
    <t>FAMILY First 387</t>
  </si>
  <si>
    <t>FAMILY First 388</t>
  </si>
  <si>
    <t>FAMILY First 389</t>
  </si>
  <si>
    <t>FAMILY First 390</t>
  </si>
  <si>
    <t>FAMILY First 391</t>
  </si>
  <si>
    <t>FAMILY First 392</t>
  </si>
  <si>
    <t>FAMILY First 393</t>
  </si>
  <si>
    <t>FAMILY First 394</t>
  </si>
  <si>
    <t>FAMILY First 395</t>
  </si>
  <si>
    <t>FAMILY First 396</t>
  </si>
  <si>
    <t>FAMILY First 397</t>
  </si>
  <si>
    <t>FAMILY First 398</t>
  </si>
  <si>
    <t>FAMILY First 399</t>
  </si>
  <si>
    <t>FAMILY First 400</t>
  </si>
  <si>
    <t>FAMILY First 401</t>
  </si>
  <si>
    <t>FAMILY First 402</t>
  </si>
  <si>
    <t>FAMILY First 403</t>
  </si>
  <si>
    <t>FAMILY First 404</t>
  </si>
  <si>
    <t>FAMILY First 405</t>
  </si>
  <si>
    <t>FAMILY First 406</t>
  </si>
  <si>
    <t>FAMILY First 407</t>
  </si>
  <si>
    <t>FAMILY First 408</t>
  </si>
  <si>
    <t>FAMILY First 409</t>
  </si>
  <si>
    <t>FAMILY First 410</t>
  </si>
  <si>
    <t>FAMILY First 411</t>
  </si>
  <si>
    <t>FAMILY First 412</t>
  </si>
  <si>
    <t>FAMILY First 413</t>
  </si>
  <si>
    <t>FAMILY First 414</t>
  </si>
  <si>
    <t>FAMILY First 415</t>
  </si>
  <si>
    <t>FAMILY First 416</t>
  </si>
  <si>
    <t>FAMILY First 417</t>
  </si>
  <si>
    <t>FAMILY First 418</t>
  </si>
  <si>
    <t>FAMILY First 419</t>
  </si>
  <si>
    <t>FAMILY First 420</t>
  </si>
  <si>
    <t>FAMILY First 421</t>
  </si>
  <si>
    <t>FAMILY First 422</t>
  </si>
  <si>
    <t>FAMILY First 423</t>
  </si>
  <si>
    <t>FAMILY First 424</t>
  </si>
  <si>
    <t>FAMILY First 425</t>
  </si>
  <si>
    <t>FAMILY First 426</t>
  </si>
  <si>
    <t>FAMILY First 427</t>
  </si>
  <si>
    <t>FAMILY First 428</t>
  </si>
  <si>
    <t>FAMILY First 429</t>
  </si>
  <si>
    <t>FAMILY First 430</t>
  </si>
  <si>
    <t>FAMILY First 431</t>
  </si>
  <si>
    <t>FAMILY First 432</t>
  </si>
  <si>
    <t>FAMILY First 433</t>
  </si>
  <si>
    <t>FAMILY First 434</t>
  </si>
  <si>
    <t>FAMILY First 435</t>
  </si>
  <si>
    <t>FAMILY First 436</t>
  </si>
  <si>
    <t>FAMILY First 437</t>
  </si>
  <si>
    <t>FAMILY First 438</t>
  </si>
  <si>
    <t>FAMILY First 439</t>
  </si>
  <si>
    <t>FAMILY First 440</t>
  </si>
  <si>
    <t>FAMILY First 441</t>
  </si>
  <si>
    <t>FAMILY First 442</t>
  </si>
  <si>
    <t>FAMILY First 443</t>
  </si>
  <si>
    <t>FAMILY First 444</t>
  </si>
  <si>
    <t>FAMILY First 445</t>
  </si>
  <si>
    <t>FAMILY First 446</t>
  </si>
  <si>
    <t>FAMILY First 447</t>
  </si>
  <si>
    <t>FAMILY First 448</t>
  </si>
  <si>
    <t>FAMILY First 449</t>
  </si>
  <si>
    <t>FAMILY First 450</t>
  </si>
  <si>
    <t>FAMILY First 451</t>
  </si>
  <si>
    <t>FAMILY First 452</t>
  </si>
  <si>
    <t>FAMILY First 453</t>
  </si>
  <si>
    <t>FAMILY First 454</t>
  </si>
  <si>
    <t>FAMILY First 455</t>
  </si>
  <si>
    <t>FAMILY First 456</t>
  </si>
  <si>
    <t>FAMILY First 457</t>
  </si>
  <si>
    <t>FAMILY First 458</t>
  </si>
  <si>
    <t>FAMILY First 459</t>
  </si>
  <si>
    <t>FAMILY First 460</t>
  </si>
  <si>
    <t>FAMILY First 461</t>
  </si>
  <si>
    <t>FAMILY First 462</t>
  </si>
  <si>
    <t>FAMILY First 463</t>
  </si>
  <si>
    <t>FAMILY First 464</t>
  </si>
  <si>
    <t>FAMILY First 465</t>
  </si>
  <si>
    <t>FAMILY First 466</t>
  </si>
  <si>
    <t>FAMILY First 467</t>
  </si>
  <si>
    <t>FAMILY First 468</t>
  </si>
  <si>
    <t>FAMILY First 469</t>
  </si>
  <si>
    <t>FAMILY First 470</t>
  </si>
  <si>
    <t>FAMILY First 471</t>
  </si>
  <si>
    <t>FAMILY First 472</t>
  </si>
  <si>
    <t>FAMILY First 473</t>
  </si>
  <si>
    <t>FAMILY First 474</t>
  </si>
  <si>
    <t>FAMILY First 475</t>
  </si>
  <si>
    <t>FAMILY First 476</t>
  </si>
  <si>
    <t>FAMILY First 477</t>
  </si>
  <si>
    <t>FAMILY First 478</t>
  </si>
  <si>
    <t>FAMILY First 479</t>
  </si>
  <si>
    <t>FAMILY First 480</t>
  </si>
  <si>
    <t>FAMILY First 481</t>
  </si>
  <si>
    <t>FAMILY First 482</t>
  </si>
  <si>
    <t>FAMILY First 483</t>
  </si>
  <si>
    <t>FAMILY First 484</t>
  </si>
  <si>
    <t>FAMILY First 485</t>
  </si>
  <si>
    <t>FAMILY First 486</t>
  </si>
  <si>
    <t>FAMILY First 487</t>
  </si>
  <si>
    <t>FAMILY First 488</t>
  </si>
  <si>
    <t>FAMILY First 489</t>
  </si>
  <si>
    <t>FAMILY First 490</t>
  </si>
  <si>
    <t>FAMILY First 491</t>
  </si>
  <si>
    <t>FAMILY First 492</t>
  </si>
  <si>
    <t>FAMILY First 493</t>
  </si>
  <si>
    <t>FAMILY First 494</t>
  </si>
  <si>
    <t>FAMILY First 495</t>
  </si>
  <si>
    <t>FAMILY First 496</t>
  </si>
  <si>
    <t>FAMILY First 497</t>
  </si>
  <si>
    <t>FAMILY First 498</t>
  </si>
  <si>
    <t>FAMILY First 499</t>
  </si>
  <si>
    <t>FAMILY First 500</t>
  </si>
  <si>
    <t>XX0000500</t>
  </si>
  <si>
    <t>18+ Mon</t>
  </si>
  <si>
    <r>
      <t xml:space="preserve">Courses by </t>
    </r>
    <r>
      <rPr>
        <b/>
        <sz val="11"/>
        <color theme="1"/>
        <rFont val="Calibri"/>
        <family val="2"/>
        <scheme val="minor"/>
      </rPr>
      <t>PDP Phase</t>
    </r>
    <r>
      <rPr>
        <sz val="11"/>
        <color theme="1"/>
        <rFont val="Calibri"/>
        <family val="2"/>
        <scheme val="minor"/>
      </rPr>
      <t xml:space="preserve"> of staff 1-6 months</t>
    </r>
  </si>
  <si>
    <r>
      <t xml:space="preserve">Courses by </t>
    </r>
    <r>
      <rPr>
        <b/>
        <sz val="11"/>
        <color theme="1"/>
        <rFont val="Calibri"/>
        <family val="2"/>
        <scheme val="minor"/>
      </rPr>
      <t>PDP Phase</t>
    </r>
    <r>
      <rPr>
        <sz val="11"/>
        <color theme="1"/>
        <rFont val="Calibri"/>
        <family val="2"/>
        <scheme val="minor"/>
      </rPr>
      <t xml:space="preserve"> of staff 7-12 months</t>
    </r>
  </si>
  <si>
    <r>
      <t xml:space="preserve">Courses by </t>
    </r>
    <r>
      <rPr>
        <b/>
        <sz val="11"/>
        <color theme="1"/>
        <rFont val="Calibri"/>
        <family val="2"/>
        <scheme val="minor"/>
      </rPr>
      <t>PDP Phase</t>
    </r>
    <r>
      <rPr>
        <sz val="11"/>
        <color theme="1"/>
        <rFont val="Calibri"/>
        <family val="2"/>
        <scheme val="minor"/>
      </rPr>
      <t xml:space="preserve"> of staff 13-18 months</t>
    </r>
  </si>
  <si>
    <r>
      <t xml:space="preserve">Courses by </t>
    </r>
    <r>
      <rPr>
        <b/>
        <sz val="11"/>
        <color theme="1"/>
        <rFont val="Calibri"/>
        <family val="2"/>
        <scheme val="minor"/>
      </rPr>
      <t>PDP Phase</t>
    </r>
    <r>
      <rPr>
        <sz val="11"/>
        <color theme="1"/>
        <rFont val="Calibri"/>
        <family val="2"/>
        <scheme val="minor"/>
      </rPr>
      <t xml:space="preserve"> of staff 18+ months</t>
    </r>
  </si>
  <si>
    <t>Add more</t>
  </si>
  <si>
    <t>Active Listening</t>
  </si>
  <si>
    <t>Communication Skill</t>
  </si>
  <si>
    <t>Tasks List</t>
  </si>
  <si>
    <t>Prioritization Skill</t>
  </si>
  <si>
    <t>Teamwork</t>
  </si>
  <si>
    <t>Positive Approach</t>
  </si>
  <si>
    <t>Result-oriented</t>
  </si>
  <si>
    <t>Good Public Speaking</t>
  </si>
  <si>
    <t>IT / Technology Advanced</t>
  </si>
  <si>
    <t>Report/Proposal Writing</t>
  </si>
  <si>
    <t>Language(s)</t>
  </si>
  <si>
    <t>People Networking</t>
  </si>
  <si>
    <t>Master Degree</t>
  </si>
  <si>
    <t>Project Management</t>
  </si>
  <si>
    <t>Change Management</t>
  </si>
  <si>
    <t>Career Promotion</t>
  </si>
  <si>
    <r>
      <t xml:space="preserve">Everything in </t>
    </r>
    <r>
      <rPr>
        <sz val="12"/>
        <color rgb="FF000000"/>
        <rFont val="Calibri"/>
        <family val="2"/>
        <scheme val="minor"/>
      </rPr>
      <t>12M plan +</t>
    </r>
  </si>
  <si>
    <r>
      <t xml:space="preserve">Everything in </t>
    </r>
    <r>
      <rPr>
        <sz val="12"/>
        <color rgb="FF385723"/>
        <rFont val="Calibri"/>
        <family val="2"/>
        <scheme val="minor"/>
      </rPr>
      <t>6M plan +</t>
    </r>
  </si>
  <si>
    <t>&gt;&gt; to unlock the file to edit</t>
  </si>
  <si>
    <t>&gt;&gt; to request a free consultation</t>
  </si>
  <si>
    <t>&gt;&gt; to register for a free online session</t>
  </si>
  <si>
    <t>BTensure</t>
  </si>
  <si>
    <t>We provide the services that every organization needs: business transformation, business sustainability and the environmental impact. We focus on maintaining business profit, viability while protecting our resources for the next generations.</t>
  </si>
  <si>
    <r>
      <rPr>
        <b/>
        <sz val="11"/>
        <color theme="1"/>
        <rFont val="Calibri"/>
        <family val="2"/>
        <scheme val="minor"/>
      </rPr>
      <t xml:space="preserve">BT: </t>
    </r>
    <r>
      <rPr>
        <sz val="11"/>
        <color theme="1"/>
        <rFont val="Calibri"/>
        <family val="2"/>
        <scheme val="minor"/>
      </rPr>
      <t xml:space="preserve">Business Transformation; </t>
    </r>
    <r>
      <rPr>
        <b/>
        <sz val="11"/>
        <color rgb="FFA0C703"/>
        <rFont val="Calibri"/>
        <family val="2"/>
        <scheme val="minor"/>
      </rPr>
      <t>ensure</t>
    </r>
    <r>
      <rPr>
        <sz val="11"/>
        <color theme="1"/>
        <rFont val="Calibri"/>
        <family val="2"/>
        <scheme val="minor"/>
      </rPr>
      <t xml:space="preserve">: </t>
    </r>
    <r>
      <rPr>
        <b/>
        <sz val="11"/>
        <color theme="1"/>
        <rFont val="Calibri"/>
        <family val="2"/>
        <scheme val="minor"/>
      </rPr>
      <t>en</t>
    </r>
    <r>
      <rPr>
        <sz val="11"/>
        <color theme="1"/>
        <rFont val="Calibri"/>
        <family val="2"/>
        <scheme val="minor"/>
      </rPr>
      <t xml:space="preserve">vironment, </t>
    </r>
    <r>
      <rPr>
        <b/>
        <sz val="11"/>
        <color theme="1"/>
        <rFont val="Calibri"/>
        <family val="2"/>
        <scheme val="minor"/>
      </rPr>
      <t>su</t>
    </r>
    <r>
      <rPr>
        <sz val="11"/>
        <color theme="1"/>
        <rFont val="Calibri"/>
        <family val="2"/>
        <scheme val="minor"/>
      </rPr>
      <t xml:space="preserve">stainability; </t>
    </r>
    <r>
      <rPr>
        <b/>
        <sz val="11"/>
        <color theme="1"/>
        <rFont val="Calibri"/>
        <family val="2"/>
        <scheme val="minor"/>
      </rPr>
      <t>re</t>
    </r>
    <r>
      <rPr>
        <sz val="11"/>
        <color theme="1"/>
        <rFont val="Calibri"/>
        <family val="2"/>
        <scheme val="minor"/>
      </rPr>
      <t>form/</t>
    </r>
    <r>
      <rPr>
        <b/>
        <sz val="11"/>
        <color theme="1"/>
        <rFont val="Calibri"/>
        <family val="2"/>
        <scheme val="minor"/>
      </rPr>
      <t>re</t>
    </r>
    <r>
      <rPr>
        <sz val="11"/>
        <color theme="1"/>
        <rFont val="Calibri"/>
        <family val="2"/>
        <scheme val="minor"/>
      </rPr>
      <t>-align</t>
    </r>
  </si>
  <si>
    <r>
      <t>Bt</t>
    </r>
    <r>
      <rPr>
        <b/>
        <sz val="11"/>
        <color rgb="FFA0C703"/>
        <rFont val="Calibri"/>
        <family val="2"/>
        <scheme val="minor"/>
      </rPr>
      <t>ensure</t>
    </r>
    <r>
      <rPr>
        <b/>
        <sz val="11"/>
        <color theme="1"/>
        <rFont val="Calibri"/>
        <family val="2"/>
        <scheme val="minor"/>
      </rPr>
      <t xml:space="preserve">      </t>
    </r>
    <r>
      <rPr>
        <sz val="11"/>
        <color theme="1"/>
        <rFont val="Calibri"/>
        <family val="2"/>
        <scheme val="minor"/>
      </rPr>
      <t>&gt;&gt;&gt;&gt;&gt;</t>
    </r>
  </si>
  <si>
    <r>
      <rPr>
        <b/>
        <sz val="11"/>
        <color theme="1"/>
        <rFont val="Calibri"/>
        <family val="2"/>
        <scheme val="minor"/>
      </rPr>
      <t>BT</t>
    </r>
    <r>
      <rPr>
        <b/>
        <sz val="11"/>
        <color rgb="FFA0C703"/>
        <rFont val="Calibri"/>
        <family val="2"/>
        <scheme val="minor"/>
      </rPr>
      <t>ensure</t>
    </r>
    <r>
      <rPr>
        <b/>
        <sz val="11"/>
        <color theme="1"/>
        <rFont val="Calibri"/>
        <family val="2"/>
        <scheme val="minor"/>
      </rPr>
      <t xml:space="preserve"> </t>
    </r>
    <r>
      <rPr>
        <sz val="11"/>
        <color theme="1"/>
        <rFont val="Calibri"/>
        <family val="2"/>
        <scheme val="minor"/>
      </rPr>
      <t>plan over 18 months ++</t>
    </r>
  </si>
  <si>
    <t>501</t>
  </si>
  <si>
    <t>FAMILY First 501</t>
  </si>
  <si>
    <t>XX0000501</t>
  </si>
  <si>
    <t>Staff No.</t>
  </si>
  <si>
    <t>Score Definition</t>
  </si>
  <si>
    <r>
      <t>Staff Development Plan</t>
    </r>
    <r>
      <rPr>
        <b/>
        <sz val="20"/>
        <rFont val="Calibri"/>
        <family val="2"/>
        <scheme val="minor"/>
      </rPr>
      <t xml:space="preserve">
</t>
    </r>
  </si>
  <si>
    <t>Progress should be measured at both the organizational and individual levels. Effective capacity-building programs must provide realistic, well-planned training schedules so participants can focus on the right learning areas.</t>
  </si>
  <si>
    <t>Staff Development Program (SDP) Tracking</t>
  </si>
  <si>
    <t>zzzzzzzzzzzzzzzzzzzzzzzzzzzzzzzzzz</t>
  </si>
  <si>
    <t>xxxxxxxxxx.com</t>
  </si>
  <si>
    <t>Individual Development Program (IDP) Tracking</t>
  </si>
  <si>
    <t>Cancelled</t>
  </si>
  <si>
    <t>1-6 months</t>
  </si>
  <si>
    <t>7-12 months</t>
  </si>
  <si>
    <t>13-18 months</t>
  </si>
  <si>
    <t>18+ months</t>
  </si>
  <si>
    <t>Count staff enrolled</t>
  </si>
  <si>
    <t>Row Labels</t>
  </si>
  <si>
    <t>Grand Total</t>
  </si>
  <si>
    <t>#N/A</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</si>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</sst>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yy;@"/>
    <numFmt numFmtId="165" formatCode="&quot;SDP &quot;00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color theme="5" tint="-0.249977111117893"/>
      <name val="Calibri"/>
      <family val="2"/>
      <scheme val="minor"/>
    </font>
    <font>
      <b/>
      <sz val="11"/>
      <name val="Calibri"/>
      <family val="2"/>
      <scheme val="minor"/>
    </font>
    <font>
      <b/>
      <sz val="11"/>
      <color rgb="FFA0C703"/>
      <name val="Calibri"/>
      <family val="2"/>
      <scheme val="minor"/>
    </font>
    <font>
      <sz val="9"/>
      <color indexed="81"/>
      <name val="Tahoma"/>
      <family val="2"/>
    </font>
    <font>
      <b/>
      <sz val="9"/>
      <color indexed="81"/>
      <name val="Tahoma"/>
      <family val="2"/>
    </font>
    <font>
      <u/>
      <sz val="11"/>
      <color theme="10"/>
      <name val="Calibri"/>
      <family val="2"/>
      <scheme val="minor"/>
    </font>
    <font>
      <sz val="11"/>
      <color theme="1"/>
      <name val="Calibri"/>
      <family val="2"/>
      <scheme val="minor"/>
    </font>
    <font>
      <sz val="11"/>
      <name val="Calibri"/>
      <family val="2"/>
      <scheme val="minor"/>
    </font>
    <font>
      <sz val="12"/>
      <color theme="1"/>
      <name val="Calibri"/>
      <family val="2"/>
      <scheme val="minor"/>
    </font>
    <font>
      <sz val="12"/>
      <color theme="5" tint="0.39997558519241921"/>
      <name val="Calibri"/>
      <family val="2"/>
      <scheme val="minor"/>
    </font>
    <font>
      <sz val="12"/>
      <color rgb="FF7D7346"/>
      <name val="Calibri"/>
      <family val="2"/>
      <scheme val="minor"/>
    </font>
    <font>
      <sz val="12"/>
      <color rgb="FF000000"/>
      <name val="Calibri"/>
      <family val="2"/>
      <scheme val="minor"/>
    </font>
    <font>
      <sz val="12"/>
      <color rgb="FF385723"/>
      <name val="Calibri"/>
      <family val="2"/>
      <scheme val="minor"/>
    </font>
    <font>
      <sz val="11"/>
      <color rgb="FF000000"/>
      <name val="Calibri"/>
      <family val="2"/>
      <scheme val="minor"/>
    </font>
    <font>
      <b/>
      <sz val="2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A0C703"/>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AEAEA"/>
        <bgColor indexed="64"/>
      </patternFill>
    </fill>
    <fill>
      <gradientFill degree="45">
        <stop position="0">
          <color theme="1" tint="0.25098422193060094"/>
        </stop>
        <stop position="1">
          <color rgb="FFA0C703"/>
        </stop>
      </gradientFill>
    </fill>
    <fill>
      <gradientFill degree="225">
        <stop position="0">
          <color theme="0"/>
        </stop>
        <stop position="1">
          <color rgb="FFA0C703"/>
        </stop>
      </gradientFill>
    </fill>
    <fill>
      <patternFill patternType="solid">
        <fgColor rgb="FFE1A5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thick">
        <color auto="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s>
  <cellStyleXfs count="3">
    <xf numFmtId="0" fontId="0" fillId="0" borderId="0"/>
    <xf numFmtId="0" fontId="8" fillId="0" borderId="0" applyNumberFormat="0" applyFill="0" applyBorder="0" applyAlignment="0" applyProtection="0"/>
    <xf numFmtId="9" fontId="9" fillId="0" borderId="0" applyFont="0" applyFill="0" applyBorder="0" applyAlignment="0" applyProtection="0"/>
  </cellStyleXfs>
  <cellXfs count="140">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0" fillId="0" borderId="0" xfId="0" applyAlignment="1">
      <alignment horizontal="left"/>
    </xf>
    <xf numFmtId="0" fontId="1" fillId="2" borderId="0" xfId="0" applyFont="1" applyFill="1" applyAlignment="1">
      <alignment horizontal="center"/>
    </xf>
    <xf numFmtId="0" fontId="3" fillId="0" borderId="0" xfId="0" applyFont="1" applyAlignment="1">
      <alignment horizontal="center"/>
    </xf>
    <xf numFmtId="0" fontId="0" fillId="0" borderId="0" xfId="0" applyFont="1"/>
    <xf numFmtId="0" fontId="0" fillId="0" borderId="0" xfId="0" applyFill="1" applyProtection="1">
      <protection locked="0"/>
    </xf>
    <xf numFmtId="0" fontId="0" fillId="0" borderId="0" xfId="0" applyProtection="1">
      <protection locked="0"/>
    </xf>
    <xf numFmtId="0" fontId="0" fillId="0" borderId="0" xfId="0" applyAlignment="1" applyProtection="1">
      <alignment horizontal="center"/>
      <protection locked="0"/>
    </xf>
    <xf numFmtId="0" fontId="10" fillId="0" borderId="0" xfId="0" applyFont="1" applyFill="1" applyAlignment="1" applyProtection="1">
      <alignment vertical="center"/>
      <protection locked="0"/>
    </xf>
    <xf numFmtId="0" fontId="0" fillId="0" borderId="0" xfId="0" applyAlignment="1" applyProtection="1">
      <alignment horizontal="left" indent="1"/>
      <protection locked="0"/>
    </xf>
    <xf numFmtId="17" fontId="0" fillId="0" borderId="0" xfId="0" applyNumberFormat="1" applyAlignment="1" applyProtection="1">
      <alignment horizontal="left" indent="1"/>
      <protection locked="0"/>
    </xf>
    <xf numFmtId="0" fontId="4" fillId="0" borderId="0" xfId="0" applyFont="1" applyAlignment="1" applyProtection="1">
      <alignment horizontal="left" indent="1"/>
      <protection locked="0"/>
    </xf>
    <xf numFmtId="0" fontId="0" fillId="0" borderId="0" xfId="0" applyAlignment="1" applyProtection="1">
      <protection locked="0"/>
    </xf>
    <xf numFmtId="0" fontId="8" fillId="0" borderId="0" xfId="1" applyAlignment="1" applyProtection="1">
      <alignment horizontal="left" indent="1"/>
      <protection locked="0"/>
    </xf>
    <xf numFmtId="0" fontId="16" fillId="0" borderId="0" xfId="0" applyFont="1" applyAlignment="1" applyProtection="1">
      <alignment horizontal="left" vertical="center"/>
      <protection locked="0"/>
    </xf>
    <xf numFmtId="0" fontId="8" fillId="0" borderId="0" xfId="1" applyProtection="1">
      <protection locked="0"/>
    </xf>
    <xf numFmtId="0" fontId="0" fillId="0" borderId="0" xfId="0" applyProtection="1"/>
    <xf numFmtId="0" fontId="0" fillId="3" borderId="0" xfId="0" applyFill="1" applyAlignment="1" applyProtection="1">
      <alignment vertical="center"/>
    </xf>
    <xf numFmtId="0" fontId="0" fillId="3" borderId="0" xfId="0" applyFont="1" applyFill="1" applyAlignment="1" applyProtection="1">
      <alignment vertical="center"/>
    </xf>
    <xf numFmtId="0" fontId="4" fillId="0" borderId="10" xfId="0" applyFont="1" applyFill="1" applyBorder="1" applyAlignment="1" applyProtection="1">
      <alignment horizontal="left" vertical="center" indent="1"/>
      <protection locked="0"/>
    </xf>
    <xf numFmtId="0" fontId="0" fillId="0" borderId="13" xfId="0" applyFill="1" applyBorder="1" applyAlignment="1" applyProtection="1">
      <alignment horizontal="left" indent="1"/>
      <protection locked="0"/>
    </xf>
    <xf numFmtId="0" fontId="0" fillId="0" borderId="15" xfId="0" applyBorder="1" applyAlignment="1" applyProtection="1">
      <alignment horizontal="left" indent="1"/>
      <protection locked="0"/>
    </xf>
    <xf numFmtId="0" fontId="0" fillId="0" borderId="0" xfId="0" applyAlignment="1" applyProtection="1">
      <alignment vertical="top" wrapText="1"/>
      <protection locked="0"/>
    </xf>
    <xf numFmtId="0" fontId="0" fillId="0" borderId="13" xfId="0" applyBorder="1" applyAlignment="1" applyProtection="1">
      <alignment horizontal="left" indent="1"/>
      <protection locked="0"/>
    </xf>
    <xf numFmtId="0" fontId="2" fillId="0" borderId="10" xfId="0" applyFont="1" applyBorder="1" applyAlignment="1" applyProtection="1">
      <alignment horizontal="left" indent="1"/>
      <protection locked="0"/>
    </xf>
    <xf numFmtId="0" fontId="0" fillId="0" borderId="15" xfId="0" applyBorder="1" applyAlignment="1" applyProtection="1">
      <protection locked="0"/>
    </xf>
    <xf numFmtId="0" fontId="2" fillId="0" borderId="0" xfId="0" applyFont="1" applyAlignment="1" applyProtection="1">
      <alignment vertical="center"/>
      <protection locked="0"/>
    </xf>
    <xf numFmtId="0" fontId="0" fillId="0" borderId="0" xfId="0" applyFont="1" applyAlignment="1" applyProtection="1">
      <alignment horizontal="left" vertical="center" indent="1"/>
      <protection locked="0"/>
    </xf>
    <xf numFmtId="0" fontId="4" fillId="0" borderId="0" xfId="0" applyFont="1" applyFill="1" applyAlignment="1" applyProtection="1">
      <alignment vertical="center"/>
      <protection locked="0"/>
    </xf>
    <xf numFmtId="0" fontId="0" fillId="0" borderId="0" xfId="0" applyFont="1" applyProtection="1">
      <protection locked="0"/>
    </xf>
    <xf numFmtId="0" fontId="0" fillId="0" borderId="2" xfId="0" applyBorder="1" applyProtection="1">
      <protection locked="0"/>
    </xf>
    <xf numFmtId="0" fontId="0" fillId="0" borderId="3" xfId="0" applyBorder="1" applyProtection="1">
      <protection locked="0"/>
    </xf>
    <xf numFmtId="0" fontId="2" fillId="0" borderId="3" xfId="0" applyFont="1" applyBorder="1" applyAlignment="1" applyProtection="1">
      <alignment vertical="center"/>
      <protection locked="0"/>
    </xf>
    <xf numFmtId="0" fontId="0" fillId="0" borderId="4" xfId="0" applyBorder="1" applyProtection="1">
      <protection locked="0"/>
    </xf>
    <xf numFmtId="0" fontId="0" fillId="0" borderId="5" xfId="0" applyFill="1" applyBorder="1" applyProtection="1">
      <protection locked="0"/>
    </xf>
    <xf numFmtId="0" fontId="0" fillId="0" borderId="0" xfId="0" applyBorder="1" applyProtection="1">
      <protection locked="0"/>
    </xf>
    <xf numFmtId="0" fontId="0" fillId="5" borderId="0" xfId="0" applyFont="1" applyFill="1" applyBorder="1" applyAlignment="1" applyProtection="1">
      <alignment horizontal="left" vertical="center" indent="1"/>
      <protection locked="0"/>
    </xf>
    <xf numFmtId="0" fontId="0" fillId="5" borderId="6" xfId="0" applyFill="1" applyBorder="1" applyProtection="1">
      <protection locked="0"/>
    </xf>
    <xf numFmtId="0" fontId="0" fillId="0" borderId="5" xfId="0" applyBorder="1" applyProtection="1">
      <protection locked="0"/>
    </xf>
    <xf numFmtId="0" fontId="0" fillId="0" borderId="0" xfId="0" applyFont="1" applyBorder="1" applyAlignment="1" applyProtection="1">
      <alignment horizontal="left" vertical="center" indent="1"/>
      <protection locked="0"/>
    </xf>
    <xf numFmtId="0" fontId="0" fillId="0" borderId="6" xfId="0" applyBorder="1" applyProtection="1">
      <protection locked="0"/>
    </xf>
    <xf numFmtId="0" fontId="4" fillId="0" borderId="5" xfId="0" applyFont="1" applyFill="1" applyBorder="1" applyAlignment="1" applyProtection="1">
      <alignment vertical="center"/>
      <protection locked="0"/>
    </xf>
    <xf numFmtId="0" fontId="0" fillId="0" borderId="0" xfId="0" applyFont="1" applyBorder="1" applyProtection="1">
      <protection locked="0"/>
    </xf>
    <xf numFmtId="0" fontId="2" fillId="0" borderId="0" xfId="0" applyFont="1" applyBorder="1" applyAlignment="1" applyProtection="1">
      <alignment vertical="center"/>
      <protection locked="0"/>
    </xf>
    <xf numFmtId="0" fontId="2" fillId="5" borderId="0" xfId="0" applyFont="1" applyFill="1" applyBorder="1" applyAlignment="1" applyProtection="1">
      <alignment horizontal="left" vertical="center" indent="1"/>
      <protection locked="0"/>
    </xf>
    <xf numFmtId="9" fontId="0" fillId="5" borderId="6" xfId="2" applyFont="1" applyFill="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8" xfId="0" applyFont="1" applyBorder="1" applyAlignment="1" applyProtection="1">
      <alignment horizontal="left" vertical="center" indent="1"/>
      <protection locked="0"/>
    </xf>
    <xf numFmtId="0" fontId="0" fillId="0" borderId="9" xfId="0" applyBorder="1" applyProtection="1">
      <protection locked="0"/>
    </xf>
    <xf numFmtId="0" fontId="1" fillId="2" borderId="0" xfId="0" applyFont="1" applyFill="1" applyProtection="1">
      <protection locked="0"/>
    </xf>
    <xf numFmtId="0" fontId="2" fillId="0" borderId="13" xfId="0" applyFont="1" applyBorder="1" applyAlignment="1" applyProtection="1">
      <alignment horizontal="right" indent="1"/>
      <protection locked="0"/>
    </xf>
    <xf numFmtId="0" fontId="0" fillId="0" borderId="0" xfId="0" applyBorder="1" applyAlignment="1" applyProtection="1">
      <alignment horizontal="left"/>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Alignment="1" applyProtection="1">
      <alignment horizontal="center"/>
      <protection locked="0"/>
    </xf>
    <xf numFmtId="0" fontId="0" fillId="0" borderId="17" xfId="0" applyBorder="1" applyProtection="1">
      <protection locked="0"/>
    </xf>
    <xf numFmtId="0" fontId="0" fillId="0" borderId="13" xfId="0" applyBorder="1" applyProtection="1">
      <protection locked="0"/>
    </xf>
    <xf numFmtId="0" fontId="0" fillId="0" borderId="0" xfId="0" applyBorder="1" applyAlignment="1" applyProtection="1">
      <alignment horizontal="center"/>
      <protection locked="0"/>
    </xf>
    <xf numFmtId="0" fontId="1" fillId="3" borderId="0" xfId="0" applyFont="1" applyFill="1" applyBorder="1" applyAlignment="1">
      <alignment horizontal="center"/>
    </xf>
    <xf numFmtId="0" fontId="0" fillId="0" borderId="0" xfId="0" applyAlignment="1" applyProtection="1">
      <alignment vertical="center"/>
    </xf>
    <xf numFmtId="0" fontId="0" fillId="0" borderId="0" xfId="0"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2" fillId="7" borderId="0" xfId="0" applyFont="1" applyFill="1" applyAlignment="1" applyProtection="1">
      <alignment horizontal="center"/>
      <protection locked="0"/>
    </xf>
    <xf numFmtId="0" fontId="2" fillId="7" borderId="0" xfId="0" applyFont="1" applyFill="1" applyProtection="1">
      <protection locked="0"/>
    </xf>
    <xf numFmtId="0" fontId="2" fillId="7" borderId="0" xfId="0" applyFont="1" applyFill="1" applyAlignment="1" applyProtection="1">
      <alignment horizontal="center" vertical="center"/>
      <protection locked="0"/>
    </xf>
    <xf numFmtId="0" fontId="0" fillId="7" borderId="0" xfId="0" applyFill="1" applyProtection="1">
      <protection locked="0"/>
    </xf>
    <xf numFmtId="0" fontId="2" fillId="0" borderId="0" xfId="0" quotePrefix="1" applyFont="1" applyAlignment="1" applyProtection="1">
      <alignment horizontal="center"/>
      <protection locked="0"/>
    </xf>
    <xf numFmtId="0" fontId="0"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1" fillId="3" borderId="0" xfId="0" applyFont="1" applyFill="1" applyBorder="1" applyAlignment="1" applyProtection="1">
      <alignment horizontal="center" vertical="center"/>
      <protection locked="0"/>
    </xf>
    <xf numFmtId="0" fontId="1" fillId="3" borderId="0" xfId="0" applyFont="1" applyFill="1" applyBorder="1" applyAlignment="1" applyProtection="1">
      <alignment horizontal="center"/>
      <protection locked="0"/>
    </xf>
    <xf numFmtId="0" fontId="2" fillId="0" borderId="0" xfId="0" applyFont="1" applyBorder="1" applyAlignment="1" applyProtection="1">
      <alignment horizontal="center" vertical="center"/>
      <protection locked="0"/>
    </xf>
    <xf numFmtId="165" fontId="4" fillId="0" borderId="0" xfId="0" applyNumberFormat="1" applyFont="1" applyBorder="1" applyAlignment="1" applyProtection="1">
      <alignment horizontal="center" vertical="center"/>
      <protection locked="0"/>
    </xf>
    <xf numFmtId="164" fontId="0" fillId="0" borderId="0" xfId="0" applyNumberFormat="1" applyBorder="1" applyAlignment="1" applyProtection="1">
      <alignment horizontal="center"/>
      <protection locked="0"/>
    </xf>
    <xf numFmtId="9" fontId="0" fillId="0" borderId="0" xfId="0" applyNumberFormat="1" applyBorder="1" applyAlignment="1" applyProtection="1">
      <alignment horizontal="center"/>
      <protection locked="0"/>
    </xf>
    <xf numFmtId="0" fontId="4" fillId="4" borderId="0" xfId="0" applyFont="1" applyFill="1" applyAlignment="1" applyProtection="1">
      <alignment vertical="center"/>
      <protection locked="0"/>
    </xf>
    <xf numFmtId="0" fontId="1" fillId="3" borderId="1"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0" fillId="6" borderId="1" xfId="0" applyFill="1" applyBorder="1" applyAlignment="1" applyProtection="1">
      <alignment vertical="center" wrapText="1"/>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11" fillId="0" borderId="17"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0" xfId="0" applyFont="1" applyBorder="1" applyAlignment="1" applyProtection="1">
      <alignment horizontal="center" vertical="center"/>
      <protection locked="0"/>
    </xf>
    <xf numFmtId="0" fontId="1" fillId="10" borderId="1" xfId="0"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protection locked="0"/>
    </xf>
    <xf numFmtId="0" fontId="2" fillId="0" borderId="0" xfId="0" applyFont="1" applyAlignment="1" applyProtection="1">
      <alignment horizontal="center"/>
      <protection locked="0"/>
    </xf>
    <xf numFmtId="0" fontId="1" fillId="10" borderId="0" xfId="0" applyFont="1" applyFill="1" applyBorder="1" applyAlignment="1" applyProtection="1">
      <alignment horizontal="center" vertical="center"/>
      <protection locked="0"/>
    </xf>
    <xf numFmtId="0" fontId="1" fillId="10" borderId="0" xfId="0" applyFont="1" applyFill="1" applyBorder="1" applyAlignment="1" applyProtection="1">
      <alignment horizontal="center"/>
      <protection locked="0"/>
    </xf>
    <xf numFmtId="0" fontId="2" fillId="0" borderId="0" xfId="0" applyFont="1" applyAlignment="1">
      <alignment horizontal="left"/>
    </xf>
    <xf numFmtId="0" fontId="0" fillId="0" borderId="0" xfId="0" pivotButton="1"/>
    <xf numFmtId="0" fontId="0" fillId="0" borderId="0" xfId="0" applyAlignment="1">
      <alignment horizontal="left" indent="1"/>
    </xf>
    <xf numFmtId="0" fontId="0" fillId="0" borderId="0" xfId="0" applyFont="1" applyBorder="1" applyAlignment="1" applyProtection="1">
      <alignment horizontal="center" vertical="center"/>
      <protection locked="0" hidden="1"/>
    </xf>
    <xf numFmtId="165" fontId="0" fillId="0" borderId="1" xfId="0" applyNumberFormat="1" applyBorder="1" applyAlignment="1" applyProtection="1">
      <alignment horizontal="left" vertical="center" wrapText="1"/>
      <protection locked="0" hidden="1"/>
    </xf>
    <xf numFmtId="0" fontId="2" fillId="0" borderId="1" xfId="0" applyFont="1" applyBorder="1" applyAlignment="1" applyProtection="1">
      <alignment horizontal="center" vertical="center" wrapText="1"/>
      <protection locked="0" hidden="1"/>
    </xf>
    <xf numFmtId="0" fontId="0" fillId="0" borderId="1" xfId="0" applyFont="1" applyBorder="1" applyAlignment="1" applyProtection="1">
      <alignment horizontal="left" vertical="center" wrapText="1" indent="1"/>
      <protection locked="0" hidden="1"/>
    </xf>
    <xf numFmtId="0" fontId="0" fillId="0" borderId="1" xfId="0" applyFont="1" applyBorder="1" applyAlignment="1" applyProtection="1">
      <alignment horizontal="center" vertical="center" wrapText="1"/>
      <protection locked="0" hidden="1"/>
    </xf>
    <xf numFmtId="0" fontId="0" fillId="6" borderId="1" xfId="0" applyFont="1" applyFill="1" applyBorder="1" applyAlignment="1" applyProtection="1">
      <alignment horizontal="center" vertical="center" wrapText="1"/>
      <protection locked="0" hidden="1"/>
    </xf>
    <xf numFmtId="0" fontId="0" fillId="0" borderId="0" xfId="0" applyFill="1" applyBorder="1" applyAlignment="1" applyProtection="1">
      <alignment horizontal="left" vertical="center" wrapText="1"/>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0" fillId="0" borderId="11" xfId="0" applyBorder="1" applyAlignment="1" applyProtection="1">
      <alignment horizontal="left" vertical="top" wrapText="1" indent="1"/>
      <protection locked="0"/>
    </xf>
    <xf numFmtId="0" fontId="0" fillId="0" borderId="12" xfId="0" applyBorder="1" applyAlignment="1" applyProtection="1">
      <alignment horizontal="left" vertical="top" wrapText="1" indent="1"/>
      <protection locked="0"/>
    </xf>
    <xf numFmtId="0" fontId="0" fillId="0" borderId="0" xfId="0" applyBorder="1" applyAlignment="1" applyProtection="1">
      <alignment horizontal="left" vertical="top" wrapText="1" indent="1"/>
      <protection locked="0"/>
    </xf>
    <xf numFmtId="0" fontId="0" fillId="0" borderId="14" xfId="0" applyBorder="1" applyAlignment="1" applyProtection="1">
      <alignment horizontal="left" vertical="top" wrapText="1" indent="1"/>
      <protection locked="0"/>
    </xf>
    <xf numFmtId="0" fontId="0" fillId="0" borderId="16" xfId="0" applyBorder="1" applyAlignment="1" applyProtection="1">
      <alignment horizontal="left" vertical="top" wrapText="1" indent="1"/>
      <protection locked="0"/>
    </xf>
    <xf numFmtId="0" fontId="0" fillId="0" borderId="17" xfId="0" applyBorder="1" applyAlignment="1" applyProtection="1">
      <alignment horizontal="left" vertical="top" wrapText="1" indent="1"/>
      <protection locked="0"/>
    </xf>
    <xf numFmtId="0" fontId="0" fillId="0" borderId="11" xfId="0" applyBorder="1" applyAlignment="1" applyProtection="1">
      <alignment horizontal="left" wrapText="1" indent="1"/>
      <protection locked="0"/>
    </xf>
    <xf numFmtId="0" fontId="0" fillId="0" borderId="12" xfId="0" applyBorder="1" applyAlignment="1" applyProtection="1">
      <alignment horizontal="left" wrapText="1" indent="1"/>
      <protection locked="0"/>
    </xf>
    <xf numFmtId="0" fontId="0" fillId="0" borderId="16" xfId="0" applyBorder="1" applyAlignment="1" applyProtection="1">
      <alignment horizontal="left" wrapText="1" indent="1"/>
      <protection locked="0"/>
    </xf>
    <xf numFmtId="0" fontId="0" fillId="0" borderId="17" xfId="0" applyBorder="1" applyAlignment="1" applyProtection="1">
      <alignment horizontal="left" wrapText="1" indent="1"/>
      <protection locked="0"/>
    </xf>
    <xf numFmtId="0" fontId="17" fillId="9" borderId="0" xfId="0" applyFont="1" applyFill="1" applyBorder="1" applyAlignment="1" applyProtection="1">
      <alignment horizontal="center" wrapText="1"/>
      <protection locked="0"/>
    </xf>
    <xf numFmtId="0" fontId="17" fillId="9" borderId="0" xfId="0" applyFont="1" applyFill="1" applyBorder="1" applyAlignment="1" applyProtection="1">
      <alignment horizontal="center"/>
      <protection locked="0"/>
    </xf>
    <xf numFmtId="0" fontId="0" fillId="8" borderId="0" xfId="0" applyFill="1" applyBorder="1" applyAlignment="1" applyProtection="1">
      <alignment horizontal="center"/>
      <protection locked="0"/>
    </xf>
    <xf numFmtId="0" fontId="0" fillId="8" borderId="18" xfId="0" applyFill="1" applyBorder="1" applyAlignment="1" applyProtection="1">
      <alignment horizontal="center"/>
      <protection locked="0"/>
    </xf>
    <xf numFmtId="0" fontId="15" fillId="0" borderId="13"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cellXfs>
  <cellStyles count="3">
    <cellStyle name="Hyperlink" xfId="1" builtinId="8"/>
    <cellStyle name="Normal" xfId="0" builtinId="0"/>
    <cellStyle name="Percent" xfId="2" builtinId="5"/>
  </cellStyles>
  <dxfs count="135">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
      <font>
        <color auto="1"/>
      </font>
      <fill>
        <patternFill>
          <bgColor theme="9" tint="0.79998168889431442"/>
        </patternFill>
      </fill>
    </dxf>
    <dxf>
      <font>
        <color auto="1"/>
      </font>
      <fill>
        <patternFill>
          <bgColor rgb="FFF5EBFF"/>
        </patternFill>
      </fill>
    </dxf>
    <dxf>
      <font>
        <color auto="1"/>
      </font>
      <fill>
        <patternFill>
          <bgColor theme="7" tint="0.79998168889431442"/>
        </patternFill>
      </fill>
    </dxf>
    <dxf>
      <fill>
        <patternFill>
          <bgColor rgb="FFFFFFCC"/>
        </patternFill>
      </fill>
    </dxf>
    <dxf>
      <font>
        <color auto="1"/>
      </font>
      <fill>
        <patternFill>
          <bgColor rgb="FFFFC7CE"/>
        </patternFill>
      </fill>
    </dxf>
  </dxfs>
  <tableStyles count="0" defaultTableStyle="TableStyleMedium2" defaultPivotStyle="PivotStyleLight16"/>
  <colors>
    <mruColors>
      <color rgb="FFE1A500"/>
      <color rgb="FFA0C703"/>
      <color rgb="FFF0B400"/>
      <color rgb="FFF6BB00"/>
      <color rgb="FF728C02"/>
      <color rgb="FFFFFFFF"/>
      <color rgb="FF663300"/>
      <color rgb="FFEAEAEA"/>
      <color rgb="FFF5EBFF"/>
      <color rgb="FFF0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chemeClr val="tx1"/>
                </a:solidFill>
                <a:effectLst/>
                <a:latin typeface="+mn-lt"/>
                <a:ea typeface="+mn-ea"/>
                <a:cs typeface="+mn-cs"/>
              </a:defRPr>
            </a:pPr>
            <a:r>
              <a:rPr lang="en-US" sz="1000">
                <a:effectLst/>
              </a:rPr>
              <a:t>Course Tracking</a:t>
            </a:r>
          </a:p>
        </c:rich>
      </c:tx>
      <c:layout>
        <c:manualLayout>
          <c:xMode val="edge"/>
          <c:yMode val="edge"/>
          <c:x val="0.32269512035461123"/>
          <c:y val="7.7206232199698438E-2"/>
        </c:manualLayout>
      </c:layout>
      <c:overlay val="0"/>
      <c:spPr>
        <a:noFill/>
        <a:ln>
          <a:noFill/>
        </a:ln>
        <a:effectLst/>
      </c:spPr>
      <c:txPr>
        <a:bodyPr rot="0" spcFirstLastPara="1" vertOverflow="ellipsis" vert="horz" wrap="square" anchor="ctr" anchorCtr="1"/>
        <a:lstStyle/>
        <a:p>
          <a:pPr>
            <a:defRPr sz="1000" b="1" i="0" u="none" strike="noStrike" kern="1200" spc="100" baseline="0">
              <a:solidFill>
                <a:schemeClr val="tx1"/>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A0C703"/>
            </a:solidFill>
            <a:ln>
              <a:noFill/>
            </a:ln>
            <a:effectLst>
              <a:outerShdw blurRad="57150" dist="19050" dir="5400000" algn="ctr" rotWithShape="0">
                <a:srgbClr val="000000">
                  <a:alpha val="63000"/>
                </a:srgbClr>
              </a:outerShdw>
            </a:effectLst>
          </c:spPr>
          <c:invertIfNegative val="0"/>
          <c:cat>
            <c:strRef>
              <c:f>'drop-down-lists'!$N$9:$N$12</c:f>
              <c:strCache>
                <c:ptCount val="4"/>
                <c:pt idx="0">
                  <c:v>Completed</c:v>
                </c:pt>
                <c:pt idx="1">
                  <c:v>In Progress</c:v>
                </c:pt>
                <c:pt idx="2">
                  <c:v>Not Started</c:v>
                </c:pt>
                <c:pt idx="3">
                  <c:v>Cancelled</c:v>
                </c:pt>
              </c:strCache>
            </c:strRef>
          </c:cat>
          <c:val>
            <c:numRef>
              <c:f>'drop-down-lists'!$O$9:$O$12</c:f>
              <c:numCache>
                <c:formatCode>General</c:formatCode>
                <c:ptCount val="4"/>
                <c:pt idx="0">
                  <c:v>1</c:v>
                </c:pt>
                <c:pt idx="1">
                  <c:v>2</c:v>
                </c:pt>
                <c:pt idx="2">
                  <c:v>1</c:v>
                </c:pt>
                <c:pt idx="3">
                  <c:v>1</c:v>
                </c:pt>
              </c:numCache>
            </c:numRef>
          </c:val>
          <c:extLst>
            <c:ext xmlns:c16="http://schemas.microsoft.com/office/drawing/2014/chart" uri="{C3380CC4-5D6E-409C-BE32-E72D297353CC}">
              <c16:uniqueId val="{00000000-3351-4526-9BA9-D673B2717D44}"/>
            </c:ext>
          </c:extLst>
        </c:ser>
        <c:dLbls>
          <c:showLegendKey val="0"/>
          <c:showVal val="0"/>
          <c:showCatName val="0"/>
          <c:showSerName val="0"/>
          <c:showPercent val="0"/>
          <c:showBubbleSize val="0"/>
        </c:dLbls>
        <c:gapWidth val="115"/>
        <c:overlap val="-20"/>
        <c:axId val="346211288"/>
        <c:axId val="346213256"/>
      </c:barChart>
      <c:catAx>
        <c:axId val="34621128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346213256"/>
        <c:crosses val="autoZero"/>
        <c:auto val="1"/>
        <c:lblAlgn val="ctr"/>
        <c:lblOffset val="100"/>
        <c:noMultiLvlLbl val="0"/>
      </c:catAx>
      <c:valAx>
        <c:axId val="346213256"/>
        <c:scaling>
          <c:orientation val="minMax"/>
          <c:max val="5"/>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crossAx val="346211288"/>
        <c:crosses val="autoZero"/>
        <c:crossBetween val="between"/>
        <c:majorUnit val="1"/>
      </c:valAx>
      <c:spPr>
        <a:noFill/>
        <a:ln>
          <a:noFill/>
        </a:ln>
        <a:effectLst/>
      </c:spPr>
    </c:plotArea>
    <c:plotVisOnly val="1"/>
    <c:dispBlanksAs val="gap"/>
    <c:showDLblsOverMax val="0"/>
  </c:chart>
  <c:spPr>
    <a:noFill/>
    <a:ln>
      <a:noFill/>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chemeClr val="tx1"/>
                </a:solidFill>
                <a:effectLst/>
                <a:latin typeface="+mn-lt"/>
                <a:ea typeface="+mn-ea"/>
                <a:cs typeface="+mn-cs"/>
              </a:defRPr>
            </a:pPr>
            <a:r>
              <a:rPr lang="en-US" sz="1000">
                <a:solidFill>
                  <a:schemeClr val="tx1"/>
                </a:solidFill>
                <a:effectLst/>
              </a:rPr>
              <a:t>Planned PDP Phase</a:t>
            </a:r>
          </a:p>
        </c:rich>
      </c:tx>
      <c:layout>
        <c:manualLayout>
          <c:xMode val="edge"/>
          <c:yMode val="edge"/>
          <c:x val="0.27496328420923005"/>
          <c:y val="6.8695593901826085E-2"/>
        </c:manualLayout>
      </c:layout>
      <c:overlay val="0"/>
      <c:spPr>
        <a:noFill/>
        <a:ln>
          <a:noFill/>
        </a:ln>
        <a:effectLst/>
      </c:spPr>
      <c:txPr>
        <a:bodyPr rot="0" spcFirstLastPara="1" vertOverflow="ellipsis" vert="horz" wrap="square" anchor="ctr" anchorCtr="1"/>
        <a:lstStyle/>
        <a:p>
          <a:pPr>
            <a:defRPr sz="1000" b="1" i="0" u="none" strike="noStrike" kern="1200" spc="100" baseline="0">
              <a:solidFill>
                <a:schemeClr val="tx1"/>
              </a:solidFill>
              <a:effectLst/>
              <a:latin typeface="+mn-lt"/>
              <a:ea typeface="+mn-ea"/>
              <a:cs typeface="+mn-cs"/>
            </a:defRPr>
          </a:pPr>
          <a:endParaRPr lang="en-US"/>
        </a:p>
      </c:txPr>
    </c:title>
    <c:autoTitleDeleted val="0"/>
    <c:plotArea>
      <c:layout/>
      <c:barChart>
        <c:barDir val="bar"/>
        <c:grouping val="clustered"/>
        <c:varyColors val="0"/>
        <c:ser>
          <c:idx val="0"/>
          <c:order val="0"/>
          <c:spPr>
            <a:solidFill>
              <a:schemeClr val="tx1"/>
            </a:solidFill>
            <a:ln>
              <a:noFill/>
            </a:ln>
            <a:effectLst>
              <a:outerShdw blurRad="57150" dist="19050" dir="5400000" algn="ctr" rotWithShape="0">
                <a:srgbClr val="000000">
                  <a:alpha val="63000"/>
                </a:srgbClr>
              </a:outerShdw>
            </a:effectLst>
          </c:spPr>
          <c:invertIfNegative val="0"/>
          <c:cat>
            <c:strRef>
              <c:f>'drop-down-lists'!$N$18:$N$21</c:f>
              <c:strCache>
                <c:ptCount val="4"/>
                <c:pt idx="0">
                  <c:v>1-6 months</c:v>
                </c:pt>
                <c:pt idx="1">
                  <c:v>7-12 months</c:v>
                </c:pt>
                <c:pt idx="2">
                  <c:v>13-18 months</c:v>
                </c:pt>
                <c:pt idx="3">
                  <c:v>18+ months</c:v>
                </c:pt>
              </c:strCache>
            </c:strRef>
          </c:cat>
          <c:val>
            <c:numRef>
              <c:f>'drop-down-lists'!$O$18:$O$21</c:f>
              <c:numCache>
                <c:formatCode>General</c:formatCode>
                <c:ptCount val="4"/>
                <c:pt idx="0">
                  <c:v>2</c:v>
                </c:pt>
                <c:pt idx="1">
                  <c:v>1</c:v>
                </c:pt>
                <c:pt idx="2">
                  <c:v>1</c:v>
                </c:pt>
                <c:pt idx="3">
                  <c:v>1</c:v>
                </c:pt>
              </c:numCache>
            </c:numRef>
          </c:val>
          <c:extLst>
            <c:ext xmlns:c16="http://schemas.microsoft.com/office/drawing/2014/chart" uri="{C3380CC4-5D6E-409C-BE32-E72D297353CC}">
              <c16:uniqueId val="{00000000-3AA5-4141-9366-E5BFE54BC2BC}"/>
            </c:ext>
          </c:extLst>
        </c:ser>
        <c:dLbls>
          <c:showLegendKey val="0"/>
          <c:showVal val="0"/>
          <c:showCatName val="0"/>
          <c:showSerName val="0"/>
          <c:showPercent val="0"/>
          <c:showBubbleSize val="0"/>
        </c:dLbls>
        <c:gapWidth val="115"/>
        <c:overlap val="-20"/>
        <c:axId val="346211288"/>
        <c:axId val="346213256"/>
      </c:barChart>
      <c:catAx>
        <c:axId val="34621128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346213256"/>
        <c:crosses val="autoZero"/>
        <c:auto val="1"/>
        <c:lblAlgn val="ctr"/>
        <c:lblOffset val="100"/>
        <c:noMultiLvlLbl val="0"/>
      </c:catAx>
      <c:valAx>
        <c:axId val="346213256"/>
        <c:scaling>
          <c:orientation val="minMax"/>
          <c:max val="5"/>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en-US"/>
          </a:p>
        </c:txPr>
        <c:crossAx val="346211288"/>
        <c:crosses val="autoZero"/>
        <c:crossBetween val="between"/>
        <c:majorUnit val="1"/>
      </c:valAx>
      <c:spPr>
        <a:noFill/>
        <a:ln>
          <a:noFill/>
        </a:ln>
        <a:effectLst/>
      </c:spPr>
    </c:plotArea>
    <c:plotVisOnly val="1"/>
    <c:dispBlanksAs val="gap"/>
    <c:showDLblsOverMax val="0"/>
  </c:chart>
  <c:spPr>
    <a:noFill/>
    <a:ln>
      <a:noFill/>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65000"/>
                    <a:lumOff val="35000"/>
                  </a:schemeClr>
                </a:solidFill>
                <a:latin typeface="+mn-lt"/>
                <a:ea typeface="+mn-ea"/>
                <a:cs typeface="+mn-cs"/>
              </a:defRPr>
            </a:pPr>
            <a:r>
              <a:rPr lang="en-US" sz="1100"/>
              <a:t>int/ext</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spPr>
            <a:solidFill>
              <a:srgbClr val="A0C703"/>
            </a:solidFill>
          </c:spPr>
          <c:dPt>
            <c:idx val="0"/>
            <c:bubble3D val="0"/>
            <c:spPr>
              <a:solidFill>
                <a:schemeClr val="tx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CE7A-4CC7-BFEA-329350922BE9}"/>
              </c:ext>
            </c:extLst>
          </c:dPt>
          <c:dPt>
            <c:idx val="1"/>
            <c:bubble3D val="0"/>
            <c:spPr>
              <a:solidFill>
                <a:srgbClr val="A0C70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CDBA-4837-AEB1-60DD028AB90A}"/>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'drop-down-lists'!$F$20:$F$21</c:f>
              <c:strCache>
                <c:ptCount val="2"/>
                <c:pt idx="0">
                  <c:v>In House</c:v>
                </c:pt>
                <c:pt idx="1">
                  <c:v>External Provider</c:v>
                </c:pt>
              </c:strCache>
            </c:strRef>
          </c:cat>
          <c:val>
            <c:numRef>
              <c:f>'drop-down-lists'!$G$20:$G$21</c:f>
              <c:numCache>
                <c:formatCode>General</c:formatCode>
                <c:ptCount val="2"/>
                <c:pt idx="0">
                  <c:v>10</c:v>
                </c:pt>
                <c:pt idx="1">
                  <c:v>25</c:v>
                </c:pt>
              </c:numCache>
            </c:numRef>
          </c:val>
          <c:extLst>
            <c:ext xmlns:c16="http://schemas.microsoft.com/office/drawing/2014/chart" uri="{C3380CC4-5D6E-409C-BE32-E72D297353CC}">
              <c16:uniqueId val="{00000000-CE7A-4CC7-BFEA-329350922BE9}"/>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dk1">
                    <a:lumMod val="65000"/>
                    <a:lumOff val="35000"/>
                  </a:schemeClr>
                </a:solidFill>
                <a:latin typeface="+mn-lt"/>
                <a:ea typeface="+mn-ea"/>
                <a:cs typeface="+mn-cs"/>
              </a:defRPr>
            </a:pPr>
            <a:r>
              <a:rPr lang="en-US" sz="1100"/>
              <a:t>ASK</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E1A50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D387-4171-BF55-7250E2940499}"/>
              </c:ext>
            </c:extLst>
          </c:dPt>
          <c:dPt>
            <c:idx val="1"/>
            <c:bubble3D val="0"/>
            <c:spPr>
              <a:solidFill>
                <a:schemeClr val="tx1">
                  <a:lumMod val="75000"/>
                  <a:lumOff val="2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D387-4171-BF55-7250E2940499}"/>
              </c:ext>
            </c:extLst>
          </c:dPt>
          <c:dPt>
            <c:idx val="2"/>
            <c:bubble3D val="0"/>
            <c:spPr>
              <a:solidFill>
                <a:srgbClr val="A0C70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D387-4171-BF55-7250E2940499}"/>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'drop-down-lists'!$F$30:$F$32</c:f>
              <c:strCache>
                <c:ptCount val="3"/>
                <c:pt idx="0">
                  <c:v>A-Attitude</c:v>
                </c:pt>
                <c:pt idx="1">
                  <c:v>S-Skill</c:v>
                </c:pt>
                <c:pt idx="2">
                  <c:v>K-Knowledge</c:v>
                </c:pt>
              </c:strCache>
            </c:strRef>
          </c:cat>
          <c:val>
            <c:numRef>
              <c:f>'drop-down-lists'!$G$30:$G$32</c:f>
              <c:numCache>
                <c:formatCode>General</c:formatCode>
                <c:ptCount val="3"/>
                <c:pt idx="0">
                  <c:v>10</c:v>
                </c:pt>
                <c:pt idx="1">
                  <c:v>7</c:v>
                </c:pt>
                <c:pt idx="2">
                  <c:v>8</c:v>
                </c:pt>
              </c:numCache>
            </c:numRef>
          </c:val>
          <c:extLst>
            <c:ext xmlns:c16="http://schemas.microsoft.com/office/drawing/2014/chart" uri="{C3380CC4-5D6E-409C-BE32-E72D297353CC}">
              <c16:uniqueId val="{00000004-D387-4171-BF55-7250E2940499}"/>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OrganizationStaffList!A1"/><Relationship Id="rId18" Type="http://schemas.openxmlformats.org/officeDocument/2006/relationships/hyperlink" Target="#SDP18mPlus!A1"/><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hyperlink" Target="#'About SDP'!A1"/><Relationship Id="rId17" Type="http://schemas.openxmlformats.org/officeDocument/2006/relationships/hyperlink" Target="#CoursesBankAssessment!A1"/><Relationship Id="rId2" Type="http://schemas.openxmlformats.org/officeDocument/2006/relationships/image" Target="../media/image1.png"/><Relationship Id="rId16" Type="http://schemas.openxmlformats.org/officeDocument/2006/relationships/hyperlink" Target="#TrackingIndividualPDP!A1"/><Relationship Id="rId20" Type="http://schemas.microsoft.com/office/2007/relationships/hdphoto" Target="../media/hdphoto1.wdp"/><Relationship Id="rId1" Type="http://schemas.openxmlformats.org/officeDocument/2006/relationships/hyperlink" Target="#General!A1"/><Relationship Id="rId6" Type="http://schemas.openxmlformats.org/officeDocument/2006/relationships/image" Target="../media/image5.png"/><Relationship Id="rId11" Type="http://schemas.openxmlformats.org/officeDocument/2006/relationships/hyperlink" Target="#Dashboard!A1"/><Relationship Id="rId5" Type="http://schemas.openxmlformats.org/officeDocument/2006/relationships/image" Target="../media/image4.png"/><Relationship Id="rId15" Type="http://schemas.openxmlformats.org/officeDocument/2006/relationships/hyperlink" Target="#IndividualDetails!A1"/><Relationship Id="rId10" Type="http://schemas.openxmlformats.org/officeDocument/2006/relationships/image" Target="../media/image9.png"/><Relationship Id="rId19" Type="http://schemas.openxmlformats.org/officeDocument/2006/relationships/image" Target="../media/image10.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hyperlink" Target="#OrganizationSDPTracking!A1"/></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9.png"/><Relationship Id="rId18" Type="http://schemas.openxmlformats.org/officeDocument/2006/relationships/hyperlink" Target="#TrackingIndividualPDP!A1"/><Relationship Id="rId3" Type="http://schemas.microsoft.com/office/2007/relationships/hdphoto" Target="../media/hdphoto1.wdp"/><Relationship Id="rId21" Type="http://schemas.openxmlformats.org/officeDocument/2006/relationships/hyperlink" Target="#SDP18mPlus!A1"/><Relationship Id="rId7" Type="http://schemas.openxmlformats.org/officeDocument/2006/relationships/image" Target="../media/image3.png"/><Relationship Id="rId12" Type="http://schemas.openxmlformats.org/officeDocument/2006/relationships/image" Target="../media/image8.png"/><Relationship Id="rId17" Type="http://schemas.openxmlformats.org/officeDocument/2006/relationships/hyperlink" Target="#IndividualDetails!A1"/><Relationship Id="rId2" Type="http://schemas.openxmlformats.org/officeDocument/2006/relationships/image" Target="../media/image10.png"/><Relationship Id="rId16" Type="http://schemas.openxmlformats.org/officeDocument/2006/relationships/hyperlink" Target="#OrganizationSDPTracking!A1"/><Relationship Id="rId20" Type="http://schemas.openxmlformats.org/officeDocument/2006/relationships/hyperlink" Target="#CoursesBankAssessment!A1"/><Relationship Id="rId1" Type="http://schemas.openxmlformats.org/officeDocument/2006/relationships/hyperlink" Target="#'About SDP'!A1"/><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image" Target="../media/image1.png"/><Relationship Id="rId15" Type="http://schemas.openxmlformats.org/officeDocument/2006/relationships/hyperlink" Target="#OrganizationStaffList!A1"/><Relationship Id="rId10" Type="http://schemas.openxmlformats.org/officeDocument/2006/relationships/image" Target="../media/image11.png"/><Relationship Id="rId19" Type="http://schemas.openxmlformats.org/officeDocument/2006/relationships/image" Target="../media/image12.png"/><Relationship Id="rId4" Type="http://schemas.openxmlformats.org/officeDocument/2006/relationships/hyperlink" Target="#General!A1"/><Relationship Id="rId9" Type="http://schemas.openxmlformats.org/officeDocument/2006/relationships/image" Target="../media/image5.png"/><Relationship Id="rId14" Type="http://schemas.openxmlformats.org/officeDocument/2006/relationships/hyperlink" Target="#Dashboard!A1"/></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OrganizationStaffList!A1"/><Relationship Id="rId18" Type="http://schemas.openxmlformats.org/officeDocument/2006/relationships/hyperlink" Target="#CoursesBankAssessment!A1"/><Relationship Id="rId3" Type="http://schemas.openxmlformats.org/officeDocument/2006/relationships/image" Target="../media/image1.png"/><Relationship Id="rId21" Type="http://schemas.microsoft.com/office/2007/relationships/hdphoto" Target="../media/hdphoto1.wdp"/><Relationship Id="rId7" Type="http://schemas.openxmlformats.org/officeDocument/2006/relationships/image" Target="../media/image13.png"/><Relationship Id="rId12" Type="http://schemas.openxmlformats.org/officeDocument/2006/relationships/hyperlink" Target="#'About SDP'!A1"/><Relationship Id="rId17" Type="http://schemas.openxmlformats.org/officeDocument/2006/relationships/image" Target="../media/image12.png"/><Relationship Id="rId25" Type="http://schemas.openxmlformats.org/officeDocument/2006/relationships/chart" Target="../charts/chart4.xml"/><Relationship Id="rId2" Type="http://schemas.openxmlformats.org/officeDocument/2006/relationships/hyperlink" Target="#General!A1"/><Relationship Id="rId16" Type="http://schemas.openxmlformats.org/officeDocument/2006/relationships/hyperlink" Target="#TrackingIndividualPDP!A1"/><Relationship Id="rId20" Type="http://schemas.openxmlformats.org/officeDocument/2006/relationships/image" Target="../media/image10.png"/><Relationship Id="rId1" Type="http://schemas.openxmlformats.org/officeDocument/2006/relationships/hyperlink" Target="#Dashboard!A1"/><Relationship Id="rId6" Type="http://schemas.openxmlformats.org/officeDocument/2006/relationships/image" Target="../media/image4.png"/><Relationship Id="rId11" Type="http://schemas.openxmlformats.org/officeDocument/2006/relationships/image" Target="../media/image9.png"/><Relationship Id="rId24" Type="http://schemas.openxmlformats.org/officeDocument/2006/relationships/chart" Target="../charts/chart3.xml"/><Relationship Id="rId5" Type="http://schemas.openxmlformats.org/officeDocument/2006/relationships/image" Target="../media/image3.png"/><Relationship Id="rId15" Type="http://schemas.openxmlformats.org/officeDocument/2006/relationships/hyperlink" Target="#IndividualDetails!A1"/><Relationship Id="rId23" Type="http://schemas.openxmlformats.org/officeDocument/2006/relationships/chart" Target="../charts/chart2.xml"/><Relationship Id="rId10" Type="http://schemas.openxmlformats.org/officeDocument/2006/relationships/image" Target="../media/image8.png"/><Relationship Id="rId19" Type="http://schemas.openxmlformats.org/officeDocument/2006/relationships/hyperlink" Target="#SDP18mPlus!A1"/><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hyperlink" Target="#OrganizationSDPTracking!A1"/><Relationship Id="rId22"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About SDP'!A1"/><Relationship Id="rId18" Type="http://schemas.openxmlformats.org/officeDocument/2006/relationships/hyperlink" Target="#CoursesBankAssessment!A1"/><Relationship Id="rId3" Type="http://schemas.openxmlformats.org/officeDocument/2006/relationships/image" Target="../media/image1.png"/><Relationship Id="rId21"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Dashboard!A1"/><Relationship Id="rId17" Type="http://schemas.openxmlformats.org/officeDocument/2006/relationships/image" Target="../media/image12.png"/><Relationship Id="rId2" Type="http://schemas.openxmlformats.org/officeDocument/2006/relationships/hyperlink" Target="#General!A1"/><Relationship Id="rId16" Type="http://schemas.openxmlformats.org/officeDocument/2006/relationships/hyperlink" Target="#TrackingIndividualPDP!A1"/><Relationship Id="rId20" Type="http://schemas.openxmlformats.org/officeDocument/2006/relationships/image" Target="../media/image10.png"/><Relationship Id="rId1" Type="http://schemas.openxmlformats.org/officeDocument/2006/relationships/hyperlink" Target="#OrganizationStaffList!A1"/><Relationship Id="rId6" Type="http://schemas.openxmlformats.org/officeDocument/2006/relationships/image" Target="../media/image1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hyperlink" Target="#IndividualDetails!A1"/><Relationship Id="rId10" Type="http://schemas.openxmlformats.org/officeDocument/2006/relationships/image" Target="../media/image8.png"/><Relationship Id="rId19" Type="http://schemas.openxmlformats.org/officeDocument/2006/relationships/hyperlink" Target="#SDP18mPlus!A1"/><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hyperlink" Target="#OrganizationSDPTracking!A1"/></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About SDP'!A1"/><Relationship Id="rId18" Type="http://schemas.openxmlformats.org/officeDocument/2006/relationships/hyperlink" Target="#CoursesBankAssessment!A1"/><Relationship Id="rId3" Type="http://schemas.openxmlformats.org/officeDocument/2006/relationships/image" Target="../media/image1.png"/><Relationship Id="rId21"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Dashboard!A1"/><Relationship Id="rId17" Type="http://schemas.openxmlformats.org/officeDocument/2006/relationships/image" Target="../media/image12.png"/><Relationship Id="rId2" Type="http://schemas.openxmlformats.org/officeDocument/2006/relationships/hyperlink" Target="#General!A1"/><Relationship Id="rId16" Type="http://schemas.openxmlformats.org/officeDocument/2006/relationships/hyperlink" Target="#TrackingIndividualPDP!A1"/><Relationship Id="rId20" Type="http://schemas.openxmlformats.org/officeDocument/2006/relationships/image" Target="../media/image10.png"/><Relationship Id="rId1" Type="http://schemas.openxmlformats.org/officeDocument/2006/relationships/hyperlink" Target="#OrganizationSDPTracking!A1"/><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15.png"/><Relationship Id="rId15" Type="http://schemas.openxmlformats.org/officeDocument/2006/relationships/hyperlink" Target="#IndividualDetails!A1"/><Relationship Id="rId10" Type="http://schemas.openxmlformats.org/officeDocument/2006/relationships/image" Target="../media/image8.png"/><Relationship Id="rId19" Type="http://schemas.openxmlformats.org/officeDocument/2006/relationships/hyperlink" Target="#SDP18mPlus!A1"/><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hyperlink" Target="#OrganizationStaffList!A1"/></Relationships>
</file>

<file path=xl/drawings/_rels/drawing6.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About SDP'!A1"/><Relationship Id="rId18" Type="http://schemas.openxmlformats.org/officeDocument/2006/relationships/image" Target="../media/image12.png"/><Relationship Id="rId3" Type="http://schemas.openxmlformats.org/officeDocument/2006/relationships/image" Target="../media/image1.png"/><Relationship Id="rId21"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Dashboard!A1"/><Relationship Id="rId17" Type="http://schemas.openxmlformats.org/officeDocument/2006/relationships/hyperlink" Target="#TrackingIndividualPDP!A1"/><Relationship Id="rId2" Type="http://schemas.openxmlformats.org/officeDocument/2006/relationships/hyperlink" Target="#General!A1"/><Relationship Id="rId16" Type="http://schemas.openxmlformats.org/officeDocument/2006/relationships/hyperlink" Target="#IndividualDetails!A1"/><Relationship Id="rId20" Type="http://schemas.openxmlformats.org/officeDocument/2006/relationships/image" Target="../media/image10.png"/><Relationship Id="rId1" Type="http://schemas.openxmlformats.org/officeDocument/2006/relationships/hyperlink" Target="#CoursesBankAssessment!A1"/><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hyperlink" Target="#OrganizationSDPTracking!A1"/><Relationship Id="rId10" Type="http://schemas.openxmlformats.org/officeDocument/2006/relationships/image" Target="../media/image8.png"/><Relationship Id="rId19" Type="http://schemas.openxmlformats.org/officeDocument/2006/relationships/hyperlink" Target="#SDP18mPlus!A1"/><Relationship Id="rId4" Type="http://schemas.openxmlformats.org/officeDocument/2006/relationships/image" Target="../media/image16.png"/><Relationship Id="rId9" Type="http://schemas.openxmlformats.org/officeDocument/2006/relationships/image" Target="../media/image7.png"/><Relationship Id="rId14" Type="http://schemas.openxmlformats.org/officeDocument/2006/relationships/hyperlink" Target="#OrganizationStaffList!A1"/></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About SDP'!A1"/><Relationship Id="rId18" Type="http://schemas.openxmlformats.org/officeDocument/2006/relationships/image" Target="../media/image12.png"/><Relationship Id="rId3" Type="http://schemas.openxmlformats.org/officeDocument/2006/relationships/image" Target="../media/image17.png"/><Relationship Id="rId21"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Dashboard!A1"/><Relationship Id="rId17" Type="http://schemas.openxmlformats.org/officeDocument/2006/relationships/hyperlink" Target="#TrackingIndividualPDP!A1"/><Relationship Id="rId2" Type="http://schemas.openxmlformats.org/officeDocument/2006/relationships/hyperlink" Target="#General!A1"/><Relationship Id="rId16" Type="http://schemas.openxmlformats.org/officeDocument/2006/relationships/hyperlink" Target="#IndividualDetails!A1"/><Relationship Id="rId20" Type="http://schemas.openxmlformats.org/officeDocument/2006/relationships/image" Target="../media/image10.png"/><Relationship Id="rId1" Type="http://schemas.openxmlformats.org/officeDocument/2006/relationships/hyperlink" Target="#SDP18mPlus!A1"/><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hyperlink" Target="#OrganizationSDPTracking!A1"/><Relationship Id="rId10" Type="http://schemas.openxmlformats.org/officeDocument/2006/relationships/image" Target="../media/image8.png"/><Relationship Id="rId19" Type="http://schemas.openxmlformats.org/officeDocument/2006/relationships/hyperlink" Target="#CoursesBankAssessment!A1"/><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hyperlink" Target="#OrganizationStaffList!A1"/></Relationships>
</file>

<file path=xl/drawings/_rels/drawing8.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About SDP'!A1"/><Relationship Id="rId18" Type="http://schemas.openxmlformats.org/officeDocument/2006/relationships/hyperlink" Target="#CoursesBankAssessment!A1"/><Relationship Id="rId3" Type="http://schemas.openxmlformats.org/officeDocument/2006/relationships/image" Target="../media/image1.png"/><Relationship Id="rId21"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Dashboard!A1"/><Relationship Id="rId17" Type="http://schemas.openxmlformats.org/officeDocument/2006/relationships/image" Target="../media/image12.png"/><Relationship Id="rId2" Type="http://schemas.openxmlformats.org/officeDocument/2006/relationships/hyperlink" Target="#General!A1"/><Relationship Id="rId16" Type="http://schemas.openxmlformats.org/officeDocument/2006/relationships/hyperlink" Target="#TrackingIndividualPDP!A1"/><Relationship Id="rId20" Type="http://schemas.openxmlformats.org/officeDocument/2006/relationships/image" Target="../media/image10.png"/><Relationship Id="rId1" Type="http://schemas.openxmlformats.org/officeDocument/2006/relationships/hyperlink" Target="#IndividualDetails!A1"/><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png"/><Relationship Id="rId15" Type="http://schemas.openxmlformats.org/officeDocument/2006/relationships/hyperlink" Target="#OrganizationSDPTracking!A1"/><Relationship Id="rId10" Type="http://schemas.openxmlformats.org/officeDocument/2006/relationships/image" Target="../media/image18.png"/><Relationship Id="rId19" Type="http://schemas.openxmlformats.org/officeDocument/2006/relationships/hyperlink" Target="#SDP18mPlus!A1"/><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hyperlink" Target="#OrganizationStaffList!A1"/></Relationships>
</file>

<file path=xl/drawings/_rels/drawing9.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About SDP'!A1"/><Relationship Id="rId18" Type="http://schemas.openxmlformats.org/officeDocument/2006/relationships/hyperlink" Target="#CoursesBankAssessment!A1"/><Relationship Id="rId3" Type="http://schemas.openxmlformats.org/officeDocument/2006/relationships/image" Target="../media/image1.png"/><Relationship Id="rId21"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Dashboard!A1"/><Relationship Id="rId17" Type="http://schemas.openxmlformats.org/officeDocument/2006/relationships/image" Target="../media/image12.png"/><Relationship Id="rId2" Type="http://schemas.openxmlformats.org/officeDocument/2006/relationships/hyperlink" Target="#General!A1"/><Relationship Id="rId16" Type="http://schemas.openxmlformats.org/officeDocument/2006/relationships/hyperlink" Target="#IndividualDetails!A1"/><Relationship Id="rId20" Type="http://schemas.openxmlformats.org/officeDocument/2006/relationships/image" Target="../media/image10.png"/><Relationship Id="rId1" Type="http://schemas.openxmlformats.org/officeDocument/2006/relationships/hyperlink" Target="#TrackingIndividualPDP!A1"/><Relationship Id="rId6" Type="http://schemas.openxmlformats.org/officeDocument/2006/relationships/image" Target="../media/image4.png"/><Relationship Id="rId11" Type="http://schemas.openxmlformats.org/officeDocument/2006/relationships/image" Target="../media/image19.png"/><Relationship Id="rId5" Type="http://schemas.openxmlformats.org/officeDocument/2006/relationships/image" Target="../media/image3.png"/><Relationship Id="rId15" Type="http://schemas.openxmlformats.org/officeDocument/2006/relationships/hyperlink" Target="#OrganizationSDPTracking!A1"/><Relationship Id="rId10" Type="http://schemas.openxmlformats.org/officeDocument/2006/relationships/image" Target="../media/image8.png"/><Relationship Id="rId19" Type="http://schemas.openxmlformats.org/officeDocument/2006/relationships/hyperlink" Target="#SDP18mPlus!A1"/><Relationship Id="rId4" Type="http://schemas.openxmlformats.org/officeDocument/2006/relationships/image" Target="../media/image2.png"/><Relationship Id="rId9" Type="http://schemas.openxmlformats.org/officeDocument/2006/relationships/image" Target="../media/image7.png"/><Relationship Id="rId14" Type="http://schemas.openxmlformats.org/officeDocument/2006/relationships/hyperlink" Target="#OrganizationStaffList!A1"/></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76200</xdr:rowOff>
    </xdr:from>
    <xdr:to>
      <xdr:col>1</xdr:col>
      <xdr:colOff>1141</xdr:colOff>
      <xdr:row>6</xdr:row>
      <xdr:rowOff>88900</xdr:rowOff>
    </xdr:to>
    <xdr:sp macro="" textlink="">
      <xdr:nvSpPr>
        <xdr:cNvPr id="28" name="Rectangle 27">
          <a:hlinkClick xmlns:r="http://schemas.openxmlformats.org/officeDocument/2006/relationships" r:id="rId1"/>
        </xdr:cNvPr>
        <xdr:cNvSpPr/>
      </xdr:nvSpPr>
      <xdr:spPr>
        <a:xfrm>
          <a:off x="0" y="996950"/>
          <a:ext cx="1874391" cy="196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rgbClr val="A0C703"/>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32" name="Picture 3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33" name="Picture 3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34" name="Picture 3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35" name="Picture 3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36" name="Picture 3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37" name="Picture 3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38" name="Picture 3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39" name="Picture 3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40" name="Picture 3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41" name="Rectangle 40">
          <a:hlinkClick xmlns:r="http://schemas.openxmlformats.org/officeDocument/2006/relationships" r:id="rId11"/>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43" name="Rectangle 42">
          <a:hlinkClick xmlns:r="http://schemas.openxmlformats.org/officeDocument/2006/relationships" r:id="rId12"/>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44" name="Rectangle 43">
          <a:hlinkClick xmlns:r="http://schemas.openxmlformats.org/officeDocument/2006/relationships" r:id="rId13"/>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45" name="Rectangle 44">
          <a:hlinkClick xmlns:r="http://schemas.openxmlformats.org/officeDocument/2006/relationships" r:id="rId14"/>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48" name="Rectangle 47">
          <a:hlinkClick xmlns:r="http://schemas.openxmlformats.org/officeDocument/2006/relationships" r:id="rId15"/>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49" name="Rectangle 48">
          <a:hlinkClick xmlns:r="http://schemas.openxmlformats.org/officeDocument/2006/relationships" r:id="rId16"/>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56" name="Picture 5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46" name="Rectangle 45">
          <a:hlinkClick xmlns:r="http://schemas.openxmlformats.org/officeDocument/2006/relationships" r:id="rId17"/>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47" name="Rectangle 46">
          <a:hlinkClick xmlns:r="http://schemas.openxmlformats.org/officeDocument/2006/relationships" r:id="rId18"/>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2" name="Picture 21"/>
        <xdr:cNvPicPr preferRelativeResize="0">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434</xdr:colOff>
      <xdr:row>6</xdr:row>
      <xdr:rowOff>178266</xdr:rowOff>
    </xdr:from>
    <xdr:to>
      <xdr:col>1</xdr:col>
      <xdr:colOff>3948</xdr:colOff>
      <xdr:row>8</xdr:row>
      <xdr:rowOff>5696</xdr:rowOff>
    </xdr:to>
    <xdr:sp macro="" textlink="">
      <xdr:nvSpPr>
        <xdr:cNvPr id="84" name="Rectangle 83">
          <a:hlinkClick xmlns:r="http://schemas.openxmlformats.org/officeDocument/2006/relationships" r:id="rId1"/>
        </xdr:cNvPr>
        <xdr:cNvSpPr/>
      </xdr:nvSpPr>
      <xdr:spPr>
        <a:xfrm>
          <a:off x="434" y="1283166"/>
          <a:ext cx="1876764" cy="19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rgbClr val="A0C703"/>
              </a:solidFill>
              <a:latin typeface="+mn-lt"/>
              <a:ea typeface="+mn-ea"/>
              <a:cs typeface="+mn-cs"/>
            </a:rPr>
            <a:t>About SDP</a:t>
          </a: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72" name="Picture 71"/>
        <xdr:cNvPicPr preferRelativeResize="0">
          <a:picLocks/>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twoCellAnchor>
    <xdr:from>
      <xdr:col>0</xdr:col>
      <xdr:colOff>0</xdr:colOff>
      <xdr:row>5</xdr:row>
      <xdr:rowOff>76200</xdr:rowOff>
    </xdr:from>
    <xdr:to>
      <xdr:col>1</xdr:col>
      <xdr:colOff>1141</xdr:colOff>
      <xdr:row>6</xdr:row>
      <xdr:rowOff>88900</xdr:rowOff>
    </xdr:to>
    <xdr:sp macro="" textlink="">
      <xdr:nvSpPr>
        <xdr:cNvPr id="73" name="Rectangle 72">
          <a:hlinkClick xmlns:r="http://schemas.openxmlformats.org/officeDocument/2006/relationships" r:id="rId4"/>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74" name="Picture 7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75" name="Picture 7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76" name="Picture 7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77" name="Picture 7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78" name="Picture 7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182285</xdr:rowOff>
    </xdr:from>
    <xdr:ext cx="182207" cy="181537"/>
    <xdr:pic>
      <xdr:nvPicPr>
        <xdr:cNvPr id="79" name="Picture 7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218" y="1287185"/>
          <a:ext cx="182207" cy="181537"/>
        </a:xfrm>
        <a:prstGeom prst="rect">
          <a:avLst/>
        </a:prstGeom>
      </xdr:spPr>
    </xdr:pic>
    <xdr:clientData/>
  </xdr:oneCellAnchor>
  <xdr:oneCellAnchor>
    <xdr:from>
      <xdr:col>0</xdr:col>
      <xdr:colOff>219030</xdr:colOff>
      <xdr:row>5</xdr:row>
      <xdr:rowOff>86608</xdr:rowOff>
    </xdr:from>
    <xdr:ext cx="180583" cy="180583"/>
    <xdr:pic>
      <xdr:nvPicPr>
        <xdr:cNvPr id="80" name="Picture 7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81" name="Picture 8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82" name="Picture 8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83" name="Rectangle 82">
          <a:hlinkClick xmlns:r="http://schemas.openxmlformats.org/officeDocument/2006/relationships" r:id="rId14"/>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85" name="Rectangle 84">
          <a:hlinkClick xmlns:r="http://schemas.openxmlformats.org/officeDocument/2006/relationships" r:id="rId15"/>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86" name="Rectangle 85">
          <a:hlinkClick xmlns:r="http://schemas.openxmlformats.org/officeDocument/2006/relationships" r:id="rId16"/>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87" name="Rectangle 86">
          <a:hlinkClick xmlns:r="http://schemas.openxmlformats.org/officeDocument/2006/relationships" r:id="rId17"/>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88" name="Rectangle 87">
          <a:hlinkClick xmlns:r="http://schemas.openxmlformats.org/officeDocument/2006/relationships" r:id="rId18"/>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89" name="Picture 88"/>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90" name="Rectangle 89">
          <a:hlinkClick xmlns:r="http://schemas.openxmlformats.org/officeDocument/2006/relationships" r:id="rId20"/>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91" name="Rectangle 90">
          <a:hlinkClick xmlns:r="http://schemas.openxmlformats.org/officeDocument/2006/relationships" r:id="rId21"/>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95062</xdr:rowOff>
    </xdr:from>
    <xdr:to>
      <xdr:col>1</xdr:col>
      <xdr:colOff>3514</xdr:colOff>
      <xdr:row>9</xdr:row>
      <xdr:rowOff>106643</xdr:rowOff>
    </xdr:to>
    <xdr:sp macro="" textlink="">
      <xdr:nvSpPr>
        <xdr:cNvPr id="68" name="Rectangle 67">
          <a:hlinkClick xmlns:r="http://schemas.openxmlformats.org/officeDocument/2006/relationships" r:id="rId1"/>
        </xdr:cNvPr>
        <xdr:cNvSpPr/>
      </xdr:nvSpPr>
      <xdr:spPr>
        <a:xfrm>
          <a:off x="0" y="1568262"/>
          <a:ext cx="1876764" cy="1957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rgbClr val="A0C703"/>
              </a:solidFill>
              <a:latin typeface="+mn-lt"/>
              <a:ea typeface="+mn-ea"/>
              <a:cs typeface="+mn-cs"/>
            </a:rPr>
            <a:t>Dashboard</a:t>
          </a:r>
        </a:p>
      </xdr:txBody>
    </xdr:sp>
    <xdr:clientData/>
  </xdr:twoCellAnchor>
  <xdr:twoCellAnchor>
    <xdr:from>
      <xdr:col>3</xdr:col>
      <xdr:colOff>501650</xdr:colOff>
      <xdr:row>2</xdr:row>
      <xdr:rowOff>177800</xdr:rowOff>
    </xdr:from>
    <xdr:to>
      <xdr:col>3</xdr:col>
      <xdr:colOff>2147570</xdr:colOff>
      <xdr:row>6</xdr:row>
      <xdr:rowOff>172720</xdr:rowOff>
    </xdr:to>
    <xdr:sp macro="" textlink="'drop-down-lists'!O3">
      <xdr:nvSpPr>
        <xdr:cNvPr id="28" name="Rectangle 27"/>
        <xdr:cNvSpPr/>
      </xdr:nvSpPr>
      <xdr:spPr>
        <a:xfrm>
          <a:off x="2705100" y="546100"/>
          <a:ext cx="1645920" cy="731520"/>
        </a:xfrm>
        <a:prstGeom prst="rect">
          <a:avLst/>
        </a:prstGeom>
        <a:solidFill>
          <a:srgbClr val="A0C703"/>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fld id="{58498B15-B19C-48F6-956E-8ED8907E3F33}" type="TxLink">
            <a:rPr lang="en-US" sz="1600" b="1" i="0" u="none" strike="noStrike">
              <a:solidFill>
                <a:schemeClr val="bg1"/>
              </a:solidFill>
              <a:latin typeface="Calibri"/>
              <a:ea typeface="+mn-ea"/>
              <a:cs typeface="Calibri"/>
            </a:rPr>
            <a:pPr marL="0" indent="0" algn="ctr"/>
            <a:t>501</a:t>
          </a:fld>
          <a:endParaRPr lang="en-US" sz="1600" b="1">
            <a:solidFill>
              <a:schemeClr val="bg1"/>
            </a:solidFill>
            <a:latin typeface="+mn-lt"/>
            <a:ea typeface="+mn-ea"/>
            <a:cs typeface="+mn-cs"/>
          </a:endParaRPr>
        </a:p>
      </xdr:txBody>
    </xdr:sp>
    <xdr:clientData/>
  </xdr:twoCellAnchor>
  <xdr:twoCellAnchor>
    <xdr:from>
      <xdr:col>3</xdr:col>
      <xdr:colOff>508000</xdr:colOff>
      <xdr:row>3</xdr:row>
      <xdr:rowOff>101600</xdr:rowOff>
    </xdr:from>
    <xdr:to>
      <xdr:col>3</xdr:col>
      <xdr:colOff>2165350</xdr:colOff>
      <xdr:row>4</xdr:row>
      <xdr:rowOff>107950</xdr:rowOff>
    </xdr:to>
    <xdr:sp macro="" textlink="">
      <xdr:nvSpPr>
        <xdr:cNvPr id="2" name="TextBox 1"/>
        <xdr:cNvSpPr txBox="1"/>
      </xdr:nvSpPr>
      <xdr:spPr>
        <a:xfrm>
          <a:off x="2711450" y="654050"/>
          <a:ext cx="1657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400" b="1"/>
            <a:t>Total Staff</a:t>
          </a:r>
        </a:p>
      </xdr:txBody>
    </xdr:sp>
    <xdr:clientData/>
  </xdr:twoCellAnchor>
  <xdr:twoCellAnchor>
    <xdr:from>
      <xdr:col>4</xdr:col>
      <xdr:colOff>501650</xdr:colOff>
      <xdr:row>2</xdr:row>
      <xdr:rowOff>177800</xdr:rowOff>
    </xdr:from>
    <xdr:to>
      <xdr:col>4</xdr:col>
      <xdr:colOff>2147570</xdr:colOff>
      <xdr:row>6</xdr:row>
      <xdr:rowOff>172720</xdr:rowOff>
    </xdr:to>
    <xdr:sp macro="" textlink="'drop-down-lists'!O8">
      <xdr:nvSpPr>
        <xdr:cNvPr id="30" name="Rectangle 29"/>
        <xdr:cNvSpPr/>
      </xdr:nvSpPr>
      <xdr:spPr>
        <a:xfrm>
          <a:off x="5403850" y="546100"/>
          <a:ext cx="1645920" cy="731520"/>
        </a:xfrm>
        <a:prstGeom prst="rect">
          <a:avLst/>
        </a:prstGeom>
        <a:solidFill>
          <a:srgbClr val="A0C703"/>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fld id="{96D8B04B-EFAE-4232-90A3-221010FA81D2}" type="TxLink">
            <a:rPr lang="en-US" sz="1600" b="1" i="0" u="none" strike="noStrike">
              <a:solidFill>
                <a:schemeClr val="bg1"/>
              </a:solidFill>
              <a:latin typeface="Calibri"/>
              <a:ea typeface="+mn-ea"/>
              <a:cs typeface="Calibri"/>
            </a:rPr>
            <a:pPr marL="0" indent="0" algn="ctr"/>
            <a:t>80</a:t>
          </a:fld>
          <a:endParaRPr lang="en-US" sz="1600" b="1">
            <a:solidFill>
              <a:schemeClr val="bg1"/>
            </a:solidFill>
            <a:latin typeface="+mn-lt"/>
            <a:ea typeface="+mn-ea"/>
            <a:cs typeface="+mn-cs"/>
          </a:endParaRPr>
        </a:p>
      </xdr:txBody>
    </xdr:sp>
    <xdr:clientData/>
  </xdr:twoCellAnchor>
  <xdr:twoCellAnchor>
    <xdr:from>
      <xdr:col>4</xdr:col>
      <xdr:colOff>514350</xdr:colOff>
      <xdr:row>3</xdr:row>
      <xdr:rowOff>120650</xdr:rowOff>
    </xdr:from>
    <xdr:to>
      <xdr:col>4</xdr:col>
      <xdr:colOff>2165350</xdr:colOff>
      <xdr:row>5</xdr:row>
      <xdr:rowOff>25400</xdr:rowOff>
    </xdr:to>
    <xdr:sp macro="" textlink="">
      <xdr:nvSpPr>
        <xdr:cNvPr id="31" name="TextBox 30"/>
        <xdr:cNvSpPr txBox="1"/>
      </xdr:nvSpPr>
      <xdr:spPr>
        <a:xfrm>
          <a:off x="5416550" y="673100"/>
          <a:ext cx="16510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400" b="1"/>
            <a:t>All Courses</a:t>
          </a:r>
        </a:p>
      </xdr:txBody>
    </xdr:sp>
    <xdr:clientData/>
  </xdr:twoCellAnchor>
  <xdr:twoCellAnchor>
    <xdr:from>
      <xdr:col>4</xdr:col>
      <xdr:colOff>31750</xdr:colOff>
      <xdr:row>11</xdr:row>
      <xdr:rowOff>6350</xdr:rowOff>
    </xdr:from>
    <xdr:to>
      <xdr:col>4</xdr:col>
      <xdr:colOff>895350</xdr:colOff>
      <xdr:row>14</xdr:row>
      <xdr:rowOff>120650</xdr:rowOff>
    </xdr:to>
    <xdr:sp macro="" textlink="'drop-down-lists'!O9">
      <xdr:nvSpPr>
        <xdr:cNvPr id="33" name="Rectangle 32"/>
        <xdr:cNvSpPr/>
      </xdr:nvSpPr>
      <xdr:spPr>
        <a:xfrm>
          <a:off x="4933950" y="2032000"/>
          <a:ext cx="863600" cy="666750"/>
        </a:xfrm>
        <a:prstGeom prst="rect">
          <a:avLst/>
        </a:prstGeom>
        <a:noFill/>
        <a:ln>
          <a:solidFill>
            <a:srgbClr val="A0C703"/>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fld id="{6CC3A0D7-C231-499C-B297-4769AAA10756}" type="TxLink">
            <a:rPr lang="en-US" sz="1600" b="1" i="0" u="none" strike="noStrike" cap="none" spc="0">
              <a:ln w="0"/>
              <a:solidFill>
                <a:srgbClr val="A0C703"/>
              </a:solidFill>
              <a:effectLst/>
              <a:latin typeface="Calibri"/>
              <a:ea typeface="+mn-ea"/>
              <a:cs typeface="Calibri"/>
            </a:rPr>
            <a:pPr marL="0" indent="0" algn="ctr"/>
            <a:t>1</a:t>
          </a:fld>
          <a:endParaRPr lang="en-US" sz="1600" b="1" cap="none" spc="0">
            <a:ln w="0"/>
            <a:solidFill>
              <a:srgbClr val="A0C703"/>
            </a:solidFill>
            <a:effectLst/>
            <a:latin typeface="+mn-lt"/>
            <a:ea typeface="+mn-ea"/>
            <a:cs typeface="+mn-cs"/>
          </a:endParaRPr>
        </a:p>
      </xdr:txBody>
    </xdr:sp>
    <xdr:clientData/>
  </xdr:twoCellAnchor>
  <xdr:twoCellAnchor>
    <xdr:from>
      <xdr:col>4</xdr:col>
      <xdr:colOff>76200</xdr:colOff>
      <xdr:row>11</xdr:row>
      <xdr:rowOff>88900</xdr:rowOff>
    </xdr:from>
    <xdr:to>
      <xdr:col>4</xdr:col>
      <xdr:colOff>882650</xdr:colOff>
      <xdr:row>12</xdr:row>
      <xdr:rowOff>107950</xdr:rowOff>
    </xdr:to>
    <xdr:sp macro="" textlink="">
      <xdr:nvSpPr>
        <xdr:cNvPr id="34" name="TextBox 33"/>
        <xdr:cNvSpPr txBox="1"/>
      </xdr:nvSpPr>
      <xdr:spPr>
        <a:xfrm>
          <a:off x="4978400" y="2114550"/>
          <a:ext cx="80645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200" b="1"/>
            <a:t>F2F</a:t>
          </a:r>
        </a:p>
      </xdr:txBody>
    </xdr:sp>
    <xdr:clientData/>
  </xdr:twoCellAnchor>
  <xdr:twoCellAnchor>
    <xdr:from>
      <xdr:col>4</xdr:col>
      <xdr:colOff>918272</xdr:colOff>
      <xdr:row>12</xdr:row>
      <xdr:rowOff>107950</xdr:rowOff>
    </xdr:from>
    <xdr:to>
      <xdr:col>4</xdr:col>
      <xdr:colOff>1781872</xdr:colOff>
      <xdr:row>16</xdr:row>
      <xdr:rowOff>38100</xdr:rowOff>
    </xdr:to>
    <xdr:sp macro="" textlink="'drop-down-lists'!O10">
      <xdr:nvSpPr>
        <xdr:cNvPr id="35" name="Rectangle 34"/>
        <xdr:cNvSpPr/>
      </xdr:nvSpPr>
      <xdr:spPr>
        <a:xfrm>
          <a:off x="6484202" y="2314962"/>
          <a:ext cx="863600" cy="665821"/>
        </a:xfrm>
        <a:prstGeom prst="rect">
          <a:avLst/>
        </a:prstGeom>
        <a:noFill/>
        <a:ln>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fld id="{DA64909D-88F7-4FD1-9EC4-16077185011D}" type="TxLink">
            <a:rPr lang="en-US" sz="1600" b="1" i="0" u="none" strike="noStrike" cap="none" spc="0">
              <a:ln w="0"/>
              <a:solidFill>
                <a:srgbClr val="A0C703"/>
              </a:solidFill>
              <a:effectLst/>
              <a:latin typeface="Calibri"/>
              <a:ea typeface="+mn-ea"/>
              <a:cs typeface="Calibri"/>
            </a:rPr>
            <a:pPr marL="0" indent="0" algn="ctr"/>
            <a:t>2</a:t>
          </a:fld>
          <a:endParaRPr lang="en-US" sz="1600" b="1" cap="none" spc="0">
            <a:ln w="0"/>
            <a:solidFill>
              <a:srgbClr val="A0C703"/>
            </a:solidFill>
            <a:effectLst/>
            <a:latin typeface="+mn-lt"/>
            <a:ea typeface="+mn-ea"/>
            <a:cs typeface="+mn-cs"/>
          </a:endParaRPr>
        </a:p>
      </xdr:txBody>
    </xdr:sp>
    <xdr:clientData/>
  </xdr:twoCellAnchor>
  <xdr:twoCellAnchor>
    <xdr:from>
      <xdr:col>4</xdr:col>
      <xdr:colOff>946150</xdr:colOff>
      <xdr:row>13</xdr:row>
      <xdr:rowOff>25400</xdr:rowOff>
    </xdr:from>
    <xdr:to>
      <xdr:col>4</xdr:col>
      <xdr:colOff>1752600</xdr:colOff>
      <xdr:row>14</xdr:row>
      <xdr:rowOff>44450</xdr:rowOff>
    </xdr:to>
    <xdr:sp macro="" textlink="">
      <xdr:nvSpPr>
        <xdr:cNvPr id="39" name="TextBox 38"/>
        <xdr:cNvSpPr txBox="1"/>
      </xdr:nvSpPr>
      <xdr:spPr>
        <a:xfrm>
          <a:off x="5848350" y="2419350"/>
          <a:ext cx="80645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200" b="1"/>
            <a:t>Remote</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58" name="Rectangle 57">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59" name="Picture 5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60" name="Picture 5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61" name="Picture 6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62" name="Picture 6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218086</xdr:colOff>
      <xdr:row>8</xdr:row>
      <xdr:rowOff>105888</xdr:rowOff>
    </xdr:from>
    <xdr:ext cx="182472" cy="182472"/>
    <xdr:pic>
      <xdr:nvPicPr>
        <xdr:cNvPr id="63" name="Picture 6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8086" y="1579088"/>
          <a:ext cx="182472" cy="182472"/>
        </a:xfrm>
        <a:prstGeom prst="rect">
          <a:avLst/>
        </a:prstGeom>
      </xdr:spPr>
    </xdr:pic>
    <xdr:clientData/>
  </xdr:oneCellAnchor>
  <xdr:oneCellAnchor>
    <xdr:from>
      <xdr:col>0</xdr:col>
      <xdr:colOff>218218</xdr:colOff>
      <xdr:row>6</xdr:row>
      <xdr:rowOff>181950</xdr:rowOff>
    </xdr:from>
    <xdr:ext cx="182207" cy="182207"/>
    <xdr:pic>
      <xdr:nvPicPr>
        <xdr:cNvPr id="64" name="Picture 6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65" name="Picture 6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66" name="Picture 6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67" name="Picture 6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434</xdr:colOff>
      <xdr:row>6</xdr:row>
      <xdr:rowOff>178266</xdr:rowOff>
    </xdr:from>
    <xdr:to>
      <xdr:col>1</xdr:col>
      <xdr:colOff>3948</xdr:colOff>
      <xdr:row>8</xdr:row>
      <xdr:rowOff>5696</xdr:rowOff>
    </xdr:to>
    <xdr:sp macro="" textlink="">
      <xdr:nvSpPr>
        <xdr:cNvPr id="69" name="Rectangle 68">
          <a:hlinkClick xmlns:r="http://schemas.openxmlformats.org/officeDocument/2006/relationships" r:id="rId12"/>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70" name="Rectangle 69">
          <a:hlinkClick xmlns:r="http://schemas.openxmlformats.org/officeDocument/2006/relationships" r:id="rId13"/>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71" name="Rectangle 70">
          <a:hlinkClick xmlns:r="http://schemas.openxmlformats.org/officeDocument/2006/relationships" r:id="rId14"/>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72" name="Rectangle 71">
          <a:hlinkClick xmlns:r="http://schemas.openxmlformats.org/officeDocument/2006/relationships" r:id="rId15"/>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73" name="Rectangle 72">
          <a:hlinkClick xmlns:r="http://schemas.openxmlformats.org/officeDocument/2006/relationships" r:id="rId16"/>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74" name="Picture 7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75" name="Rectangle 74">
          <a:hlinkClick xmlns:r="http://schemas.openxmlformats.org/officeDocument/2006/relationships" r:id="rId18"/>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76" name="Rectangle 75">
          <a:hlinkClick xmlns:r="http://schemas.openxmlformats.org/officeDocument/2006/relationships" r:id="rId19"/>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32" name="Picture 31"/>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twoCellAnchor>
    <xdr:from>
      <xdr:col>5</xdr:col>
      <xdr:colOff>6351</xdr:colOff>
      <xdr:row>9</xdr:row>
      <xdr:rowOff>146050</xdr:rowOff>
    </xdr:from>
    <xdr:to>
      <xdr:col>5</xdr:col>
      <xdr:colOff>2679701</xdr:colOff>
      <xdr:row>17</xdr:row>
      <xdr:rowOff>165100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12700</xdr:colOff>
      <xdr:row>9</xdr:row>
      <xdr:rowOff>127000</xdr:rowOff>
    </xdr:from>
    <xdr:to>
      <xdr:col>4</xdr:col>
      <xdr:colOff>0</xdr:colOff>
      <xdr:row>17</xdr:row>
      <xdr:rowOff>146050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508000</xdr:colOff>
      <xdr:row>3</xdr:row>
      <xdr:rowOff>6350</xdr:rowOff>
    </xdr:from>
    <xdr:to>
      <xdr:col>5</xdr:col>
      <xdr:colOff>2153920</xdr:colOff>
      <xdr:row>7</xdr:row>
      <xdr:rowOff>1270</xdr:rowOff>
    </xdr:to>
    <xdr:sp macro="" textlink="">
      <xdr:nvSpPr>
        <xdr:cNvPr id="37" name="Rectangle 36"/>
        <xdr:cNvSpPr/>
      </xdr:nvSpPr>
      <xdr:spPr>
        <a:xfrm>
          <a:off x="8108950" y="558800"/>
          <a:ext cx="1645920" cy="731520"/>
        </a:xfrm>
        <a:prstGeom prst="rect">
          <a:avLst/>
        </a:prstGeom>
        <a:solidFill>
          <a:srgbClr val="A0C703"/>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r>
            <a:rPr lang="en-US" sz="1600" b="1" i="0" u="none" strike="noStrike">
              <a:solidFill>
                <a:schemeClr val="bg1"/>
              </a:solidFill>
              <a:latin typeface="Calibri"/>
              <a:ea typeface="+mn-ea"/>
              <a:cs typeface="Calibri"/>
            </a:rPr>
            <a:t>xxx</a:t>
          </a:r>
        </a:p>
      </xdr:txBody>
    </xdr:sp>
    <xdr:clientData/>
  </xdr:twoCellAnchor>
  <xdr:twoCellAnchor>
    <xdr:from>
      <xdr:col>5</xdr:col>
      <xdr:colOff>495300</xdr:colOff>
      <xdr:row>3</xdr:row>
      <xdr:rowOff>101600</xdr:rowOff>
    </xdr:from>
    <xdr:to>
      <xdr:col>5</xdr:col>
      <xdr:colOff>2152650</xdr:colOff>
      <xdr:row>4</xdr:row>
      <xdr:rowOff>107950</xdr:rowOff>
    </xdr:to>
    <xdr:sp macro="" textlink="">
      <xdr:nvSpPr>
        <xdr:cNvPr id="38" name="TextBox 37"/>
        <xdr:cNvSpPr txBox="1"/>
      </xdr:nvSpPr>
      <xdr:spPr>
        <a:xfrm>
          <a:off x="8096250" y="654050"/>
          <a:ext cx="1657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400" b="1"/>
            <a:t>Staff Participation</a:t>
          </a:r>
        </a:p>
      </xdr:txBody>
    </xdr:sp>
    <xdr:clientData/>
  </xdr:twoCellAnchor>
  <xdr:twoCellAnchor>
    <xdr:from>
      <xdr:col>4</xdr:col>
      <xdr:colOff>1803400</xdr:colOff>
      <xdr:row>14</xdr:row>
      <xdr:rowOff>69850</xdr:rowOff>
    </xdr:from>
    <xdr:to>
      <xdr:col>4</xdr:col>
      <xdr:colOff>2667000</xdr:colOff>
      <xdr:row>18</xdr:row>
      <xdr:rowOff>0</xdr:rowOff>
    </xdr:to>
    <xdr:sp macro="" textlink="'drop-down-lists'!O10">
      <xdr:nvSpPr>
        <xdr:cNvPr id="40" name="Rectangle 39"/>
        <xdr:cNvSpPr/>
      </xdr:nvSpPr>
      <xdr:spPr>
        <a:xfrm>
          <a:off x="6705600" y="2647950"/>
          <a:ext cx="863600" cy="666750"/>
        </a:xfrm>
        <a:prstGeom prst="rect">
          <a:avLst/>
        </a:prstGeom>
        <a:noFill/>
        <a:ln>
          <a:solidFill>
            <a:srgbClr val="A0C703"/>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fld id="{DA64909D-88F7-4FD1-9EC4-16077185011D}" type="TxLink">
            <a:rPr lang="en-US" sz="1600" b="1" i="0" u="none" strike="noStrike" cap="none" spc="0">
              <a:ln w="0"/>
              <a:solidFill>
                <a:srgbClr val="A0C703"/>
              </a:solidFill>
              <a:effectLst/>
              <a:latin typeface="Calibri"/>
              <a:ea typeface="+mn-ea"/>
              <a:cs typeface="Calibri"/>
            </a:rPr>
            <a:pPr marL="0" indent="0" algn="ctr"/>
            <a:t>2</a:t>
          </a:fld>
          <a:endParaRPr lang="en-US" sz="1600" b="1" cap="none" spc="0">
            <a:ln w="0"/>
            <a:solidFill>
              <a:srgbClr val="A0C703"/>
            </a:solidFill>
            <a:effectLst/>
            <a:latin typeface="+mn-lt"/>
            <a:ea typeface="+mn-ea"/>
            <a:cs typeface="+mn-cs"/>
          </a:endParaRPr>
        </a:p>
      </xdr:txBody>
    </xdr:sp>
    <xdr:clientData/>
  </xdr:twoCellAnchor>
  <xdr:twoCellAnchor>
    <xdr:from>
      <xdr:col>4</xdr:col>
      <xdr:colOff>1816100</xdr:colOff>
      <xdr:row>14</xdr:row>
      <xdr:rowOff>146050</xdr:rowOff>
    </xdr:from>
    <xdr:to>
      <xdr:col>4</xdr:col>
      <xdr:colOff>2660650</xdr:colOff>
      <xdr:row>15</xdr:row>
      <xdr:rowOff>146050</xdr:rowOff>
    </xdr:to>
    <xdr:sp macro="" textlink="">
      <xdr:nvSpPr>
        <xdr:cNvPr id="41" name="TextBox 40"/>
        <xdr:cNvSpPr txBox="1"/>
      </xdr:nvSpPr>
      <xdr:spPr>
        <a:xfrm>
          <a:off x="6718300" y="2724150"/>
          <a:ext cx="84455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200" b="1"/>
            <a:t>Hybrid</a:t>
          </a:r>
        </a:p>
      </xdr:txBody>
    </xdr:sp>
    <xdr:clientData/>
  </xdr:twoCellAnchor>
  <xdr:twoCellAnchor>
    <xdr:from>
      <xdr:col>4</xdr:col>
      <xdr:colOff>476250</xdr:colOff>
      <xdr:row>10</xdr:row>
      <xdr:rowOff>69850</xdr:rowOff>
    </xdr:from>
    <xdr:to>
      <xdr:col>4</xdr:col>
      <xdr:colOff>2133600</xdr:colOff>
      <xdr:row>11</xdr:row>
      <xdr:rowOff>76200</xdr:rowOff>
    </xdr:to>
    <xdr:sp macro="" textlink="">
      <xdr:nvSpPr>
        <xdr:cNvPr id="42" name="TextBox 41"/>
        <xdr:cNvSpPr txBox="1"/>
      </xdr:nvSpPr>
      <xdr:spPr>
        <a:xfrm>
          <a:off x="5378450" y="1911350"/>
          <a:ext cx="1657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lang="en-US" sz="1100" b="1"/>
            <a:t>Delivery</a:t>
          </a:r>
        </a:p>
      </xdr:txBody>
    </xdr:sp>
    <xdr:clientData/>
  </xdr:twoCellAnchor>
  <xdr:twoCellAnchor>
    <xdr:from>
      <xdr:col>4</xdr:col>
      <xdr:colOff>50800</xdr:colOff>
      <xdr:row>22</xdr:row>
      <xdr:rowOff>177800</xdr:rowOff>
    </xdr:from>
    <xdr:to>
      <xdr:col>4</xdr:col>
      <xdr:colOff>1239520</xdr:colOff>
      <xdr:row>24</xdr:row>
      <xdr:rowOff>175260</xdr:rowOff>
    </xdr:to>
    <xdr:sp macro="" textlink="">
      <xdr:nvSpPr>
        <xdr:cNvPr id="43" name="Rectangle 42"/>
        <xdr:cNvSpPr/>
      </xdr:nvSpPr>
      <xdr:spPr>
        <a:xfrm>
          <a:off x="5283200" y="4229100"/>
          <a:ext cx="1188720" cy="365760"/>
        </a:xfrm>
        <a:prstGeom prst="rect">
          <a:avLst/>
        </a:prstGeom>
        <a:gradFill flip="none" rotWithShape="1">
          <a:gsLst>
            <a:gs pos="0">
              <a:srgbClr val="A0C703">
                <a:shade val="30000"/>
                <a:satMod val="115000"/>
              </a:srgbClr>
            </a:gs>
            <a:gs pos="50000">
              <a:srgbClr val="A0C703">
                <a:shade val="67500"/>
                <a:satMod val="115000"/>
              </a:srgbClr>
            </a:gs>
            <a:gs pos="100000">
              <a:srgbClr val="A0C703">
                <a:shade val="100000"/>
                <a:satMod val="115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45720" rIns="0" bIns="0" rtlCol="0" anchor="t" anchorCtr="0"/>
        <a:lstStyle/>
        <a:p>
          <a:pPr marL="0" indent="0" algn="l"/>
          <a:r>
            <a:rPr lang="en-US" sz="1200" b="1" i="0" u="none" strike="noStrike">
              <a:solidFill>
                <a:schemeClr val="tx1"/>
              </a:solidFill>
              <a:latin typeface="Calibri"/>
              <a:ea typeface="+mn-ea"/>
              <a:cs typeface="Calibri"/>
            </a:rPr>
            <a:t>Internal:</a:t>
          </a:r>
          <a:r>
            <a:rPr lang="en-US" sz="1600" b="1" i="0" u="none" strike="noStrike">
              <a:solidFill>
                <a:schemeClr val="bg1"/>
              </a:solidFill>
              <a:latin typeface="Calibri"/>
              <a:ea typeface="+mn-ea"/>
              <a:cs typeface="Calibri"/>
            </a:rPr>
            <a:t> xxx</a:t>
          </a:r>
        </a:p>
      </xdr:txBody>
    </xdr:sp>
    <xdr:clientData/>
  </xdr:twoCellAnchor>
  <xdr:twoCellAnchor>
    <xdr:from>
      <xdr:col>4</xdr:col>
      <xdr:colOff>1447800</xdr:colOff>
      <xdr:row>23</xdr:row>
      <xdr:rowOff>0</xdr:rowOff>
    </xdr:from>
    <xdr:to>
      <xdr:col>4</xdr:col>
      <xdr:colOff>2636520</xdr:colOff>
      <xdr:row>24</xdr:row>
      <xdr:rowOff>181610</xdr:rowOff>
    </xdr:to>
    <xdr:sp macro="" textlink="">
      <xdr:nvSpPr>
        <xdr:cNvPr id="45" name="Rectangle 44"/>
        <xdr:cNvSpPr/>
      </xdr:nvSpPr>
      <xdr:spPr>
        <a:xfrm>
          <a:off x="6680200" y="4235450"/>
          <a:ext cx="1188720" cy="365760"/>
        </a:xfrm>
        <a:prstGeom prst="rect">
          <a:avLst/>
        </a:prstGeom>
        <a:gradFill flip="none" rotWithShape="1">
          <a:gsLst>
            <a:gs pos="0">
              <a:srgbClr val="A0C703">
                <a:shade val="30000"/>
                <a:satMod val="115000"/>
              </a:srgbClr>
            </a:gs>
            <a:gs pos="50000">
              <a:srgbClr val="A0C703">
                <a:shade val="67500"/>
                <a:satMod val="115000"/>
              </a:srgbClr>
            </a:gs>
            <a:gs pos="100000">
              <a:srgbClr val="A0C703">
                <a:shade val="100000"/>
                <a:satMod val="115000"/>
              </a:srgbClr>
            </a:gs>
          </a:gsLst>
          <a:lin ang="54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45720" rIns="0" bIns="0" rtlCol="0" anchor="t" anchorCtr="0"/>
        <a:lstStyle/>
        <a:p>
          <a:pPr marL="0" indent="0" algn="l"/>
          <a:r>
            <a:rPr lang="en-US" sz="1200" b="1" i="0" u="none" strike="noStrike">
              <a:solidFill>
                <a:schemeClr val="tx1"/>
              </a:solidFill>
              <a:latin typeface="Calibri"/>
              <a:ea typeface="+mn-ea"/>
              <a:cs typeface="Calibri"/>
            </a:rPr>
            <a:t>External:</a:t>
          </a:r>
          <a:r>
            <a:rPr lang="en-US" sz="1600" b="1" i="0" u="none" strike="noStrike">
              <a:solidFill>
                <a:schemeClr val="bg1"/>
              </a:solidFill>
              <a:latin typeface="Calibri"/>
              <a:ea typeface="+mn-ea"/>
              <a:cs typeface="Calibri"/>
            </a:rPr>
            <a:t> xxx</a:t>
          </a:r>
        </a:p>
      </xdr:txBody>
    </xdr:sp>
    <xdr:clientData/>
  </xdr:twoCellAnchor>
  <xdr:twoCellAnchor>
    <xdr:from>
      <xdr:col>3</xdr:col>
      <xdr:colOff>587375</xdr:colOff>
      <xdr:row>20</xdr:row>
      <xdr:rowOff>12700</xdr:rowOff>
    </xdr:from>
    <xdr:to>
      <xdr:col>3</xdr:col>
      <xdr:colOff>2019300</xdr:colOff>
      <xdr:row>28</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552450</xdr:colOff>
      <xdr:row>20</xdr:row>
      <xdr:rowOff>12700</xdr:rowOff>
    </xdr:from>
    <xdr:to>
      <xdr:col>5</xdr:col>
      <xdr:colOff>1984375</xdr:colOff>
      <xdr:row>28</xdr:row>
      <xdr:rowOff>0</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921602</xdr:colOff>
      <xdr:row>12</xdr:row>
      <xdr:rowOff>105162</xdr:rowOff>
    </xdr:from>
    <xdr:to>
      <xdr:col>4</xdr:col>
      <xdr:colOff>1785202</xdr:colOff>
      <xdr:row>16</xdr:row>
      <xdr:rowOff>35312</xdr:rowOff>
    </xdr:to>
    <xdr:sp macro="" textlink="'drop-down-lists'!O10">
      <xdr:nvSpPr>
        <xdr:cNvPr id="47" name="Rectangle 46"/>
        <xdr:cNvSpPr/>
      </xdr:nvSpPr>
      <xdr:spPr>
        <a:xfrm>
          <a:off x="6484202" y="2314962"/>
          <a:ext cx="863600" cy="666750"/>
        </a:xfrm>
        <a:prstGeom prst="rect">
          <a:avLst/>
        </a:prstGeom>
        <a:noFill/>
        <a:ln>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fld id="{DA64909D-88F7-4FD1-9EC4-16077185011D}" type="TxLink">
            <a:rPr lang="en-US" sz="1600" b="1" i="0" u="none" strike="noStrike" cap="none" spc="0">
              <a:ln w="0"/>
              <a:solidFill>
                <a:srgbClr val="A0C703"/>
              </a:solidFill>
              <a:effectLst/>
              <a:latin typeface="Calibri"/>
              <a:ea typeface="+mn-ea"/>
              <a:cs typeface="Calibri"/>
            </a:rPr>
            <a:pPr marL="0" indent="0" algn="ctr"/>
            <a:t>2</a:t>
          </a:fld>
          <a:endParaRPr lang="en-US" sz="1600" b="1" cap="none" spc="0">
            <a:ln w="0"/>
            <a:solidFill>
              <a:srgbClr val="A0C703"/>
            </a:solidFill>
            <a:effectLst/>
            <a:latin typeface="+mn-lt"/>
            <a:ea typeface="+mn-ea"/>
            <a:cs typeface="+mn-cs"/>
          </a:endParaRPr>
        </a:p>
      </xdr:txBody>
    </xdr:sp>
    <xdr:clientData/>
  </xdr:twoCellAnchor>
  <xdr:twoCellAnchor>
    <xdr:from>
      <xdr:col>3</xdr:col>
      <xdr:colOff>6350</xdr:colOff>
      <xdr:row>2</xdr:row>
      <xdr:rowOff>6350</xdr:rowOff>
    </xdr:from>
    <xdr:to>
      <xdr:col>5</xdr:col>
      <xdr:colOff>2692400</xdr:colOff>
      <xdr:row>8</xdr:row>
      <xdr:rowOff>12700</xdr:rowOff>
    </xdr:to>
    <xdr:sp macro="" textlink="">
      <xdr:nvSpPr>
        <xdr:cNvPr id="48" name="Rectangle 47"/>
        <xdr:cNvSpPr/>
      </xdr:nvSpPr>
      <xdr:spPr>
        <a:xfrm>
          <a:off x="2540000" y="374650"/>
          <a:ext cx="8083550" cy="1111250"/>
        </a:xfrm>
        <a:prstGeom prst="rect">
          <a:avLst/>
        </a:prstGeom>
        <a:noFill/>
        <a:ln>
          <a:solidFill>
            <a:schemeClr val="bg1">
              <a:lumMod val="8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endParaRPr lang="en-US" sz="1600" b="1" i="0" u="none" strike="noStrike" cap="none" spc="0">
            <a:ln w="0"/>
            <a:solidFill>
              <a:srgbClr val="A0C703"/>
            </a:solidFill>
            <a:effectLst/>
            <a:latin typeface="Calibri"/>
            <a:ea typeface="+mn-ea"/>
            <a:cs typeface="Calibri"/>
          </a:endParaRPr>
        </a:p>
      </xdr:txBody>
    </xdr:sp>
    <xdr:clientData/>
  </xdr:twoCellAnchor>
  <xdr:twoCellAnchor>
    <xdr:from>
      <xdr:col>3</xdr:col>
      <xdr:colOff>6350</xdr:colOff>
      <xdr:row>9</xdr:row>
      <xdr:rowOff>6350</xdr:rowOff>
    </xdr:from>
    <xdr:to>
      <xdr:col>5</xdr:col>
      <xdr:colOff>2692400</xdr:colOff>
      <xdr:row>19</xdr:row>
      <xdr:rowOff>12700</xdr:rowOff>
    </xdr:to>
    <xdr:sp macro="" textlink="">
      <xdr:nvSpPr>
        <xdr:cNvPr id="49" name="Rectangle 48"/>
        <xdr:cNvSpPr/>
      </xdr:nvSpPr>
      <xdr:spPr>
        <a:xfrm>
          <a:off x="2540000" y="1663700"/>
          <a:ext cx="8083550" cy="1847850"/>
        </a:xfrm>
        <a:prstGeom prst="rect">
          <a:avLst/>
        </a:prstGeom>
        <a:noFill/>
        <a:ln>
          <a:solidFill>
            <a:schemeClr val="bg1">
              <a:lumMod val="8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endParaRPr lang="en-US" sz="1600" b="1" i="0" u="none" strike="noStrike" cap="none" spc="0">
            <a:ln w="0"/>
            <a:solidFill>
              <a:srgbClr val="A0C703"/>
            </a:solidFill>
            <a:effectLst/>
            <a:latin typeface="Calibri"/>
            <a:ea typeface="+mn-ea"/>
            <a:cs typeface="Calibri"/>
          </a:endParaRPr>
        </a:p>
      </xdr:txBody>
    </xdr:sp>
    <xdr:clientData/>
  </xdr:twoCellAnchor>
  <xdr:twoCellAnchor>
    <xdr:from>
      <xdr:col>3</xdr:col>
      <xdr:colOff>0</xdr:colOff>
      <xdr:row>20</xdr:row>
      <xdr:rowOff>0</xdr:rowOff>
    </xdr:from>
    <xdr:to>
      <xdr:col>5</xdr:col>
      <xdr:colOff>2686050</xdr:colOff>
      <xdr:row>28</xdr:row>
      <xdr:rowOff>177800</xdr:rowOff>
    </xdr:to>
    <xdr:sp macro="" textlink="">
      <xdr:nvSpPr>
        <xdr:cNvPr id="50" name="Rectangle 49"/>
        <xdr:cNvSpPr/>
      </xdr:nvSpPr>
      <xdr:spPr>
        <a:xfrm>
          <a:off x="2533650" y="3683000"/>
          <a:ext cx="8083550" cy="1651000"/>
        </a:xfrm>
        <a:prstGeom prst="rect">
          <a:avLst/>
        </a:prstGeom>
        <a:noFill/>
        <a:ln>
          <a:solidFill>
            <a:schemeClr val="bg1">
              <a:lumMod val="8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91440" rtlCol="0" anchor="b" anchorCtr="0"/>
        <a:lstStyle/>
        <a:p>
          <a:pPr marL="0" indent="0" algn="ctr"/>
          <a:endParaRPr lang="en-US" sz="1600" b="1" i="0" u="none" strike="noStrike" cap="none" spc="0">
            <a:ln w="0"/>
            <a:solidFill>
              <a:srgbClr val="A0C703"/>
            </a:solidFill>
            <a:effectLst/>
            <a:latin typeface="Calibri"/>
            <a:ea typeface="+mn-ea"/>
            <a:cs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3040</xdr:colOff>
      <xdr:row>10</xdr:row>
      <xdr:rowOff>11859</xdr:rowOff>
    </xdr:from>
    <xdr:to>
      <xdr:col>1</xdr:col>
      <xdr:colOff>6554</xdr:colOff>
      <xdr:row>11</xdr:row>
      <xdr:rowOff>23438</xdr:rowOff>
    </xdr:to>
    <xdr:sp macro="" textlink="">
      <xdr:nvSpPr>
        <xdr:cNvPr id="61" name="Rectangle 60">
          <a:hlinkClick xmlns:r="http://schemas.openxmlformats.org/officeDocument/2006/relationships" r:id="rId1"/>
        </xdr:cNvPr>
        <xdr:cNvSpPr/>
      </xdr:nvSpPr>
      <xdr:spPr>
        <a:xfrm>
          <a:off x="3040" y="1853359"/>
          <a:ext cx="1876764" cy="1957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rgbClr val="A0C703"/>
              </a:solidFill>
              <a:latin typeface="+mn-lt"/>
              <a:ea typeface="+mn-ea"/>
              <a:cs typeface="+mn-cs"/>
            </a:rPr>
            <a:t>Our Staff</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49" name="Rectangle 48">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50" name="Picture 4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51" name="Picture 5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52" name="Picture 5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218702</xdr:colOff>
      <xdr:row>10</xdr:row>
      <xdr:rowOff>21445</xdr:rowOff>
    </xdr:from>
    <xdr:ext cx="181240" cy="182473"/>
    <xdr:pic>
      <xdr:nvPicPr>
        <xdr:cNvPr id="53" name="Picture 5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8702" y="1862945"/>
          <a:ext cx="181240" cy="182473"/>
        </a:xfrm>
        <a:prstGeom prst="rect">
          <a:avLst/>
        </a:prstGeom>
      </xdr:spPr>
    </xdr:pic>
    <xdr:clientData/>
  </xdr:oneCellAnchor>
  <xdr:oneCellAnchor>
    <xdr:from>
      <xdr:col>0</xdr:col>
      <xdr:colOff>217882</xdr:colOff>
      <xdr:row>8</xdr:row>
      <xdr:rowOff>105888</xdr:rowOff>
    </xdr:from>
    <xdr:ext cx="182880" cy="182472"/>
    <xdr:pic>
      <xdr:nvPicPr>
        <xdr:cNvPr id="54" name="Picture 5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55" name="Picture 5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56" name="Picture 5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57" name="Picture 5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58" name="Picture 5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59" name="Rectangle 58">
          <a:hlinkClick xmlns:r="http://schemas.openxmlformats.org/officeDocument/2006/relationships" r:id="rId12"/>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60" name="Rectangle 59">
          <a:hlinkClick xmlns:r="http://schemas.openxmlformats.org/officeDocument/2006/relationships" r:id="rId13"/>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62" name="Rectangle 61">
          <a:hlinkClick xmlns:r="http://schemas.openxmlformats.org/officeDocument/2006/relationships" r:id="rId14"/>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63" name="Rectangle 62">
          <a:hlinkClick xmlns:r="http://schemas.openxmlformats.org/officeDocument/2006/relationships" r:id="rId15"/>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64" name="Rectangle 63">
          <a:hlinkClick xmlns:r="http://schemas.openxmlformats.org/officeDocument/2006/relationships" r:id="rId16"/>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65" name="Picture 6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66" name="Rectangle 65">
          <a:hlinkClick xmlns:r="http://schemas.openxmlformats.org/officeDocument/2006/relationships" r:id="rId18"/>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67" name="Rectangle 66">
          <a:hlinkClick xmlns:r="http://schemas.openxmlformats.org/officeDocument/2006/relationships" r:id="rId19"/>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2" name="Picture 21"/>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868</xdr:colOff>
      <xdr:row>11</xdr:row>
      <xdr:rowOff>112804</xdr:rowOff>
    </xdr:from>
    <xdr:to>
      <xdr:col>1</xdr:col>
      <xdr:colOff>4382</xdr:colOff>
      <xdr:row>12</xdr:row>
      <xdr:rowOff>124384</xdr:rowOff>
    </xdr:to>
    <xdr:sp macro="" textlink="">
      <xdr:nvSpPr>
        <xdr:cNvPr id="63" name="Rectangle 62">
          <a:hlinkClick xmlns:r="http://schemas.openxmlformats.org/officeDocument/2006/relationships" r:id="rId1"/>
        </xdr:cNvPr>
        <xdr:cNvSpPr/>
      </xdr:nvSpPr>
      <xdr:spPr>
        <a:xfrm>
          <a:off x="868" y="2138454"/>
          <a:ext cx="1876764" cy="19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rgbClr val="A0C703"/>
              </a:solidFill>
              <a:latin typeface="+mn-lt"/>
              <a:ea typeface="+mn-ea"/>
              <a:cs typeface="+mn-cs"/>
            </a:rPr>
            <a:t>SDP Tracking</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50" name="Rectangle 49">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marL="0" indent="0" algn="l"/>
          <a:r>
            <a:rPr lang="en-US" sz="1100" b="1">
              <a:solidFill>
                <a:sysClr val="windowText" lastClr="000000"/>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51" name="Picture 5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52" name="Picture 5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120006</xdr:rowOff>
    </xdr:from>
    <xdr:ext cx="182880" cy="182335"/>
    <xdr:pic>
      <xdr:nvPicPr>
        <xdr:cNvPr id="53" name="Picture 5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656"/>
          <a:ext cx="182880" cy="182335"/>
        </a:xfrm>
        <a:prstGeom prst="rect">
          <a:avLst/>
        </a:prstGeom>
      </xdr:spPr>
    </xdr:pic>
    <xdr:clientData/>
  </xdr:oneCellAnchor>
  <xdr:oneCellAnchor>
    <xdr:from>
      <xdr:col>0</xdr:col>
      <xdr:colOff>217882</xdr:colOff>
      <xdr:row>10</xdr:row>
      <xdr:rowOff>21445</xdr:rowOff>
    </xdr:from>
    <xdr:ext cx="182880" cy="182473"/>
    <xdr:pic>
      <xdr:nvPicPr>
        <xdr:cNvPr id="54" name="Picture 5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55" name="Picture 5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56" name="Picture 5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57" name="Picture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58" name="Picture 5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59" name="Picture 5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60" name="Rectangle 59">
          <a:hlinkClick xmlns:r="http://schemas.openxmlformats.org/officeDocument/2006/relationships" r:id="rId12"/>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61" name="Rectangle 60">
          <a:hlinkClick xmlns:r="http://schemas.openxmlformats.org/officeDocument/2006/relationships" r:id="rId13"/>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62" name="Rectangle 61">
          <a:hlinkClick xmlns:r="http://schemas.openxmlformats.org/officeDocument/2006/relationships" r:id="rId14"/>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64" name="Rectangle 63">
          <a:hlinkClick xmlns:r="http://schemas.openxmlformats.org/officeDocument/2006/relationships" r:id="rId15"/>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65" name="Rectangle 64">
          <a:hlinkClick xmlns:r="http://schemas.openxmlformats.org/officeDocument/2006/relationships" r:id="rId16"/>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66" name="Picture 6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67" name="Rectangle 66">
          <a:hlinkClick xmlns:r="http://schemas.openxmlformats.org/officeDocument/2006/relationships" r:id="rId18"/>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68" name="Rectangle 67">
          <a:hlinkClick xmlns:r="http://schemas.openxmlformats.org/officeDocument/2006/relationships" r:id="rId19"/>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2" name="Picture 21"/>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1302</xdr:colOff>
      <xdr:row>13</xdr:row>
      <xdr:rowOff>29600</xdr:rowOff>
    </xdr:from>
    <xdr:to>
      <xdr:col>1</xdr:col>
      <xdr:colOff>4816</xdr:colOff>
      <xdr:row>14</xdr:row>
      <xdr:rowOff>41181</xdr:rowOff>
    </xdr:to>
    <xdr:sp macro="" textlink="">
      <xdr:nvSpPr>
        <xdr:cNvPr id="67" name="Rectangle 66">
          <a:hlinkClick xmlns:r="http://schemas.openxmlformats.org/officeDocument/2006/relationships" r:id="rId1"/>
        </xdr:cNvPr>
        <xdr:cNvSpPr/>
      </xdr:nvSpPr>
      <xdr:spPr>
        <a:xfrm>
          <a:off x="1302" y="2423550"/>
          <a:ext cx="1876764" cy="1957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rgbClr val="A0C703"/>
              </a:solidFill>
              <a:latin typeface="+mn-lt"/>
              <a:ea typeface="+mn-ea"/>
              <a:cs typeface="+mn-cs"/>
            </a:rPr>
            <a:t>Courses Bank</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50" name="Rectangle 49">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51" name="Picture 5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221713</xdr:colOff>
      <xdr:row>13</xdr:row>
      <xdr:rowOff>44781</xdr:rowOff>
    </xdr:from>
    <xdr:ext cx="182474" cy="182474"/>
    <xdr:pic>
      <xdr:nvPicPr>
        <xdr:cNvPr id="52" name="Picture 5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713" y="2438731"/>
          <a:ext cx="182474" cy="182474"/>
        </a:xfrm>
        <a:prstGeom prst="rect">
          <a:avLst/>
        </a:prstGeom>
      </xdr:spPr>
    </xdr:pic>
    <xdr:clientData/>
  </xdr:oneCellAnchor>
  <xdr:oneCellAnchor>
    <xdr:from>
      <xdr:col>0</xdr:col>
      <xdr:colOff>214254</xdr:colOff>
      <xdr:row>11</xdr:row>
      <xdr:rowOff>119938</xdr:rowOff>
    </xdr:from>
    <xdr:ext cx="182880" cy="182472"/>
    <xdr:pic>
      <xdr:nvPicPr>
        <xdr:cNvPr id="53" name="Picture 5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54" name="Picture 5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55" name="Picture 5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56" name="Picture 5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57" name="Picture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58" name="Picture 5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59" name="Picture 5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60" name="Rectangle 59">
          <a:hlinkClick xmlns:r="http://schemas.openxmlformats.org/officeDocument/2006/relationships" r:id="rId12"/>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61" name="Rectangle 60">
          <a:hlinkClick xmlns:r="http://schemas.openxmlformats.org/officeDocument/2006/relationships" r:id="rId13"/>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62" name="Rectangle 61">
          <a:hlinkClick xmlns:r="http://schemas.openxmlformats.org/officeDocument/2006/relationships" r:id="rId14"/>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63" name="Rectangle 62">
          <a:hlinkClick xmlns:r="http://schemas.openxmlformats.org/officeDocument/2006/relationships" r:id="rId15"/>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64" name="Rectangle 63">
          <a:hlinkClick xmlns:r="http://schemas.openxmlformats.org/officeDocument/2006/relationships" r:id="rId16"/>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65" name="Rectangle 64">
          <a:hlinkClick xmlns:r="http://schemas.openxmlformats.org/officeDocument/2006/relationships" r:id="rId17"/>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66" name="Picture 6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1736</xdr:colOff>
      <xdr:row>14</xdr:row>
      <xdr:rowOff>130547</xdr:rowOff>
    </xdr:from>
    <xdr:to>
      <xdr:col>1</xdr:col>
      <xdr:colOff>5250</xdr:colOff>
      <xdr:row>15</xdr:row>
      <xdr:rowOff>142127</xdr:rowOff>
    </xdr:to>
    <xdr:sp macro="" textlink="">
      <xdr:nvSpPr>
        <xdr:cNvPr id="68" name="Rectangle 67">
          <a:hlinkClick xmlns:r="http://schemas.openxmlformats.org/officeDocument/2006/relationships" r:id="rId19"/>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2" name="Picture 21"/>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1736</xdr:colOff>
      <xdr:row>14</xdr:row>
      <xdr:rowOff>130547</xdr:rowOff>
    </xdr:from>
    <xdr:to>
      <xdr:col>1</xdr:col>
      <xdr:colOff>5250</xdr:colOff>
      <xdr:row>15</xdr:row>
      <xdr:rowOff>142127</xdr:rowOff>
    </xdr:to>
    <xdr:sp macro="" textlink="">
      <xdr:nvSpPr>
        <xdr:cNvPr id="81" name="Rectangle 80">
          <a:hlinkClick xmlns:r="http://schemas.openxmlformats.org/officeDocument/2006/relationships" r:id="rId1"/>
        </xdr:cNvPr>
        <xdr:cNvSpPr/>
      </xdr:nvSpPr>
      <xdr:spPr>
        <a:xfrm>
          <a:off x="1736" y="2708647"/>
          <a:ext cx="1876764" cy="19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rgbClr val="A0C703"/>
              </a:solidFill>
            </a:rPr>
            <a:t>SDP</a:t>
          </a:r>
          <a:r>
            <a:rPr lang="en-US" sz="1100" b="1" baseline="0">
              <a:solidFill>
                <a:srgbClr val="A0C703"/>
              </a:solidFill>
            </a:rPr>
            <a:t> Roadmap</a:t>
          </a:r>
          <a:endParaRPr lang="en-US" sz="1100" b="1">
            <a:solidFill>
              <a:srgbClr val="A0C703"/>
            </a:solidFill>
          </a:endParaRPr>
        </a:p>
      </xdr:txBody>
    </xdr:sp>
    <xdr:clientData/>
  </xdr:twoCellAnchor>
  <xdr:twoCellAnchor>
    <xdr:from>
      <xdr:col>3</xdr:col>
      <xdr:colOff>227406</xdr:colOff>
      <xdr:row>13</xdr:row>
      <xdr:rowOff>43695</xdr:rowOff>
    </xdr:from>
    <xdr:to>
      <xdr:col>6</xdr:col>
      <xdr:colOff>434099</xdr:colOff>
      <xdr:row>14</xdr:row>
      <xdr:rowOff>142956</xdr:rowOff>
    </xdr:to>
    <xdr:sp macro="" textlink="">
      <xdr:nvSpPr>
        <xdr:cNvPr id="4" name="object 11"/>
        <xdr:cNvSpPr txBox="1"/>
      </xdr:nvSpPr>
      <xdr:spPr>
        <a:xfrm>
          <a:off x="3040456" y="2437645"/>
          <a:ext cx="2035493" cy="283411"/>
        </a:xfrm>
        <a:prstGeom prst="rect">
          <a:avLst/>
        </a:prstGeom>
      </xdr:spPr>
      <xdr:txBody>
        <a:bodyPr vert="horz" wrap="square" lIns="0" tIns="6350" rIns="0" bIns="0" rtlCol="0">
          <a:noAutofit/>
        </a:bodyPr>
        <a:lstStyle>
          <a:defPPr>
            <a:defRPr kern="0"/>
          </a:defPPr>
        </a:lstStyle>
        <a:p>
          <a:pPr algn="ctr">
            <a:spcBef>
              <a:spcPts val="50"/>
            </a:spcBef>
          </a:pPr>
          <a:r>
            <a:rPr lang="en-US" b="1">
              <a:solidFill>
                <a:schemeClr val="accent6">
                  <a:lumMod val="50000"/>
                </a:schemeClr>
              </a:solidFill>
              <a:latin typeface="Trebuchet MS"/>
              <a:cs typeface="Trebuchet MS"/>
            </a:rPr>
            <a:t>Short</a:t>
          </a:r>
          <a:endParaRPr>
            <a:solidFill>
              <a:schemeClr val="accent6">
                <a:lumMod val="50000"/>
              </a:schemeClr>
            </a:solidFill>
            <a:latin typeface="Trebuchet MS"/>
            <a:cs typeface="Trebuchet MS"/>
          </a:endParaRPr>
        </a:p>
      </xdr:txBody>
    </xdr:sp>
    <xdr:clientData/>
  </xdr:twoCellAnchor>
  <xdr:twoCellAnchor>
    <xdr:from>
      <xdr:col>8</xdr:col>
      <xdr:colOff>157004</xdr:colOff>
      <xdr:row>13</xdr:row>
      <xdr:rowOff>38500</xdr:rowOff>
    </xdr:from>
    <xdr:to>
      <xdr:col>11</xdr:col>
      <xdr:colOff>363697</xdr:colOff>
      <xdr:row>14</xdr:row>
      <xdr:rowOff>137761</xdr:rowOff>
    </xdr:to>
    <xdr:sp macro="" textlink="">
      <xdr:nvSpPr>
        <xdr:cNvPr id="5" name="object 12"/>
        <xdr:cNvSpPr txBox="1"/>
      </xdr:nvSpPr>
      <xdr:spPr>
        <a:xfrm>
          <a:off x="6018054" y="2432450"/>
          <a:ext cx="2035493" cy="283411"/>
        </a:xfrm>
        <a:prstGeom prst="rect">
          <a:avLst/>
        </a:prstGeom>
      </xdr:spPr>
      <xdr:txBody>
        <a:bodyPr vert="horz" wrap="square" lIns="0" tIns="6350" rIns="0" bIns="0" rtlCol="0">
          <a:noAutofit/>
        </a:bodyPr>
        <a:lstStyle>
          <a:defPPr>
            <a:defRPr kern="0"/>
          </a:defPPr>
        </a:lstStyle>
        <a:p>
          <a:pPr algn="ctr">
            <a:spcBef>
              <a:spcPts val="50"/>
            </a:spcBef>
          </a:pPr>
          <a:r>
            <a:rPr lang="en-US" b="1">
              <a:solidFill>
                <a:srgbClr val="20252E"/>
              </a:solidFill>
              <a:latin typeface="Trebuchet MS"/>
              <a:cs typeface="Trebuchet MS"/>
            </a:rPr>
            <a:t>Medium</a:t>
          </a:r>
        </a:p>
      </xdr:txBody>
    </xdr:sp>
    <xdr:clientData/>
  </xdr:twoCellAnchor>
  <xdr:twoCellAnchor>
    <xdr:from>
      <xdr:col>13</xdr:col>
      <xdr:colOff>189939</xdr:colOff>
      <xdr:row>13</xdr:row>
      <xdr:rowOff>38500</xdr:rowOff>
    </xdr:from>
    <xdr:to>
      <xdr:col>16</xdr:col>
      <xdr:colOff>396632</xdr:colOff>
      <xdr:row>14</xdr:row>
      <xdr:rowOff>137761</xdr:rowOff>
    </xdr:to>
    <xdr:sp macro="" textlink="">
      <xdr:nvSpPr>
        <xdr:cNvPr id="6" name="object 13"/>
        <xdr:cNvSpPr txBox="1"/>
      </xdr:nvSpPr>
      <xdr:spPr>
        <a:xfrm>
          <a:off x="9098989" y="2432450"/>
          <a:ext cx="2035493" cy="283411"/>
        </a:xfrm>
        <a:prstGeom prst="rect">
          <a:avLst/>
        </a:prstGeom>
      </xdr:spPr>
      <xdr:txBody>
        <a:bodyPr vert="horz" wrap="square" lIns="0" tIns="6350" rIns="0" bIns="0" rtlCol="0">
          <a:noAutofit/>
        </a:bodyPr>
        <a:lstStyle>
          <a:defPPr>
            <a:defRPr kern="0"/>
          </a:defPPr>
        </a:lstStyle>
        <a:p>
          <a:pPr algn="ctr">
            <a:spcBef>
              <a:spcPts val="50"/>
            </a:spcBef>
          </a:pPr>
          <a:r>
            <a:rPr lang="en-US" b="1">
              <a:solidFill>
                <a:srgbClr val="7D7346"/>
              </a:solidFill>
              <a:latin typeface="Trebuchet MS"/>
              <a:cs typeface="Trebuchet MS"/>
            </a:rPr>
            <a:t>Long</a:t>
          </a:r>
        </a:p>
      </xdr:txBody>
    </xdr:sp>
    <xdr:clientData/>
  </xdr:twoCellAnchor>
  <xdr:twoCellAnchor>
    <xdr:from>
      <xdr:col>4</xdr:col>
      <xdr:colOff>259963</xdr:colOff>
      <xdr:row>8</xdr:row>
      <xdr:rowOff>124399</xdr:rowOff>
    </xdr:from>
    <xdr:to>
      <xdr:col>5</xdr:col>
      <xdr:colOff>370363</xdr:colOff>
      <xdr:row>12</xdr:row>
      <xdr:rowOff>107799</xdr:rowOff>
    </xdr:to>
    <xdr:sp macro="" textlink="">
      <xdr:nvSpPr>
        <xdr:cNvPr id="7" name="Rectangle 6"/>
        <xdr:cNvSpPr/>
      </xdr:nvSpPr>
      <xdr:spPr>
        <a:xfrm>
          <a:off x="3682613" y="1597599"/>
          <a:ext cx="720000" cy="720000"/>
        </a:xfrm>
        <a:prstGeom prst="rect">
          <a:avLst/>
        </a:prstGeom>
        <a:solidFill>
          <a:srgbClr val="F0B4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45720" tIns="22860" rIns="45720" bIns="22860"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US" sz="2000" b="1"/>
            <a:t>6M</a:t>
          </a:r>
        </a:p>
      </xdr:txBody>
    </xdr:sp>
    <xdr:clientData/>
  </xdr:twoCellAnchor>
  <xdr:twoCellAnchor>
    <xdr:from>
      <xdr:col>14</xdr:col>
      <xdr:colOff>254210</xdr:colOff>
      <xdr:row>8</xdr:row>
      <xdr:rowOff>124399</xdr:rowOff>
    </xdr:from>
    <xdr:to>
      <xdr:col>15</xdr:col>
      <xdr:colOff>364610</xdr:colOff>
      <xdr:row>12</xdr:row>
      <xdr:rowOff>107799</xdr:rowOff>
    </xdr:to>
    <xdr:sp macro="" textlink="">
      <xdr:nvSpPr>
        <xdr:cNvPr id="8" name="Rectangle 7"/>
        <xdr:cNvSpPr/>
      </xdr:nvSpPr>
      <xdr:spPr>
        <a:xfrm>
          <a:off x="9772860" y="1597599"/>
          <a:ext cx="720000" cy="720000"/>
        </a:xfrm>
        <a:prstGeom prst="rect">
          <a:avLst/>
        </a:prstGeom>
        <a:solidFill>
          <a:srgbClr val="A0C70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45720" tIns="22860" rIns="45720" bIns="22860"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US" sz="2000" b="1">
              <a:solidFill>
                <a:schemeClr val="bg1"/>
              </a:solidFill>
            </a:rPr>
            <a:t>36M</a:t>
          </a:r>
        </a:p>
      </xdr:txBody>
    </xdr:sp>
    <xdr:clientData/>
  </xdr:twoCellAnchor>
  <xdr:twoCellAnchor>
    <xdr:from>
      <xdr:col>9</xdr:col>
      <xdr:colOff>205149</xdr:colOff>
      <xdr:row>8</xdr:row>
      <xdr:rowOff>124399</xdr:rowOff>
    </xdr:from>
    <xdr:to>
      <xdr:col>10</xdr:col>
      <xdr:colOff>315549</xdr:colOff>
      <xdr:row>12</xdr:row>
      <xdr:rowOff>107799</xdr:rowOff>
    </xdr:to>
    <xdr:sp macro="" textlink="">
      <xdr:nvSpPr>
        <xdr:cNvPr id="9" name="Rectangle 8"/>
        <xdr:cNvSpPr/>
      </xdr:nvSpPr>
      <xdr:spPr>
        <a:xfrm>
          <a:off x="6675799" y="1597599"/>
          <a:ext cx="720000" cy="720000"/>
        </a:xfrm>
        <a:prstGeom prst="rect">
          <a:avLst/>
        </a:prstGeom>
        <a:solidFill>
          <a:schemeClr val="tx1">
            <a:lumMod val="85000"/>
            <a:lumOff val="1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45720" tIns="22860" rIns="45720" bIns="22860"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n-US" sz="2000" b="1"/>
            <a:t>12M</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63" name="Rectangle 62">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General</a:t>
          </a:r>
        </a:p>
      </xdr:txBody>
    </xdr:sp>
    <xdr:clientData/>
  </xdr:twoCellAnchor>
  <xdr:oneCellAnchor>
    <xdr:from>
      <xdr:col>0</xdr:col>
      <xdr:colOff>218085</xdr:colOff>
      <xdr:row>14</xdr:row>
      <xdr:rowOff>141826</xdr:rowOff>
    </xdr:from>
    <xdr:ext cx="182473" cy="182473"/>
    <xdr:pic>
      <xdr:nvPicPr>
        <xdr:cNvPr id="64" name="Picture 6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8085" y="2719926"/>
          <a:ext cx="182473" cy="182473"/>
        </a:xfrm>
        <a:prstGeom prst="rect">
          <a:avLst/>
        </a:prstGeom>
      </xdr:spPr>
    </xdr:pic>
    <xdr:clientData/>
  </xdr:oneCellAnchor>
  <xdr:oneCellAnchor>
    <xdr:from>
      <xdr:col>0</xdr:col>
      <xdr:colOff>221510</xdr:colOff>
      <xdr:row>13</xdr:row>
      <xdr:rowOff>44781</xdr:rowOff>
    </xdr:from>
    <xdr:ext cx="182880" cy="182474"/>
    <xdr:pic>
      <xdr:nvPicPr>
        <xdr:cNvPr id="65" name="Picture 6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66" name="Picture 6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67" name="Picture 6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68" name="Picture 6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69" name="Picture 6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70" name="Picture 6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71" name="Picture 7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161233</xdr:rowOff>
    </xdr:from>
    <xdr:ext cx="182880" cy="184272"/>
    <xdr:pic>
      <xdr:nvPicPr>
        <xdr:cNvPr id="72" name="Picture 7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73" name="Rectangle 72">
          <a:hlinkClick xmlns:r="http://schemas.openxmlformats.org/officeDocument/2006/relationships" r:id="rId12"/>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74" name="Rectangle 73">
          <a:hlinkClick xmlns:r="http://schemas.openxmlformats.org/officeDocument/2006/relationships" r:id="rId13"/>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75" name="Rectangle 74">
          <a:hlinkClick xmlns:r="http://schemas.openxmlformats.org/officeDocument/2006/relationships" r:id="rId14"/>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76" name="Rectangle 75">
          <a:hlinkClick xmlns:r="http://schemas.openxmlformats.org/officeDocument/2006/relationships" r:id="rId15"/>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77" name="Rectangle 76">
          <a:hlinkClick xmlns:r="http://schemas.openxmlformats.org/officeDocument/2006/relationships" r:id="rId16"/>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78" name="Rectangle 77">
          <a:hlinkClick xmlns:r="http://schemas.openxmlformats.org/officeDocument/2006/relationships" r:id="rId17"/>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79" name="Picture 7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80" name="Rectangle 79">
          <a:hlinkClick xmlns:r="http://schemas.openxmlformats.org/officeDocument/2006/relationships" r:id="rId19"/>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8" name="Picture 27"/>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2170</xdr:colOff>
      <xdr:row>16</xdr:row>
      <xdr:rowOff>47343</xdr:rowOff>
    </xdr:from>
    <xdr:to>
      <xdr:col>1</xdr:col>
      <xdr:colOff>5684</xdr:colOff>
      <xdr:row>17</xdr:row>
      <xdr:rowOff>58923</xdr:rowOff>
    </xdr:to>
    <xdr:sp macro="" textlink="">
      <xdr:nvSpPr>
        <xdr:cNvPr id="64" name="Rectangle 63">
          <a:hlinkClick xmlns:r="http://schemas.openxmlformats.org/officeDocument/2006/relationships" r:id="rId1"/>
        </xdr:cNvPr>
        <xdr:cNvSpPr/>
      </xdr:nvSpPr>
      <xdr:spPr>
        <a:xfrm>
          <a:off x="2170" y="2993743"/>
          <a:ext cx="1876764" cy="19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rgbClr val="A0C703"/>
              </a:solidFill>
            </a:rPr>
            <a:t>Individual Details</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50" name="Rectangle 49">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chemeClr val="tx1"/>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51" name="Picture 5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52" name="Picture 5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53" name="Picture 5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54" name="Picture 5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55" name="Picture 5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56" name="Picture 5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57" name="Picture 5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53501</xdr:rowOff>
    </xdr:from>
    <xdr:ext cx="182880" cy="182880"/>
    <xdr:pic>
      <xdr:nvPicPr>
        <xdr:cNvPr id="58" name="Picture 5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901"/>
          <a:ext cx="182880" cy="182880"/>
        </a:xfrm>
        <a:prstGeom prst="rect">
          <a:avLst/>
        </a:prstGeom>
      </xdr:spPr>
    </xdr:pic>
    <xdr:clientData/>
  </xdr:oneCellAnchor>
  <xdr:oneCellAnchor>
    <xdr:from>
      <xdr:col>0</xdr:col>
      <xdr:colOff>232560</xdr:colOff>
      <xdr:row>17</xdr:row>
      <xdr:rowOff>161233</xdr:rowOff>
    </xdr:from>
    <xdr:ext cx="182880" cy="184272"/>
    <xdr:pic>
      <xdr:nvPicPr>
        <xdr:cNvPr id="59" name="Picture 5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91783"/>
          <a:ext cx="182880" cy="184272"/>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60" name="Rectangle 59">
          <a:hlinkClick xmlns:r="http://schemas.openxmlformats.org/officeDocument/2006/relationships" r:id="rId12"/>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61" name="Rectangle 60">
          <a:hlinkClick xmlns:r="http://schemas.openxmlformats.org/officeDocument/2006/relationships" r:id="rId13"/>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62" name="Rectangle 61">
          <a:hlinkClick xmlns:r="http://schemas.openxmlformats.org/officeDocument/2006/relationships" r:id="rId14"/>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63" name="Rectangle 62">
          <a:hlinkClick xmlns:r="http://schemas.openxmlformats.org/officeDocument/2006/relationships" r:id="rId15"/>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2604</xdr:colOff>
      <xdr:row>17</xdr:row>
      <xdr:rowOff>148291</xdr:rowOff>
    </xdr:from>
    <xdr:to>
      <xdr:col>1</xdr:col>
      <xdr:colOff>6118</xdr:colOff>
      <xdr:row>18</xdr:row>
      <xdr:rowOff>159871</xdr:rowOff>
    </xdr:to>
    <xdr:sp macro="" textlink="">
      <xdr:nvSpPr>
        <xdr:cNvPr id="65" name="Rectangle 64">
          <a:hlinkClick xmlns:r="http://schemas.openxmlformats.org/officeDocument/2006/relationships" r:id="rId16"/>
        </xdr:cNvPr>
        <xdr:cNvSpPr/>
      </xdr:nvSpPr>
      <xdr:spPr>
        <a:xfrm>
          <a:off x="2604" y="3278841"/>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PDP</a:t>
          </a:r>
        </a:p>
      </xdr:txBody>
    </xdr:sp>
    <xdr:clientData/>
  </xdr:twoCellAnchor>
  <xdr:oneCellAnchor>
    <xdr:from>
      <xdr:col>0</xdr:col>
      <xdr:colOff>220969</xdr:colOff>
      <xdr:row>5</xdr:row>
      <xdr:rowOff>86608</xdr:rowOff>
    </xdr:from>
    <xdr:ext cx="180583" cy="180583"/>
    <xdr:pic>
      <xdr:nvPicPr>
        <xdr:cNvPr id="66" name="Picture 6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67" name="Rectangle 66">
          <a:hlinkClick xmlns:r="http://schemas.openxmlformats.org/officeDocument/2006/relationships" r:id="rId18"/>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68" name="Rectangle 67">
          <a:hlinkClick xmlns:r="http://schemas.openxmlformats.org/officeDocument/2006/relationships" r:id="rId19"/>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2" name="Picture 21"/>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2604</xdr:colOff>
      <xdr:row>17</xdr:row>
      <xdr:rowOff>148291</xdr:rowOff>
    </xdr:from>
    <xdr:to>
      <xdr:col>1</xdr:col>
      <xdr:colOff>6118</xdr:colOff>
      <xdr:row>18</xdr:row>
      <xdr:rowOff>159871</xdr:rowOff>
    </xdr:to>
    <xdr:sp macro="" textlink="">
      <xdr:nvSpPr>
        <xdr:cNvPr id="63" name="Rectangle 62">
          <a:hlinkClick xmlns:r="http://schemas.openxmlformats.org/officeDocument/2006/relationships" r:id="rId1"/>
        </xdr:cNvPr>
        <xdr:cNvSpPr/>
      </xdr:nvSpPr>
      <xdr:spPr>
        <a:xfrm>
          <a:off x="2604" y="3278841"/>
          <a:ext cx="1876764" cy="19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rgbClr val="A0C703"/>
              </a:solidFill>
            </a:rPr>
            <a:t>Individual PDP</a:t>
          </a:r>
        </a:p>
      </xdr:txBody>
    </xdr:sp>
    <xdr:clientData/>
  </xdr:twoCellAnchor>
  <xdr:twoCellAnchor>
    <xdr:from>
      <xdr:col>0</xdr:col>
      <xdr:colOff>0</xdr:colOff>
      <xdr:row>5</xdr:row>
      <xdr:rowOff>76200</xdr:rowOff>
    </xdr:from>
    <xdr:to>
      <xdr:col>1</xdr:col>
      <xdr:colOff>1141</xdr:colOff>
      <xdr:row>6</xdr:row>
      <xdr:rowOff>88900</xdr:rowOff>
    </xdr:to>
    <xdr:sp macro="" textlink="">
      <xdr:nvSpPr>
        <xdr:cNvPr id="48" name="Rectangle 47">
          <a:hlinkClick xmlns:r="http://schemas.openxmlformats.org/officeDocument/2006/relationships" r:id="rId2"/>
        </xdr:cNvPr>
        <xdr:cNvSpPr/>
      </xdr:nvSpPr>
      <xdr:spPr>
        <a:xfrm>
          <a:off x="0" y="996950"/>
          <a:ext cx="1874391"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chemeClr val="tx1"/>
              </a:solidFill>
              <a:latin typeface="+mn-lt"/>
              <a:ea typeface="+mn-ea"/>
              <a:cs typeface="+mn-cs"/>
            </a:rPr>
            <a:t>General</a:t>
          </a:r>
        </a:p>
      </xdr:txBody>
    </xdr:sp>
    <xdr:clientData/>
  </xdr:twoCellAnchor>
  <xdr:oneCellAnchor>
    <xdr:from>
      <xdr:col>0</xdr:col>
      <xdr:colOff>217882</xdr:colOff>
      <xdr:row>14</xdr:row>
      <xdr:rowOff>141826</xdr:rowOff>
    </xdr:from>
    <xdr:ext cx="182880" cy="182473"/>
    <xdr:pic>
      <xdr:nvPicPr>
        <xdr:cNvPr id="49" name="Picture 4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882" y="2719926"/>
          <a:ext cx="182880" cy="182473"/>
        </a:xfrm>
        <a:prstGeom prst="rect">
          <a:avLst/>
        </a:prstGeom>
      </xdr:spPr>
    </xdr:pic>
    <xdr:clientData/>
  </xdr:oneCellAnchor>
  <xdr:oneCellAnchor>
    <xdr:from>
      <xdr:col>0</xdr:col>
      <xdr:colOff>221510</xdr:colOff>
      <xdr:row>13</xdr:row>
      <xdr:rowOff>44781</xdr:rowOff>
    </xdr:from>
    <xdr:ext cx="182880" cy="182474"/>
    <xdr:pic>
      <xdr:nvPicPr>
        <xdr:cNvPr id="50" name="Picture 4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510" y="2438731"/>
          <a:ext cx="182880" cy="182474"/>
        </a:xfrm>
        <a:prstGeom prst="rect">
          <a:avLst/>
        </a:prstGeom>
      </xdr:spPr>
    </xdr:pic>
    <xdr:clientData/>
  </xdr:oneCellAnchor>
  <xdr:oneCellAnchor>
    <xdr:from>
      <xdr:col>0</xdr:col>
      <xdr:colOff>214254</xdr:colOff>
      <xdr:row>11</xdr:row>
      <xdr:rowOff>119938</xdr:rowOff>
    </xdr:from>
    <xdr:ext cx="182880" cy="182472"/>
    <xdr:pic>
      <xdr:nvPicPr>
        <xdr:cNvPr id="51" name="Picture 5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254" y="2145588"/>
          <a:ext cx="182880" cy="182472"/>
        </a:xfrm>
        <a:prstGeom prst="rect">
          <a:avLst/>
        </a:prstGeom>
      </xdr:spPr>
    </xdr:pic>
    <xdr:clientData/>
  </xdr:oneCellAnchor>
  <xdr:oneCellAnchor>
    <xdr:from>
      <xdr:col>0</xdr:col>
      <xdr:colOff>217882</xdr:colOff>
      <xdr:row>10</xdr:row>
      <xdr:rowOff>21445</xdr:rowOff>
    </xdr:from>
    <xdr:ext cx="182880" cy="182473"/>
    <xdr:pic>
      <xdr:nvPicPr>
        <xdr:cNvPr id="52" name="Picture 5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882" y="1862945"/>
          <a:ext cx="182880" cy="182473"/>
        </a:xfrm>
        <a:prstGeom prst="rect">
          <a:avLst/>
        </a:prstGeom>
      </xdr:spPr>
    </xdr:pic>
    <xdr:clientData/>
  </xdr:oneCellAnchor>
  <xdr:oneCellAnchor>
    <xdr:from>
      <xdr:col>0</xdr:col>
      <xdr:colOff>217882</xdr:colOff>
      <xdr:row>8</xdr:row>
      <xdr:rowOff>105888</xdr:rowOff>
    </xdr:from>
    <xdr:ext cx="182880" cy="182472"/>
    <xdr:pic>
      <xdr:nvPicPr>
        <xdr:cNvPr id="53" name="Picture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7882" y="1579088"/>
          <a:ext cx="182880" cy="182472"/>
        </a:xfrm>
        <a:prstGeom prst="rect">
          <a:avLst/>
        </a:prstGeom>
      </xdr:spPr>
    </xdr:pic>
    <xdr:clientData/>
  </xdr:oneCellAnchor>
  <xdr:oneCellAnchor>
    <xdr:from>
      <xdr:col>0</xdr:col>
      <xdr:colOff>218218</xdr:colOff>
      <xdr:row>6</xdr:row>
      <xdr:rowOff>181950</xdr:rowOff>
    </xdr:from>
    <xdr:ext cx="182207" cy="182207"/>
    <xdr:pic>
      <xdr:nvPicPr>
        <xdr:cNvPr id="54" name="Picture 5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8218" y="1286850"/>
          <a:ext cx="182207" cy="182207"/>
        </a:xfrm>
        <a:prstGeom prst="rect">
          <a:avLst/>
        </a:prstGeom>
      </xdr:spPr>
    </xdr:pic>
    <xdr:clientData/>
  </xdr:oneCellAnchor>
  <xdr:oneCellAnchor>
    <xdr:from>
      <xdr:col>0</xdr:col>
      <xdr:colOff>219030</xdr:colOff>
      <xdr:row>5</xdr:row>
      <xdr:rowOff>86608</xdr:rowOff>
    </xdr:from>
    <xdr:ext cx="180583" cy="180583"/>
    <xdr:pic>
      <xdr:nvPicPr>
        <xdr:cNvPr id="55" name="Picture 5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9030" y="1007358"/>
          <a:ext cx="180583" cy="180583"/>
        </a:xfrm>
        <a:prstGeom prst="rect">
          <a:avLst/>
        </a:prstGeom>
      </xdr:spPr>
    </xdr:pic>
    <xdr:clientData/>
  </xdr:oneCellAnchor>
  <xdr:oneCellAnchor>
    <xdr:from>
      <xdr:col>0</xdr:col>
      <xdr:colOff>224349</xdr:colOff>
      <xdr:row>16</xdr:row>
      <xdr:rowOff>52804</xdr:rowOff>
    </xdr:from>
    <xdr:ext cx="182880" cy="184274"/>
    <xdr:pic>
      <xdr:nvPicPr>
        <xdr:cNvPr id="56" name="Picture 5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4349" y="2999204"/>
          <a:ext cx="182880" cy="184274"/>
        </a:xfrm>
        <a:prstGeom prst="rect">
          <a:avLst/>
        </a:prstGeom>
      </xdr:spPr>
    </xdr:pic>
    <xdr:clientData/>
  </xdr:oneCellAnchor>
  <xdr:oneCellAnchor>
    <xdr:from>
      <xdr:col>0</xdr:col>
      <xdr:colOff>232560</xdr:colOff>
      <xdr:row>17</xdr:row>
      <xdr:rowOff>149834</xdr:rowOff>
    </xdr:from>
    <xdr:ext cx="182880" cy="182880"/>
    <xdr:pic>
      <xdr:nvPicPr>
        <xdr:cNvPr id="57" name="Picture 5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560" y="3285524"/>
          <a:ext cx="182880" cy="182880"/>
        </a:xfrm>
        <a:prstGeom prst="rect">
          <a:avLst/>
        </a:prstGeom>
      </xdr:spPr>
    </xdr:pic>
    <xdr:clientData/>
  </xdr:oneCellAnchor>
  <xdr:twoCellAnchor>
    <xdr:from>
      <xdr:col>0</xdr:col>
      <xdr:colOff>0</xdr:colOff>
      <xdr:row>8</xdr:row>
      <xdr:rowOff>95062</xdr:rowOff>
    </xdr:from>
    <xdr:to>
      <xdr:col>1</xdr:col>
      <xdr:colOff>3514</xdr:colOff>
      <xdr:row>9</xdr:row>
      <xdr:rowOff>106643</xdr:rowOff>
    </xdr:to>
    <xdr:sp macro="" textlink="">
      <xdr:nvSpPr>
        <xdr:cNvPr id="58" name="Rectangle 57">
          <a:hlinkClick xmlns:r="http://schemas.openxmlformats.org/officeDocument/2006/relationships" r:id="rId12"/>
        </xdr:cNvPr>
        <xdr:cNvSpPr/>
      </xdr:nvSpPr>
      <xdr:spPr>
        <a:xfrm>
          <a:off x="0" y="1568262"/>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Dashboard</a:t>
          </a:r>
        </a:p>
      </xdr:txBody>
    </xdr:sp>
    <xdr:clientData/>
  </xdr:twoCellAnchor>
  <xdr:twoCellAnchor>
    <xdr:from>
      <xdr:col>0</xdr:col>
      <xdr:colOff>434</xdr:colOff>
      <xdr:row>6</xdr:row>
      <xdr:rowOff>178266</xdr:rowOff>
    </xdr:from>
    <xdr:to>
      <xdr:col>1</xdr:col>
      <xdr:colOff>3948</xdr:colOff>
      <xdr:row>8</xdr:row>
      <xdr:rowOff>5696</xdr:rowOff>
    </xdr:to>
    <xdr:sp macro="" textlink="">
      <xdr:nvSpPr>
        <xdr:cNvPr id="59" name="Rectangle 58">
          <a:hlinkClick xmlns:r="http://schemas.openxmlformats.org/officeDocument/2006/relationships" r:id="rId13"/>
        </xdr:cNvPr>
        <xdr:cNvSpPr/>
      </xdr:nvSpPr>
      <xdr:spPr>
        <a:xfrm>
          <a:off x="434" y="1283166"/>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marL="0" indent="0" algn="l"/>
          <a:r>
            <a:rPr lang="en-US" sz="1100" b="1">
              <a:solidFill>
                <a:sysClr val="windowText" lastClr="000000"/>
              </a:solidFill>
              <a:latin typeface="+mn-lt"/>
              <a:ea typeface="+mn-ea"/>
              <a:cs typeface="+mn-cs"/>
            </a:rPr>
            <a:t>About SDP</a:t>
          </a:r>
        </a:p>
      </xdr:txBody>
    </xdr:sp>
    <xdr:clientData/>
  </xdr:twoCellAnchor>
  <xdr:twoCellAnchor>
    <xdr:from>
      <xdr:col>0</xdr:col>
      <xdr:colOff>3040</xdr:colOff>
      <xdr:row>10</xdr:row>
      <xdr:rowOff>11859</xdr:rowOff>
    </xdr:from>
    <xdr:to>
      <xdr:col>1</xdr:col>
      <xdr:colOff>6554</xdr:colOff>
      <xdr:row>11</xdr:row>
      <xdr:rowOff>23438</xdr:rowOff>
    </xdr:to>
    <xdr:sp macro="" textlink="">
      <xdr:nvSpPr>
        <xdr:cNvPr id="60" name="Rectangle 59">
          <a:hlinkClick xmlns:r="http://schemas.openxmlformats.org/officeDocument/2006/relationships" r:id="rId14"/>
        </xdr:cNvPr>
        <xdr:cNvSpPr/>
      </xdr:nvSpPr>
      <xdr:spPr>
        <a:xfrm>
          <a:off x="3040" y="1853359"/>
          <a:ext cx="1876764" cy="19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Our Staff</a:t>
          </a:r>
        </a:p>
      </xdr:txBody>
    </xdr:sp>
    <xdr:clientData/>
  </xdr:twoCellAnchor>
  <xdr:twoCellAnchor>
    <xdr:from>
      <xdr:col>0</xdr:col>
      <xdr:colOff>868</xdr:colOff>
      <xdr:row>11</xdr:row>
      <xdr:rowOff>112804</xdr:rowOff>
    </xdr:from>
    <xdr:to>
      <xdr:col>1</xdr:col>
      <xdr:colOff>4382</xdr:colOff>
      <xdr:row>12</xdr:row>
      <xdr:rowOff>124384</xdr:rowOff>
    </xdr:to>
    <xdr:sp macro="" textlink="">
      <xdr:nvSpPr>
        <xdr:cNvPr id="61" name="Rectangle 60">
          <a:hlinkClick xmlns:r="http://schemas.openxmlformats.org/officeDocument/2006/relationships" r:id="rId15"/>
        </xdr:cNvPr>
        <xdr:cNvSpPr/>
      </xdr:nvSpPr>
      <xdr:spPr>
        <a:xfrm>
          <a:off x="868" y="2138454"/>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 Tracking</a:t>
          </a:r>
        </a:p>
      </xdr:txBody>
    </xdr:sp>
    <xdr:clientData/>
  </xdr:twoCellAnchor>
  <xdr:twoCellAnchor>
    <xdr:from>
      <xdr:col>0</xdr:col>
      <xdr:colOff>2170</xdr:colOff>
      <xdr:row>16</xdr:row>
      <xdr:rowOff>47343</xdr:rowOff>
    </xdr:from>
    <xdr:to>
      <xdr:col>1</xdr:col>
      <xdr:colOff>5684</xdr:colOff>
      <xdr:row>17</xdr:row>
      <xdr:rowOff>58923</xdr:rowOff>
    </xdr:to>
    <xdr:sp macro="" textlink="">
      <xdr:nvSpPr>
        <xdr:cNvPr id="62" name="Rectangle 61">
          <a:hlinkClick xmlns:r="http://schemas.openxmlformats.org/officeDocument/2006/relationships" r:id="rId16"/>
        </xdr:cNvPr>
        <xdr:cNvSpPr/>
      </xdr:nvSpPr>
      <xdr:spPr>
        <a:xfrm>
          <a:off x="2170" y="2993743"/>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Individual Details</a:t>
          </a:r>
        </a:p>
      </xdr:txBody>
    </xdr:sp>
    <xdr:clientData/>
  </xdr:twoCellAnchor>
  <xdr:oneCellAnchor>
    <xdr:from>
      <xdr:col>0</xdr:col>
      <xdr:colOff>220969</xdr:colOff>
      <xdr:row>5</xdr:row>
      <xdr:rowOff>86608</xdr:rowOff>
    </xdr:from>
    <xdr:ext cx="180583" cy="180583"/>
    <xdr:pic>
      <xdr:nvPicPr>
        <xdr:cNvPr id="64" name="Picture 6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20969" y="1007358"/>
          <a:ext cx="180583" cy="180583"/>
        </a:xfrm>
        <a:prstGeom prst="rect">
          <a:avLst/>
        </a:prstGeom>
      </xdr:spPr>
    </xdr:pic>
    <xdr:clientData/>
  </xdr:oneCellAnchor>
  <xdr:twoCellAnchor>
    <xdr:from>
      <xdr:col>0</xdr:col>
      <xdr:colOff>1302</xdr:colOff>
      <xdr:row>13</xdr:row>
      <xdr:rowOff>29600</xdr:rowOff>
    </xdr:from>
    <xdr:to>
      <xdr:col>1</xdr:col>
      <xdr:colOff>4816</xdr:colOff>
      <xdr:row>14</xdr:row>
      <xdr:rowOff>41181</xdr:rowOff>
    </xdr:to>
    <xdr:sp macro="" textlink="">
      <xdr:nvSpPr>
        <xdr:cNvPr id="65" name="Rectangle 64">
          <a:hlinkClick xmlns:r="http://schemas.openxmlformats.org/officeDocument/2006/relationships" r:id="rId18"/>
        </xdr:cNvPr>
        <xdr:cNvSpPr/>
      </xdr:nvSpPr>
      <xdr:spPr>
        <a:xfrm>
          <a:off x="1302" y="2423550"/>
          <a:ext cx="1876764" cy="195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rIns="0" bIns="0" rtlCol="0" anchor="ctr" anchorCtr="0"/>
        <a:lstStyle/>
        <a:p>
          <a:pPr algn="l"/>
          <a:r>
            <a:rPr lang="en-US" sz="1100" b="1">
              <a:solidFill>
                <a:sysClr val="windowText" lastClr="000000"/>
              </a:solidFill>
            </a:rPr>
            <a:t>Courses Bank</a:t>
          </a:r>
        </a:p>
      </xdr:txBody>
    </xdr:sp>
    <xdr:clientData/>
  </xdr:twoCellAnchor>
  <xdr:twoCellAnchor>
    <xdr:from>
      <xdr:col>0</xdr:col>
      <xdr:colOff>1736</xdr:colOff>
      <xdr:row>14</xdr:row>
      <xdr:rowOff>130547</xdr:rowOff>
    </xdr:from>
    <xdr:to>
      <xdr:col>1</xdr:col>
      <xdr:colOff>5250</xdr:colOff>
      <xdr:row>15</xdr:row>
      <xdr:rowOff>142127</xdr:rowOff>
    </xdr:to>
    <xdr:sp macro="" textlink="">
      <xdr:nvSpPr>
        <xdr:cNvPr id="66" name="Rectangle 65">
          <a:hlinkClick xmlns:r="http://schemas.openxmlformats.org/officeDocument/2006/relationships" r:id="rId19"/>
        </xdr:cNvPr>
        <xdr:cNvSpPr/>
      </xdr:nvSpPr>
      <xdr:spPr>
        <a:xfrm>
          <a:off x="1736" y="2708647"/>
          <a:ext cx="1876764" cy="1957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0080" tIns="0" bIns="0" rtlCol="0" anchor="ctr" anchorCtr="0"/>
        <a:lstStyle/>
        <a:p>
          <a:pPr algn="l"/>
          <a:r>
            <a:rPr lang="en-US" sz="1100" b="1">
              <a:solidFill>
                <a:sysClr val="windowText" lastClr="000000"/>
              </a:solidFill>
            </a:rPr>
            <a:t>SDP</a:t>
          </a:r>
          <a:r>
            <a:rPr lang="en-US" sz="1100" b="1" baseline="0">
              <a:solidFill>
                <a:sysClr val="windowText" lastClr="000000"/>
              </a:solidFill>
            </a:rPr>
            <a:t> Roadmap</a:t>
          </a:r>
          <a:endParaRPr lang="en-US" sz="1100" b="1">
            <a:solidFill>
              <a:sysClr val="windowText" lastClr="000000"/>
            </a:solidFill>
          </a:endParaRPr>
        </a:p>
      </xdr:txBody>
    </xdr:sp>
    <xdr:clientData/>
  </xdr:twoCellAnchor>
  <xdr:twoCellAnchor editAs="oneCell">
    <xdr:from>
      <xdr:col>0</xdr:col>
      <xdr:colOff>539363</xdr:colOff>
      <xdr:row>1</xdr:row>
      <xdr:rowOff>10528</xdr:rowOff>
    </xdr:from>
    <xdr:to>
      <xdr:col>0</xdr:col>
      <xdr:colOff>1270883</xdr:colOff>
      <xdr:row>2</xdr:row>
      <xdr:rowOff>9258</xdr:rowOff>
    </xdr:to>
    <xdr:pic>
      <xdr:nvPicPr>
        <xdr:cNvPr id="22" name="Picture 21"/>
        <xdr:cNvPicPr preferRelativeResize="0">
          <a:picLocks/>
        </xdr:cNvPicPr>
      </xdr:nvPicPr>
      <xdr:blipFill>
        <a:blip xmlns:r="http://schemas.openxmlformats.org/officeDocument/2006/relationships" r:embed="rId20" cstate="print">
          <a:extLst>
            <a:ext uri="{BEBA8EAE-BF5A-486C-A8C5-ECC9F3942E4B}">
              <a14:imgProps xmlns:a14="http://schemas.microsoft.com/office/drawing/2010/main">
                <a14:imgLayer r:embed="rId21">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9363" y="194678"/>
          <a:ext cx="731520" cy="18288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riginal" refreshedDate="45980.793518749997" createdVersion="6" refreshedVersion="6" minRefreshableVersion="3" recordCount="502">
  <cacheSource type="worksheet">
    <worksheetSource ref="C4:U10001" sheet="OrganizationSDPTracking"/>
  </cacheSource>
  <cacheFields count="19">
    <cacheField name="Staff Name" numFmtId="0">
      <sharedItems containsBlank="1" count="501">
        <s v="FAMILY First 001"/>
        <s v="FAMILY First 002"/>
        <s v="FAMILY First 003"/>
        <s v="FAMILY First 004"/>
        <s v="FAMILY First 005"/>
        <s v="FAMILY First 006"/>
        <s v="FAMILY First 007"/>
        <s v="FAMILY First 008"/>
        <s v="FAMILY First 009"/>
        <s v="FAMILY First 010"/>
        <s v="FAMILY First 011"/>
        <s v="FAMILY First 012"/>
        <s v="FAMILY First 013"/>
        <s v="FAMILY First 014"/>
        <s v="FAMILY First 015"/>
        <s v="FAMILY First 016"/>
        <s v="FAMILY First 017"/>
        <s v="FAMILY First 018"/>
        <s v="FAMILY First 019"/>
        <s v="FAMILY First 020"/>
        <s v="FAMILY First 021"/>
        <s v="FAMILY First 022"/>
        <s v="FAMILY First 023"/>
        <s v="FAMILY First 024"/>
        <s v="FAMILY First 025"/>
        <s v="FAMILY First 026"/>
        <s v="FAMILY First 027"/>
        <s v="FAMILY First 028"/>
        <s v="FAMILY First 029"/>
        <s v="FAMILY First 030"/>
        <s v="FAMILY First 031"/>
        <s v="FAMILY First 032"/>
        <s v="FAMILY First 033"/>
        <s v="FAMILY First 034"/>
        <s v="FAMILY First 035"/>
        <s v="FAMILY First 036"/>
        <s v="FAMILY First 037"/>
        <s v="FAMILY First 038"/>
        <s v="FAMILY First 039"/>
        <s v="FAMILY First 040"/>
        <s v="FAMILY First 041"/>
        <s v="FAMILY First 042"/>
        <s v="FAMILY First 043"/>
        <s v="FAMILY First 044"/>
        <s v="FAMILY First 045"/>
        <s v="FAMILY First 046"/>
        <s v="FAMILY First 047"/>
        <s v="FAMILY First 048"/>
        <s v="FAMILY First 049"/>
        <s v="FAMILY First 050"/>
        <s v="FAMILY First 051"/>
        <s v="FAMILY First 052"/>
        <s v="FAMILY First 053"/>
        <s v="FAMILY First 054"/>
        <s v="FAMILY First 055"/>
        <s v="FAMILY First 056"/>
        <s v="FAMILY First 057"/>
        <s v="FAMILY First 058"/>
        <s v="FAMILY First 059"/>
        <s v="FAMILY First 060"/>
        <s v="FAMILY First 061"/>
        <s v="FAMILY First 062"/>
        <s v="FAMILY First 063"/>
        <s v="FAMILY First 064"/>
        <s v="FAMILY First 065"/>
        <s v="FAMILY First 066"/>
        <s v="FAMILY First 067"/>
        <s v="FAMILY First 068"/>
        <s v="FAMILY First 069"/>
        <s v="FAMILY First 070"/>
        <s v="FAMILY First 071"/>
        <s v="FAMILY First 072"/>
        <s v="FAMILY First 073"/>
        <s v="FAMILY First 074"/>
        <s v="FAMILY First 075"/>
        <s v="FAMILY First 076"/>
        <s v="FAMILY First 077"/>
        <s v="FAMILY First 078"/>
        <s v="FAMILY First 079"/>
        <s v="FAMILY First 080"/>
        <s v="FAMILY First 081"/>
        <s v="FAMILY First 082"/>
        <s v="FAMILY First 083"/>
        <s v="FAMILY First 084"/>
        <s v="FAMILY First 085"/>
        <s v="FAMILY First 086"/>
        <s v="FAMILY First 087"/>
        <s v="FAMILY First 088"/>
        <s v="FAMILY First 089"/>
        <s v="FAMILY First 090"/>
        <s v="FAMILY First 091"/>
        <s v="FAMILY First 092"/>
        <s v="FAMILY First 093"/>
        <s v="FAMILY First 094"/>
        <s v="FAMILY First 095"/>
        <s v="FAMILY First 096"/>
        <s v="FAMILY First 097"/>
        <s v="FAMILY First 098"/>
        <s v="FAMILY First 099"/>
        <s v="FAMILY First 100"/>
        <s v="FAMILY First 101"/>
        <s v="FAMILY First 102"/>
        <s v="FAMILY First 103"/>
        <s v="FAMILY First 104"/>
        <s v="FAMILY First 105"/>
        <s v="FAMILY First 106"/>
        <s v="FAMILY First 107"/>
        <s v="FAMILY First 108"/>
        <s v="FAMILY First 109"/>
        <s v="FAMILY First 110"/>
        <s v="FAMILY First 111"/>
        <s v="FAMILY First 112"/>
        <s v="FAMILY First 113"/>
        <s v="FAMILY First 114"/>
        <s v="FAMILY First 115"/>
        <s v="FAMILY First 116"/>
        <s v="FAMILY First 117"/>
        <s v="FAMILY First 118"/>
        <s v="FAMILY First 119"/>
        <s v="FAMILY First 120"/>
        <s v="FAMILY First 121"/>
        <s v="FAMILY First 122"/>
        <s v="FAMILY First 123"/>
        <s v="FAMILY First 124"/>
        <s v="FAMILY First 125"/>
        <s v="FAMILY First 126"/>
        <s v="FAMILY First 127"/>
        <s v="FAMILY First 128"/>
        <s v="FAMILY First 129"/>
        <s v="FAMILY First 130"/>
        <s v="FAMILY First 131"/>
        <s v="FAMILY First 132"/>
        <s v="FAMILY First 133"/>
        <s v="FAMILY First 134"/>
        <s v="FAMILY First 135"/>
        <s v="FAMILY First 136"/>
        <s v="FAMILY First 137"/>
        <s v="FAMILY First 138"/>
        <s v="FAMILY First 139"/>
        <s v="FAMILY First 140"/>
        <s v="FAMILY First 141"/>
        <s v="FAMILY First 142"/>
        <s v="FAMILY First 143"/>
        <s v="FAMILY First 144"/>
        <s v="FAMILY First 145"/>
        <s v="FAMILY First 146"/>
        <s v="FAMILY First 147"/>
        <s v="FAMILY First 148"/>
        <s v="FAMILY First 149"/>
        <s v="FAMILY First 150"/>
        <s v="FAMILY First 151"/>
        <s v="FAMILY First 152"/>
        <s v="FAMILY First 153"/>
        <s v="FAMILY First 154"/>
        <s v="FAMILY First 155"/>
        <s v="FAMILY First 156"/>
        <s v="FAMILY First 157"/>
        <s v="FAMILY First 158"/>
        <s v="FAMILY First 159"/>
        <s v="FAMILY First 160"/>
        <s v="FAMILY First 161"/>
        <s v="FAMILY First 162"/>
        <s v="FAMILY First 163"/>
        <s v="FAMILY First 164"/>
        <s v="FAMILY First 165"/>
        <s v="FAMILY First 166"/>
        <s v="FAMILY First 167"/>
        <s v="FAMILY First 168"/>
        <s v="FAMILY First 169"/>
        <s v="FAMILY First 170"/>
        <s v="FAMILY First 171"/>
        <s v="FAMILY First 172"/>
        <s v="FAMILY First 173"/>
        <s v="FAMILY First 174"/>
        <s v="FAMILY First 175"/>
        <s v="FAMILY First 176"/>
        <s v="FAMILY First 177"/>
        <s v="FAMILY First 178"/>
        <s v="FAMILY First 179"/>
        <s v="FAMILY First 180"/>
        <s v="FAMILY First 181"/>
        <s v="FAMILY First 182"/>
        <s v="FAMILY First 183"/>
        <s v="FAMILY First 184"/>
        <s v="FAMILY First 185"/>
        <s v="FAMILY First 186"/>
        <s v="FAMILY First 187"/>
        <s v="FAMILY First 188"/>
        <s v="FAMILY First 189"/>
        <s v="FAMILY First 190"/>
        <s v="FAMILY First 191"/>
        <s v="FAMILY First 192"/>
        <s v="FAMILY First 193"/>
        <s v="FAMILY First 194"/>
        <s v="FAMILY First 195"/>
        <s v="FAMILY First 196"/>
        <s v="FAMILY First 197"/>
        <s v="FAMILY First 198"/>
        <s v="FAMILY First 199"/>
        <s v="FAMILY First 200"/>
        <s v="FAMILY First 201"/>
        <s v="FAMILY First 202"/>
        <s v="FAMILY First 203"/>
        <s v="FAMILY First 204"/>
        <s v="FAMILY First 205"/>
        <s v="FAMILY First 206"/>
        <s v="FAMILY First 207"/>
        <s v="FAMILY First 208"/>
        <s v="FAMILY First 209"/>
        <s v="FAMILY First 210"/>
        <s v="FAMILY First 211"/>
        <s v="FAMILY First 212"/>
        <s v="FAMILY First 213"/>
        <s v="FAMILY First 214"/>
        <s v="FAMILY First 215"/>
        <s v="FAMILY First 216"/>
        <s v="FAMILY First 217"/>
        <s v="FAMILY First 218"/>
        <s v="FAMILY First 219"/>
        <s v="FAMILY First 220"/>
        <s v="FAMILY First 221"/>
        <s v="FAMILY First 222"/>
        <s v="FAMILY First 223"/>
        <s v="FAMILY First 224"/>
        <s v="FAMILY First 225"/>
        <s v="FAMILY First 226"/>
        <s v="FAMILY First 227"/>
        <s v="FAMILY First 228"/>
        <s v="FAMILY First 229"/>
        <s v="FAMILY First 230"/>
        <s v="FAMILY First 231"/>
        <s v="FAMILY First 232"/>
        <s v="FAMILY First 233"/>
        <s v="FAMILY First 234"/>
        <s v="FAMILY First 235"/>
        <s v="FAMILY First 236"/>
        <s v="FAMILY First 237"/>
        <s v="FAMILY First 238"/>
        <s v="FAMILY First 239"/>
        <s v="FAMILY First 240"/>
        <s v="FAMILY First 241"/>
        <s v="FAMILY First 242"/>
        <s v="FAMILY First 243"/>
        <s v="FAMILY First 244"/>
        <s v="FAMILY First 245"/>
        <s v="FAMILY First 246"/>
        <s v="FAMILY First 247"/>
        <s v="FAMILY First 248"/>
        <s v="FAMILY First 249"/>
        <s v="FAMILY First 250"/>
        <s v="FAMILY First 251"/>
        <s v="FAMILY First 252"/>
        <s v="FAMILY First 253"/>
        <s v="FAMILY First 254"/>
        <s v="FAMILY First 255"/>
        <s v="FAMILY First 256"/>
        <s v="FAMILY First 257"/>
        <s v="FAMILY First 258"/>
        <s v="FAMILY First 259"/>
        <s v="FAMILY First 260"/>
        <s v="FAMILY First 261"/>
        <s v="FAMILY First 262"/>
        <s v="FAMILY First 263"/>
        <s v="FAMILY First 264"/>
        <s v="FAMILY First 265"/>
        <s v="FAMILY First 266"/>
        <s v="FAMILY First 267"/>
        <s v="FAMILY First 268"/>
        <s v="FAMILY First 269"/>
        <s v="FAMILY First 270"/>
        <s v="FAMILY First 271"/>
        <s v="FAMILY First 272"/>
        <s v="FAMILY First 273"/>
        <s v="FAMILY First 274"/>
        <s v="FAMILY First 275"/>
        <s v="FAMILY First 276"/>
        <s v="FAMILY First 277"/>
        <s v="FAMILY First 278"/>
        <s v="FAMILY First 279"/>
        <s v="FAMILY First 280"/>
        <s v="FAMILY First 281"/>
        <s v="FAMILY First 282"/>
        <s v="FAMILY First 283"/>
        <s v="FAMILY First 284"/>
        <s v="FAMILY First 285"/>
        <s v="FAMILY First 286"/>
        <s v="FAMILY First 287"/>
        <s v="FAMILY First 288"/>
        <s v="FAMILY First 289"/>
        <s v="FAMILY First 290"/>
        <s v="FAMILY First 291"/>
        <s v="FAMILY First 292"/>
        <s v="FAMILY First 293"/>
        <s v="FAMILY First 294"/>
        <s v="FAMILY First 295"/>
        <s v="FAMILY First 296"/>
        <s v="FAMILY First 297"/>
        <s v="FAMILY First 298"/>
        <s v="FAMILY First 299"/>
        <s v="FAMILY First 300"/>
        <s v="FAMILY First 301"/>
        <s v="FAMILY First 302"/>
        <s v="FAMILY First 303"/>
        <s v="FAMILY First 304"/>
        <s v="FAMILY First 305"/>
        <s v="FAMILY First 306"/>
        <s v="FAMILY First 307"/>
        <s v="FAMILY First 308"/>
        <s v="FAMILY First 309"/>
        <s v="FAMILY First 310"/>
        <s v="FAMILY First 311"/>
        <s v="FAMILY First 312"/>
        <s v="FAMILY First 313"/>
        <s v="FAMILY First 314"/>
        <s v="FAMILY First 315"/>
        <s v="FAMILY First 316"/>
        <s v="FAMILY First 317"/>
        <s v="FAMILY First 318"/>
        <s v="FAMILY First 319"/>
        <s v="FAMILY First 320"/>
        <s v="FAMILY First 321"/>
        <s v="FAMILY First 322"/>
        <s v="FAMILY First 323"/>
        <s v="FAMILY First 324"/>
        <s v="FAMILY First 325"/>
        <s v="FAMILY First 326"/>
        <s v="FAMILY First 327"/>
        <s v="FAMILY First 328"/>
        <s v="FAMILY First 329"/>
        <s v="FAMILY First 330"/>
        <s v="FAMILY First 331"/>
        <s v="FAMILY First 332"/>
        <s v="FAMILY First 333"/>
        <s v="FAMILY First 334"/>
        <s v="FAMILY First 335"/>
        <s v="FAMILY First 336"/>
        <s v="FAMILY First 337"/>
        <s v="FAMILY First 338"/>
        <s v="FAMILY First 339"/>
        <s v="FAMILY First 340"/>
        <s v="FAMILY First 341"/>
        <s v="FAMILY First 342"/>
        <s v="FAMILY First 343"/>
        <s v="FAMILY First 344"/>
        <s v="FAMILY First 345"/>
        <s v="FAMILY First 346"/>
        <s v="FAMILY First 347"/>
        <s v="FAMILY First 348"/>
        <s v="FAMILY First 349"/>
        <s v="FAMILY First 350"/>
        <s v="FAMILY First 351"/>
        <s v="FAMILY First 352"/>
        <s v="FAMILY First 353"/>
        <s v="FAMILY First 354"/>
        <s v="FAMILY First 355"/>
        <s v="FAMILY First 356"/>
        <s v="FAMILY First 357"/>
        <s v="FAMILY First 358"/>
        <s v="FAMILY First 359"/>
        <s v="FAMILY First 360"/>
        <s v="FAMILY First 361"/>
        <s v="FAMILY First 362"/>
        <s v="FAMILY First 363"/>
        <s v="FAMILY First 364"/>
        <s v="FAMILY First 365"/>
        <s v="FAMILY First 366"/>
        <s v="FAMILY First 367"/>
        <s v="FAMILY First 368"/>
        <s v="FAMILY First 369"/>
        <s v="FAMILY First 370"/>
        <s v="FAMILY First 371"/>
        <s v="FAMILY First 372"/>
        <s v="FAMILY First 373"/>
        <s v="FAMILY First 374"/>
        <s v="FAMILY First 375"/>
        <s v="FAMILY First 376"/>
        <s v="FAMILY First 377"/>
        <s v="FAMILY First 378"/>
        <s v="FAMILY First 379"/>
        <s v="FAMILY First 380"/>
        <s v="FAMILY First 381"/>
        <s v="FAMILY First 382"/>
        <s v="FAMILY First 383"/>
        <s v="FAMILY First 384"/>
        <s v="FAMILY First 385"/>
        <s v="FAMILY First 386"/>
        <s v="FAMILY First 387"/>
        <s v="FAMILY First 388"/>
        <s v="FAMILY First 389"/>
        <s v="FAMILY First 390"/>
        <s v="FAMILY First 391"/>
        <s v="FAMILY First 392"/>
        <s v="FAMILY First 393"/>
        <s v="FAMILY First 394"/>
        <s v="FAMILY First 395"/>
        <s v="FAMILY First 396"/>
        <s v="FAMILY First 397"/>
        <s v="FAMILY First 398"/>
        <s v="FAMILY First 399"/>
        <s v="FAMILY First 400"/>
        <s v="FAMILY First 401"/>
        <s v="FAMILY First 402"/>
        <s v="FAMILY First 403"/>
        <s v="FAMILY First 404"/>
        <s v="FAMILY First 405"/>
        <s v="FAMILY First 406"/>
        <s v="FAMILY First 407"/>
        <s v="FAMILY First 408"/>
        <s v="FAMILY First 409"/>
        <s v="FAMILY First 410"/>
        <s v="FAMILY First 411"/>
        <s v="FAMILY First 412"/>
        <s v="FAMILY First 413"/>
        <s v="FAMILY First 414"/>
        <s v="FAMILY First 415"/>
        <s v="FAMILY First 416"/>
        <s v="FAMILY First 417"/>
        <s v="FAMILY First 418"/>
        <s v="FAMILY First 419"/>
        <s v="FAMILY First 420"/>
        <s v="FAMILY First 421"/>
        <s v="FAMILY First 422"/>
        <s v="FAMILY First 423"/>
        <s v="FAMILY First 424"/>
        <s v="FAMILY First 425"/>
        <s v="FAMILY First 426"/>
        <s v="FAMILY First 427"/>
        <s v="FAMILY First 428"/>
        <s v="FAMILY First 429"/>
        <s v="FAMILY First 430"/>
        <s v="FAMILY First 431"/>
        <s v="FAMILY First 432"/>
        <s v="FAMILY First 433"/>
        <s v="FAMILY First 434"/>
        <s v="FAMILY First 435"/>
        <s v="FAMILY First 436"/>
        <s v="FAMILY First 437"/>
        <s v="FAMILY First 438"/>
        <s v="FAMILY First 439"/>
        <s v="FAMILY First 440"/>
        <s v="FAMILY First 441"/>
        <s v="FAMILY First 442"/>
        <s v="FAMILY First 443"/>
        <s v="FAMILY First 444"/>
        <s v="FAMILY First 445"/>
        <s v="FAMILY First 446"/>
        <s v="FAMILY First 447"/>
        <s v="FAMILY First 448"/>
        <s v="FAMILY First 449"/>
        <s v="FAMILY First 450"/>
        <s v="FAMILY First 451"/>
        <s v="FAMILY First 452"/>
        <s v="FAMILY First 453"/>
        <s v="FAMILY First 454"/>
        <s v="FAMILY First 455"/>
        <s v="FAMILY First 456"/>
        <s v="FAMILY First 457"/>
        <s v="FAMILY First 458"/>
        <s v="FAMILY First 459"/>
        <s v="FAMILY First 460"/>
        <s v="FAMILY First 461"/>
        <s v="FAMILY First 462"/>
        <s v="FAMILY First 463"/>
        <s v="FAMILY First 464"/>
        <s v="FAMILY First 465"/>
        <s v="FAMILY First 466"/>
        <s v="FAMILY First 467"/>
        <s v="FAMILY First 468"/>
        <s v="FAMILY First 469"/>
        <s v="FAMILY First 470"/>
        <s v="FAMILY First 471"/>
        <s v="FAMILY First 472"/>
        <s v="FAMILY First 473"/>
        <s v="FAMILY First 474"/>
        <s v="FAMILY First 475"/>
        <s v="FAMILY First 476"/>
        <s v="FAMILY First 477"/>
        <s v="FAMILY First 478"/>
        <s v="FAMILY First 479"/>
        <s v="FAMILY First 480"/>
        <s v="FAMILY First 481"/>
        <s v="FAMILY First 482"/>
        <s v="FAMILY First 483"/>
        <s v="FAMILY First 484"/>
        <s v="FAMILY First 485"/>
        <s v="FAMILY First 486"/>
        <s v="FAMILY First 487"/>
        <s v="FAMILY First 488"/>
        <s v="FAMILY First 489"/>
        <s v="FAMILY First 490"/>
        <m/>
        <s v="FAMILY First 500" u="1"/>
        <s v="FAMILY First 494" u="1"/>
        <s v="FAMILY First 498" u="1"/>
        <s v="FAMILY First 491" u="1"/>
        <s v="FAMILY First 495" u="1"/>
        <s v="FAMILY First 499" u="1"/>
        <s v="FAMILY First 492" u="1"/>
        <s v="FAMILY First 496" u="1"/>
        <s v="FAMILY First 493" u="1"/>
        <s v="FAMILY First 497" u="1"/>
      </sharedItems>
    </cacheField>
    <cacheField name="Staff ID" numFmtId="0">
      <sharedItems containsBlank="1"/>
    </cacheField>
    <cacheField name="Course ID" numFmtId="0">
      <sharedItems containsString="0" containsBlank="1" containsNumber="1" minValue="1.0009999999999999" maxValue="80.001000000000005"/>
    </cacheField>
    <cacheField name="Course Name" numFmtId="0">
      <sharedItems containsBlank="1" count="82">
        <s v="Company Essentials"/>
        <s v="Respectful Worplace"/>
        <s v="Cross Cultural Communication"/>
        <s v="Diversity &amp; inclusion"/>
        <s v="HR &amp; Administrative Training"/>
        <s v="Compliance &amp; Legal Requirements"/>
        <s v="Work Ethics "/>
        <s v="Accountability"/>
        <s v="Flexibility/Ready to change"/>
        <s v="Continuous Improvement"/>
        <s v="Anger Management"/>
        <s v="Interpersonal Skill"/>
        <s v="Your Performance"/>
        <s v="Be initiative"/>
        <s v="So What!"/>
        <s v="Public Speaking"/>
        <s v="Effective Work Communication"/>
        <s v="Problem Solving"/>
        <s v="Time Management"/>
        <s v="Technology &amp; IT System"/>
        <s v="Negotiation"/>
        <s v="Customer Service"/>
        <s v="Team Management"/>
        <s v="Think like a Project Manager"/>
        <s v="Planning &amp; Organizing"/>
        <s v="Think like a Work Owner"/>
        <s v="Report Writing"/>
        <s v="Data Collection/Analysis"/>
        <s v="Monitoring &amp; Evaluation"/>
        <s v="Leadership &amp; Management"/>
        <s v="Risk Management"/>
        <s v="Quality Management"/>
        <s v="Safety at Home"/>
        <s v="Supply Chain Management"/>
        <s v="Finance for Non-Finance"/>
        <s v="Business Proposal"/>
        <s v="Business Transformation"/>
        <s v="Cultural Change: how to?"/>
        <s v="Initiatives: what to consider?"/>
        <s v="Business Agenda: to-do"/>
        <s v="Is your Business Sustainable?"/>
        <s v="Business Continuity Management"/>
        <s v="Staff Satisfaction"/>
        <s v="Health, Safety and Security at Work"/>
        <s v="The Green Approach"/>
        <s v="Transform Business to Green"/>
        <s v="Green Assessment"/>
        <s v="Green Procurement"/>
        <s v="Green Building"/>
        <s v="Green Travel"/>
        <s v="Green Event"/>
        <s v="Waste Management"/>
        <s v="Green Food"/>
        <s v="IT Soft Skills"/>
        <s v="Work Habits"/>
        <s v="Conflict Management"/>
        <s v="Stress Management"/>
        <s v="additional subject 1"/>
        <s v="additional subject 2"/>
        <s v="additional subject 3"/>
        <s v="additional subject 4"/>
        <s v="additional subject 5"/>
        <s v="additional subject 6"/>
        <s v="additional subject 7"/>
        <s v="additional subject 8"/>
        <s v="additional subject 9"/>
        <s v="additional subject 10"/>
        <s v="additional subject 11"/>
        <s v="additional subject 12"/>
        <s v="additional subject 13"/>
        <s v="additional subject 14"/>
        <s v="additional subject 15"/>
        <s v="additional subject 16"/>
        <s v="additional subject 17"/>
        <s v="additional subject 18"/>
        <s v="additional subject 19"/>
        <s v="additional subject 20"/>
        <s v="additional subject 21"/>
        <s v="additional subject 22"/>
        <s v="additional subject 23"/>
        <e v="#N/A"/>
        <m/>
      </sharedItems>
    </cacheField>
    <cacheField name="Course Category" numFmtId="0">
      <sharedItems containsBlank="1" count="12">
        <s v="Onboarding"/>
        <s v="Attitude"/>
        <s v="Skill"/>
        <s v="Knowledge"/>
        <s v="Business Transformation"/>
        <s v="Business Sustainability"/>
        <s v="The Environment"/>
        <s v="Specific to Position"/>
        <s v="Advanced"/>
        <s v="On Job Training"/>
        <e v="#N/A"/>
        <m/>
      </sharedItems>
    </cacheField>
    <cacheField name="SDP Phase" numFmtId="0">
      <sharedItems containsBlank="1"/>
    </cacheField>
    <cacheField name="Enrolled" numFmtId="0">
      <sharedItems containsBlank="1" count="2">
        <s v="Yes"/>
        <m/>
      </sharedItems>
    </cacheField>
    <cacheField name="Start Date" numFmtId="0">
      <sharedItems containsNonDate="0" containsDate="1" containsString="0" containsBlank="1" minDate="2025-12-31T00:00:00" maxDate="2026-01-01T00:00:00"/>
    </cacheField>
    <cacheField name="End Date" numFmtId="0">
      <sharedItems containsNonDate="0" containsDate="1" containsString="0" containsBlank="1" minDate="2026-01-05T00:00:00" maxDate="2026-01-06T00:00:00"/>
    </cacheField>
    <cacheField name="Status" numFmtId="0">
      <sharedItems containsBlank="1"/>
    </cacheField>
    <cacheField name="% Completion" numFmtId="0">
      <sharedItems containsString="0" containsBlank="1" containsNumber="1" minValue="0.3" maxValue="0.6"/>
    </cacheField>
    <cacheField name="Mode of Delivery" numFmtId="0">
      <sharedItems containsBlank="1"/>
    </cacheField>
    <cacheField name="Internal/External" numFmtId="0">
      <sharedItems containsBlank="1"/>
    </cacheField>
    <cacheField name="Name of Provider" numFmtId="0">
      <sharedItems containsNonDate="0" containsString="0" containsBlank="1"/>
    </cacheField>
    <cacheField name="Location" numFmtId="0">
      <sharedItems containsNonDate="0" containsString="0" containsBlank="1"/>
    </cacheField>
    <cacheField name="ASK" numFmtId="0">
      <sharedItems containsBlank="1"/>
    </cacheField>
    <cacheField name="Certification" numFmtId="0">
      <sharedItems containsBlank="1"/>
    </cacheField>
    <cacheField name="Exam" numFmtId="0">
      <sharedItems containsBlank="1"/>
    </cacheField>
    <cacheField name="Special Need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2">
  <r>
    <x v="0"/>
    <s v="XX0000001"/>
    <n v="1.0009999999999999"/>
    <x v="0"/>
    <x v="0"/>
    <s v="1-6 Mon"/>
    <x v="0"/>
    <d v="2025-12-31T00:00:00"/>
    <d v="2026-01-05T00:00:00"/>
    <s v="Not Started"/>
    <n v="0.5"/>
    <s v="F2F"/>
    <s v="External Provider"/>
    <m/>
    <m/>
    <s v="A-Attitude"/>
    <s v="Yes"/>
    <s v="Pass"/>
    <s v="No"/>
  </r>
  <r>
    <x v="1"/>
    <s v="XX0000002"/>
    <n v="2.0009999999999999"/>
    <x v="1"/>
    <x v="0"/>
    <s v="7-12 Mon"/>
    <x v="0"/>
    <d v="2025-12-31T00:00:00"/>
    <d v="2026-01-05T00:00:00"/>
    <s v="Completed"/>
    <n v="0.6"/>
    <s v="Online"/>
    <s v="In House"/>
    <m/>
    <m/>
    <s v="K-Knowledge"/>
    <s v="N/A"/>
    <s v="N/A"/>
    <s v="Yes"/>
  </r>
  <r>
    <x v="2"/>
    <s v="XX0000003"/>
    <n v="3.0009999999999999"/>
    <x v="2"/>
    <x v="0"/>
    <s v="13-18 Mon"/>
    <x v="0"/>
    <d v="2025-12-31T00:00:00"/>
    <d v="2026-01-05T00:00:00"/>
    <s v="Cancelled"/>
    <n v="0.3"/>
    <s v="Hybrid"/>
    <s v="External Provider"/>
    <m/>
    <m/>
    <s v="S-Skill"/>
    <s v="No"/>
    <s v="Not Pass"/>
    <s v="N/A"/>
  </r>
  <r>
    <x v="3"/>
    <s v="XX0000004"/>
    <n v="4.0009999999999994"/>
    <x v="3"/>
    <x v="0"/>
    <s v="18+ Mon"/>
    <x v="1"/>
    <m/>
    <m/>
    <s v="In Progress"/>
    <m/>
    <m/>
    <m/>
    <m/>
    <m/>
    <m/>
    <m/>
    <m/>
    <m/>
  </r>
  <r>
    <x v="4"/>
    <s v="XX0000005"/>
    <n v="5.0009999999999994"/>
    <x v="4"/>
    <x v="0"/>
    <s v="1-6 Mon"/>
    <x v="1"/>
    <m/>
    <m/>
    <s v="In Progress"/>
    <m/>
    <m/>
    <m/>
    <m/>
    <m/>
    <m/>
    <m/>
    <m/>
    <m/>
  </r>
  <r>
    <x v="5"/>
    <s v="XX0000006"/>
    <n v="6.0009999999999994"/>
    <x v="5"/>
    <x v="0"/>
    <m/>
    <x v="1"/>
    <m/>
    <m/>
    <m/>
    <m/>
    <m/>
    <m/>
    <m/>
    <m/>
    <m/>
    <m/>
    <m/>
    <m/>
  </r>
  <r>
    <x v="6"/>
    <s v="XX0000007"/>
    <n v="7.0009999999999994"/>
    <x v="6"/>
    <x v="1"/>
    <m/>
    <x v="1"/>
    <m/>
    <m/>
    <m/>
    <m/>
    <m/>
    <m/>
    <m/>
    <m/>
    <m/>
    <m/>
    <m/>
    <m/>
  </r>
  <r>
    <x v="7"/>
    <s v="XX0000008"/>
    <n v="8.0009999999999994"/>
    <x v="7"/>
    <x v="1"/>
    <m/>
    <x v="1"/>
    <m/>
    <m/>
    <m/>
    <m/>
    <m/>
    <m/>
    <m/>
    <m/>
    <m/>
    <m/>
    <m/>
    <m/>
  </r>
  <r>
    <x v="8"/>
    <s v="XX0000009"/>
    <n v="9.0009999999999994"/>
    <x v="8"/>
    <x v="1"/>
    <m/>
    <x v="1"/>
    <m/>
    <m/>
    <m/>
    <m/>
    <m/>
    <m/>
    <m/>
    <m/>
    <m/>
    <m/>
    <m/>
    <m/>
  </r>
  <r>
    <x v="9"/>
    <s v="XX0000010"/>
    <n v="10.000999999999999"/>
    <x v="9"/>
    <x v="1"/>
    <m/>
    <x v="1"/>
    <m/>
    <m/>
    <m/>
    <m/>
    <m/>
    <m/>
    <m/>
    <m/>
    <m/>
    <m/>
    <m/>
    <m/>
  </r>
  <r>
    <x v="10"/>
    <s v="XX0000011"/>
    <n v="11.000999999999999"/>
    <x v="10"/>
    <x v="1"/>
    <m/>
    <x v="1"/>
    <m/>
    <m/>
    <m/>
    <m/>
    <m/>
    <m/>
    <m/>
    <m/>
    <m/>
    <m/>
    <m/>
    <m/>
  </r>
  <r>
    <x v="11"/>
    <s v="XX0000012"/>
    <n v="12.000999999999999"/>
    <x v="11"/>
    <x v="1"/>
    <m/>
    <x v="1"/>
    <m/>
    <m/>
    <m/>
    <m/>
    <m/>
    <m/>
    <m/>
    <m/>
    <m/>
    <m/>
    <m/>
    <m/>
  </r>
  <r>
    <x v="12"/>
    <s v="XX0000013"/>
    <n v="13.000999999999999"/>
    <x v="12"/>
    <x v="1"/>
    <m/>
    <x v="1"/>
    <m/>
    <m/>
    <m/>
    <m/>
    <m/>
    <m/>
    <m/>
    <m/>
    <m/>
    <m/>
    <m/>
    <m/>
  </r>
  <r>
    <x v="13"/>
    <s v="XX0000014"/>
    <n v="14.000999999999999"/>
    <x v="13"/>
    <x v="1"/>
    <m/>
    <x v="1"/>
    <m/>
    <m/>
    <m/>
    <m/>
    <m/>
    <m/>
    <m/>
    <m/>
    <m/>
    <m/>
    <m/>
    <m/>
  </r>
  <r>
    <x v="14"/>
    <s v="XX0000015"/>
    <n v="15.000999999999999"/>
    <x v="14"/>
    <x v="1"/>
    <m/>
    <x v="1"/>
    <m/>
    <m/>
    <m/>
    <m/>
    <m/>
    <m/>
    <m/>
    <m/>
    <m/>
    <m/>
    <m/>
    <m/>
  </r>
  <r>
    <x v="15"/>
    <s v="XX0000016"/>
    <n v="16.000999999999998"/>
    <x v="15"/>
    <x v="2"/>
    <m/>
    <x v="1"/>
    <m/>
    <m/>
    <m/>
    <m/>
    <m/>
    <m/>
    <m/>
    <m/>
    <m/>
    <m/>
    <m/>
    <m/>
  </r>
  <r>
    <x v="16"/>
    <s v="XX0000017"/>
    <n v="17.000999999999998"/>
    <x v="16"/>
    <x v="2"/>
    <m/>
    <x v="1"/>
    <m/>
    <m/>
    <m/>
    <m/>
    <m/>
    <m/>
    <m/>
    <m/>
    <m/>
    <m/>
    <m/>
    <m/>
  </r>
  <r>
    <x v="17"/>
    <s v="XX0000018"/>
    <n v="18.000999999999998"/>
    <x v="17"/>
    <x v="2"/>
    <m/>
    <x v="1"/>
    <m/>
    <m/>
    <m/>
    <m/>
    <m/>
    <m/>
    <m/>
    <m/>
    <m/>
    <m/>
    <m/>
    <m/>
  </r>
  <r>
    <x v="18"/>
    <s v="XX0000019"/>
    <n v="19.000999999999998"/>
    <x v="18"/>
    <x v="2"/>
    <m/>
    <x v="1"/>
    <m/>
    <m/>
    <m/>
    <m/>
    <m/>
    <m/>
    <m/>
    <m/>
    <m/>
    <m/>
    <m/>
    <m/>
  </r>
  <r>
    <x v="19"/>
    <s v="XX0000020"/>
    <n v="20.000999999999998"/>
    <x v="19"/>
    <x v="2"/>
    <m/>
    <x v="1"/>
    <m/>
    <m/>
    <m/>
    <m/>
    <m/>
    <m/>
    <m/>
    <m/>
    <m/>
    <m/>
    <m/>
    <m/>
  </r>
  <r>
    <x v="20"/>
    <s v="XX0000021"/>
    <n v="21.000999999999998"/>
    <x v="20"/>
    <x v="2"/>
    <m/>
    <x v="1"/>
    <m/>
    <m/>
    <m/>
    <m/>
    <m/>
    <m/>
    <m/>
    <m/>
    <m/>
    <m/>
    <m/>
    <m/>
  </r>
  <r>
    <x v="21"/>
    <s v="XX0000022"/>
    <n v="22.000999999999998"/>
    <x v="21"/>
    <x v="2"/>
    <m/>
    <x v="1"/>
    <m/>
    <m/>
    <m/>
    <m/>
    <m/>
    <m/>
    <m/>
    <m/>
    <m/>
    <m/>
    <m/>
    <m/>
  </r>
  <r>
    <x v="22"/>
    <s v="XX0000023"/>
    <n v="23.000999999999998"/>
    <x v="22"/>
    <x v="2"/>
    <m/>
    <x v="1"/>
    <m/>
    <m/>
    <m/>
    <m/>
    <m/>
    <m/>
    <m/>
    <m/>
    <m/>
    <m/>
    <m/>
    <m/>
  </r>
  <r>
    <x v="23"/>
    <s v="XX0000024"/>
    <n v="24.000999999999998"/>
    <x v="23"/>
    <x v="2"/>
    <m/>
    <x v="1"/>
    <m/>
    <m/>
    <m/>
    <m/>
    <m/>
    <m/>
    <m/>
    <m/>
    <m/>
    <m/>
    <m/>
    <m/>
  </r>
  <r>
    <x v="24"/>
    <s v="XX0000025"/>
    <n v="25.000999999999998"/>
    <x v="24"/>
    <x v="3"/>
    <m/>
    <x v="1"/>
    <m/>
    <m/>
    <m/>
    <m/>
    <m/>
    <m/>
    <m/>
    <m/>
    <m/>
    <m/>
    <m/>
    <m/>
  </r>
  <r>
    <x v="25"/>
    <s v="XX0000026"/>
    <n v="26.000999999999998"/>
    <x v="25"/>
    <x v="3"/>
    <m/>
    <x v="1"/>
    <m/>
    <m/>
    <m/>
    <m/>
    <m/>
    <m/>
    <m/>
    <m/>
    <m/>
    <m/>
    <m/>
    <m/>
  </r>
  <r>
    <x v="26"/>
    <s v="XX0000027"/>
    <n v="27.000999999999998"/>
    <x v="26"/>
    <x v="3"/>
    <m/>
    <x v="1"/>
    <m/>
    <m/>
    <m/>
    <m/>
    <m/>
    <m/>
    <m/>
    <m/>
    <m/>
    <m/>
    <m/>
    <m/>
  </r>
  <r>
    <x v="27"/>
    <s v="XX0000028"/>
    <n v="28.000999999999998"/>
    <x v="27"/>
    <x v="3"/>
    <m/>
    <x v="1"/>
    <m/>
    <m/>
    <m/>
    <m/>
    <m/>
    <m/>
    <m/>
    <m/>
    <m/>
    <m/>
    <m/>
    <m/>
  </r>
  <r>
    <x v="28"/>
    <s v="XX0000029"/>
    <n v="29.000999999999998"/>
    <x v="28"/>
    <x v="3"/>
    <m/>
    <x v="1"/>
    <m/>
    <m/>
    <m/>
    <m/>
    <m/>
    <m/>
    <m/>
    <m/>
    <m/>
    <m/>
    <m/>
    <m/>
  </r>
  <r>
    <x v="29"/>
    <s v="XX0000030"/>
    <n v="30.000999999999998"/>
    <x v="29"/>
    <x v="3"/>
    <m/>
    <x v="1"/>
    <m/>
    <m/>
    <m/>
    <m/>
    <m/>
    <m/>
    <m/>
    <m/>
    <m/>
    <m/>
    <m/>
    <m/>
  </r>
  <r>
    <x v="30"/>
    <s v="XX0000031"/>
    <n v="31.000999999999998"/>
    <x v="30"/>
    <x v="3"/>
    <m/>
    <x v="1"/>
    <m/>
    <m/>
    <m/>
    <m/>
    <m/>
    <m/>
    <m/>
    <m/>
    <m/>
    <m/>
    <m/>
    <m/>
  </r>
  <r>
    <x v="31"/>
    <s v="XX0000032"/>
    <n v="32.000999999999998"/>
    <x v="31"/>
    <x v="3"/>
    <m/>
    <x v="1"/>
    <m/>
    <m/>
    <m/>
    <m/>
    <m/>
    <m/>
    <m/>
    <m/>
    <m/>
    <m/>
    <m/>
    <m/>
  </r>
  <r>
    <x v="32"/>
    <s v="XX0000033"/>
    <n v="33.000999999999998"/>
    <x v="32"/>
    <x v="3"/>
    <m/>
    <x v="1"/>
    <m/>
    <m/>
    <m/>
    <m/>
    <m/>
    <m/>
    <m/>
    <m/>
    <m/>
    <m/>
    <m/>
    <m/>
  </r>
  <r>
    <x v="33"/>
    <s v="XX0000034"/>
    <n v="34.000999999999998"/>
    <x v="33"/>
    <x v="3"/>
    <m/>
    <x v="1"/>
    <m/>
    <m/>
    <m/>
    <m/>
    <m/>
    <m/>
    <m/>
    <m/>
    <m/>
    <m/>
    <m/>
    <m/>
  </r>
  <r>
    <x v="34"/>
    <s v="XX0000035"/>
    <n v="35.000999999999998"/>
    <x v="34"/>
    <x v="3"/>
    <m/>
    <x v="1"/>
    <m/>
    <m/>
    <m/>
    <m/>
    <m/>
    <m/>
    <m/>
    <m/>
    <m/>
    <m/>
    <m/>
    <m/>
  </r>
  <r>
    <x v="35"/>
    <s v="XX0000036"/>
    <n v="36.000999999999998"/>
    <x v="35"/>
    <x v="3"/>
    <m/>
    <x v="1"/>
    <m/>
    <m/>
    <m/>
    <m/>
    <m/>
    <m/>
    <m/>
    <m/>
    <m/>
    <m/>
    <m/>
    <m/>
  </r>
  <r>
    <x v="36"/>
    <s v="XX0000037"/>
    <n v="37.000999999999998"/>
    <x v="36"/>
    <x v="4"/>
    <m/>
    <x v="1"/>
    <m/>
    <m/>
    <m/>
    <m/>
    <m/>
    <m/>
    <m/>
    <m/>
    <m/>
    <m/>
    <m/>
    <m/>
  </r>
  <r>
    <x v="37"/>
    <s v="XX0000038"/>
    <n v="38.000999999999998"/>
    <x v="37"/>
    <x v="4"/>
    <m/>
    <x v="1"/>
    <m/>
    <m/>
    <m/>
    <m/>
    <m/>
    <m/>
    <m/>
    <m/>
    <m/>
    <m/>
    <m/>
    <m/>
  </r>
  <r>
    <x v="38"/>
    <s v="XX0000039"/>
    <n v="39.000999999999998"/>
    <x v="38"/>
    <x v="4"/>
    <m/>
    <x v="1"/>
    <m/>
    <m/>
    <m/>
    <m/>
    <m/>
    <m/>
    <m/>
    <m/>
    <m/>
    <m/>
    <m/>
    <m/>
  </r>
  <r>
    <x v="39"/>
    <s v="XX0000040"/>
    <n v="40.000999999999998"/>
    <x v="39"/>
    <x v="4"/>
    <m/>
    <x v="1"/>
    <m/>
    <m/>
    <m/>
    <m/>
    <m/>
    <m/>
    <m/>
    <m/>
    <m/>
    <m/>
    <m/>
    <m/>
  </r>
  <r>
    <x v="40"/>
    <s v="XX0000041"/>
    <n v="41.000999999999998"/>
    <x v="40"/>
    <x v="4"/>
    <m/>
    <x v="1"/>
    <m/>
    <m/>
    <m/>
    <m/>
    <m/>
    <m/>
    <m/>
    <m/>
    <m/>
    <m/>
    <m/>
    <m/>
  </r>
  <r>
    <x v="41"/>
    <s v="XX0000042"/>
    <n v="42.000999999999998"/>
    <x v="41"/>
    <x v="4"/>
    <m/>
    <x v="1"/>
    <m/>
    <m/>
    <m/>
    <m/>
    <m/>
    <m/>
    <m/>
    <m/>
    <m/>
    <m/>
    <m/>
    <m/>
  </r>
  <r>
    <x v="42"/>
    <s v="XX0000043"/>
    <n v="43.000999999999998"/>
    <x v="42"/>
    <x v="5"/>
    <m/>
    <x v="1"/>
    <m/>
    <m/>
    <m/>
    <m/>
    <m/>
    <m/>
    <m/>
    <m/>
    <m/>
    <m/>
    <m/>
    <m/>
  </r>
  <r>
    <x v="43"/>
    <s v="XX0000044"/>
    <n v="44.000999999999998"/>
    <x v="43"/>
    <x v="5"/>
    <m/>
    <x v="1"/>
    <m/>
    <m/>
    <m/>
    <m/>
    <m/>
    <m/>
    <m/>
    <m/>
    <m/>
    <m/>
    <m/>
    <m/>
  </r>
  <r>
    <x v="44"/>
    <s v="XX0000045"/>
    <n v="45.000999999999998"/>
    <x v="44"/>
    <x v="5"/>
    <m/>
    <x v="1"/>
    <m/>
    <m/>
    <m/>
    <m/>
    <m/>
    <m/>
    <m/>
    <m/>
    <m/>
    <m/>
    <m/>
    <m/>
  </r>
  <r>
    <x v="45"/>
    <s v="XX0000046"/>
    <n v="46.000999999999998"/>
    <x v="45"/>
    <x v="5"/>
    <m/>
    <x v="1"/>
    <m/>
    <m/>
    <m/>
    <m/>
    <m/>
    <m/>
    <m/>
    <m/>
    <m/>
    <m/>
    <m/>
    <m/>
  </r>
  <r>
    <x v="46"/>
    <s v="XX0000047"/>
    <n v="47.000999999999998"/>
    <x v="46"/>
    <x v="5"/>
    <m/>
    <x v="1"/>
    <m/>
    <m/>
    <m/>
    <m/>
    <m/>
    <m/>
    <m/>
    <m/>
    <m/>
    <m/>
    <m/>
    <m/>
  </r>
  <r>
    <x v="47"/>
    <s v="XX0000048"/>
    <n v="48.000999999999998"/>
    <x v="47"/>
    <x v="6"/>
    <m/>
    <x v="1"/>
    <m/>
    <m/>
    <m/>
    <m/>
    <m/>
    <m/>
    <m/>
    <m/>
    <m/>
    <m/>
    <m/>
    <m/>
  </r>
  <r>
    <x v="48"/>
    <s v="XX0000049"/>
    <n v="49.000999999999998"/>
    <x v="48"/>
    <x v="6"/>
    <m/>
    <x v="1"/>
    <m/>
    <m/>
    <m/>
    <m/>
    <m/>
    <m/>
    <m/>
    <m/>
    <m/>
    <m/>
    <m/>
    <m/>
  </r>
  <r>
    <x v="49"/>
    <s v="XX0000050"/>
    <n v="50.000999999999998"/>
    <x v="49"/>
    <x v="6"/>
    <m/>
    <x v="1"/>
    <m/>
    <m/>
    <m/>
    <m/>
    <m/>
    <m/>
    <m/>
    <m/>
    <m/>
    <m/>
    <m/>
    <m/>
  </r>
  <r>
    <x v="50"/>
    <s v="XX0000051"/>
    <n v="51.000999999999998"/>
    <x v="50"/>
    <x v="6"/>
    <m/>
    <x v="1"/>
    <m/>
    <m/>
    <m/>
    <m/>
    <m/>
    <m/>
    <m/>
    <m/>
    <m/>
    <m/>
    <m/>
    <m/>
  </r>
  <r>
    <x v="51"/>
    <s v="XX0000052"/>
    <n v="52.000999999999998"/>
    <x v="51"/>
    <x v="6"/>
    <m/>
    <x v="1"/>
    <m/>
    <m/>
    <m/>
    <m/>
    <m/>
    <m/>
    <m/>
    <m/>
    <m/>
    <m/>
    <m/>
    <m/>
  </r>
  <r>
    <x v="52"/>
    <s v="XX0000053"/>
    <n v="53.000999999999998"/>
    <x v="52"/>
    <x v="6"/>
    <m/>
    <x v="1"/>
    <m/>
    <m/>
    <m/>
    <m/>
    <m/>
    <m/>
    <m/>
    <m/>
    <m/>
    <m/>
    <m/>
    <m/>
  </r>
  <r>
    <x v="53"/>
    <s v="XX0000054"/>
    <n v="54.000999999999998"/>
    <x v="53"/>
    <x v="2"/>
    <m/>
    <x v="1"/>
    <m/>
    <m/>
    <m/>
    <m/>
    <m/>
    <m/>
    <m/>
    <m/>
    <m/>
    <m/>
    <m/>
    <m/>
  </r>
  <r>
    <x v="54"/>
    <s v="XX0000055"/>
    <n v="55.000999999999998"/>
    <x v="54"/>
    <x v="1"/>
    <m/>
    <x v="1"/>
    <m/>
    <m/>
    <m/>
    <m/>
    <m/>
    <m/>
    <m/>
    <m/>
    <m/>
    <m/>
    <m/>
    <m/>
  </r>
  <r>
    <x v="55"/>
    <s v="XX0000056"/>
    <n v="56.000999999999998"/>
    <x v="55"/>
    <x v="3"/>
    <m/>
    <x v="1"/>
    <m/>
    <m/>
    <m/>
    <m/>
    <m/>
    <m/>
    <m/>
    <m/>
    <m/>
    <m/>
    <m/>
    <m/>
  </r>
  <r>
    <x v="56"/>
    <s v="XX0000057"/>
    <n v="57.000999999999998"/>
    <x v="56"/>
    <x v="3"/>
    <m/>
    <x v="1"/>
    <m/>
    <m/>
    <m/>
    <m/>
    <m/>
    <m/>
    <m/>
    <m/>
    <m/>
    <m/>
    <m/>
    <m/>
  </r>
  <r>
    <x v="57"/>
    <s v="XX0000058"/>
    <n v="58.000999999999998"/>
    <x v="57"/>
    <x v="7"/>
    <m/>
    <x v="1"/>
    <m/>
    <m/>
    <m/>
    <m/>
    <m/>
    <m/>
    <m/>
    <m/>
    <m/>
    <m/>
    <m/>
    <m/>
  </r>
  <r>
    <x v="58"/>
    <s v="XX0000059"/>
    <n v="59.000999999999998"/>
    <x v="58"/>
    <x v="7"/>
    <m/>
    <x v="1"/>
    <m/>
    <m/>
    <m/>
    <m/>
    <m/>
    <m/>
    <m/>
    <m/>
    <m/>
    <m/>
    <m/>
    <m/>
  </r>
  <r>
    <x v="59"/>
    <s v="XX0000060"/>
    <n v="60.000999999999998"/>
    <x v="59"/>
    <x v="7"/>
    <m/>
    <x v="1"/>
    <m/>
    <m/>
    <m/>
    <m/>
    <m/>
    <m/>
    <m/>
    <m/>
    <m/>
    <m/>
    <m/>
    <m/>
  </r>
  <r>
    <x v="60"/>
    <s v="XX0000061"/>
    <n v="61.000999999999998"/>
    <x v="60"/>
    <x v="7"/>
    <m/>
    <x v="1"/>
    <m/>
    <m/>
    <m/>
    <m/>
    <m/>
    <m/>
    <m/>
    <m/>
    <m/>
    <m/>
    <m/>
    <m/>
  </r>
  <r>
    <x v="61"/>
    <s v="XX0000062"/>
    <n v="62.000999999999998"/>
    <x v="61"/>
    <x v="7"/>
    <m/>
    <x v="1"/>
    <m/>
    <m/>
    <m/>
    <m/>
    <m/>
    <m/>
    <m/>
    <m/>
    <m/>
    <m/>
    <m/>
    <m/>
  </r>
  <r>
    <x v="62"/>
    <s v="XX0000063"/>
    <n v="63.000999999999998"/>
    <x v="62"/>
    <x v="7"/>
    <m/>
    <x v="1"/>
    <m/>
    <m/>
    <m/>
    <m/>
    <m/>
    <m/>
    <m/>
    <m/>
    <m/>
    <m/>
    <m/>
    <m/>
  </r>
  <r>
    <x v="63"/>
    <s v="XX0000064"/>
    <n v="64.001000000000005"/>
    <x v="63"/>
    <x v="7"/>
    <m/>
    <x v="1"/>
    <m/>
    <m/>
    <m/>
    <m/>
    <m/>
    <m/>
    <m/>
    <m/>
    <m/>
    <m/>
    <m/>
    <m/>
  </r>
  <r>
    <x v="64"/>
    <s v="XX0000065"/>
    <n v="65.001000000000005"/>
    <x v="64"/>
    <x v="7"/>
    <m/>
    <x v="1"/>
    <m/>
    <m/>
    <m/>
    <m/>
    <m/>
    <m/>
    <m/>
    <m/>
    <m/>
    <m/>
    <m/>
    <m/>
  </r>
  <r>
    <x v="65"/>
    <s v="XX0000066"/>
    <n v="66.001000000000005"/>
    <x v="65"/>
    <x v="8"/>
    <m/>
    <x v="1"/>
    <m/>
    <m/>
    <m/>
    <m/>
    <m/>
    <m/>
    <m/>
    <m/>
    <m/>
    <m/>
    <m/>
    <m/>
  </r>
  <r>
    <x v="66"/>
    <s v="XX0000067"/>
    <n v="67.001000000000005"/>
    <x v="66"/>
    <x v="8"/>
    <m/>
    <x v="1"/>
    <m/>
    <m/>
    <m/>
    <m/>
    <m/>
    <m/>
    <m/>
    <m/>
    <m/>
    <m/>
    <m/>
    <m/>
  </r>
  <r>
    <x v="67"/>
    <s v="XX0000068"/>
    <n v="68.001000000000005"/>
    <x v="67"/>
    <x v="8"/>
    <m/>
    <x v="1"/>
    <m/>
    <m/>
    <m/>
    <m/>
    <m/>
    <m/>
    <m/>
    <m/>
    <m/>
    <m/>
    <m/>
    <m/>
  </r>
  <r>
    <x v="68"/>
    <s v="XX0000069"/>
    <n v="69.001000000000005"/>
    <x v="68"/>
    <x v="8"/>
    <m/>
    <x v="1"/>
    <m/>
    <m/>
    <m/>
    <m/>
    <m/>
    <m/>
    <m/>
    <m/>
    <m/>
    <m/>
    <m/>
    <m/>
  </r>
  <r>
    <x v="69"/>
    <s v="XX0000070"/>
    <n v="70.001000000000005"/>
    <x v="69"/>
    <x v="8"/>
    <m/>
    <x v="1"/>
    <m/>
    <m/>
    <m/>
    <m/>
    <m/>
    <m/>
    <m/>
    <m/>
    <m/>
    <m/>
    <m/>
    <m/>
  </r>
  <r>
    <x v="70"/>
    <s v="XX0000071"/>
    <n v="71.001000000000005"/>
    <x v="70"/>
    <x v="8"/>
    <m/>
    <x v="1"/>
    <m/>
    <m/>
    <m/>
    <m/>
    <m/>
    <m/>
    <m/>
    <m/>
    <m/>
    <m/>
    <m/>
    <m/>
  </r>
  <r>
    <x v="71"/>
    <s v="XX0000072"/>
    <n v="72.001000000000005"/>
    <x v="71"/>
    <x v="8"/>
    <m/>
    <x v="1"/>
    <m/>
    <m/>
    <m/>
    <m/>
    <m/>
    <m/>
    <m/>
    <m/>
    <m/>
    <m/>
    <m/>
    <m/>
  </r>
  <r>
    <x v="72"/>
    <s v="XX0000073"/>
    <n v="73.001000000000005"/>
    <x v="72"/>
    <x v="9"/>
    <m/>
    <x v="1"/>
    <m/>
    <m/>
    <m/>
    <m/>
    <m/>
    <m/>
    <m/>
    <m/>
    <m/>
    <m/>
    <m/>
    <m/>
  </r>
  <r>
    <x v="73"/>
    <s v="XX0000074"/>
    <n v="74.001000000000005"/>
    <x v="73"/>
    <x v="9"/>
    <m/>
    <x v="1"/>
    <m/>
    <m/>
    <m/>
    <m/>
    <m/>
    <m/>
    <m/>
    <m/>
    <m/>
    <m/>
    <m/>
    <m/>
  </r>
  <r>
    <x v="74"/>
    <s v="XX0000075"/>
    <n v="75.001000000000005"/>
    <x v="74"/>
    <x v="9"/>
    <m/>
    <x v="1"/>
    <m/>
    <m/>
    <m/>
    <m/>
    <m/>
    <m/>
    <m/>
    <m/>
    <m/>
    <m/>
    <m/>
    <m/>
  </r>
  <r>
    <x v="75"/>
    <s v="XX0000076"/>
    <n v="76.001000000000005"/>
    <x v="75"/>
    <x v="9"/>
    <m/>
    <x v="1"/>
    <m/>
    <m/>
    <m/>
    <m/>
    <m/>
    <m/>
    <m/>
    <m/>
    <m/>
    <m/>
    <m/>
    <m/>
  </r>
  <r>
    <x v="76"/>
    <s v="XX0000077"/>
    <n v="77.001000000000005"/>
    <x v="76"/>
    <x v="9"/>
    <m/>
    <x v="1"/>
    <m/>
    <m/>
    <m/>
    <m/>
    <m/>
    <m/>
    <m/>
    <m/>
    <m/>
    <m/>
    <m/>
    <m/>
  </r>
  <r>
    <x v="77"/>
    <s v="XX0000078"/>
    <n v="78.001000000000005"/>
    <x v="77"/>
    <x v="9"/>
    <m/>
    <x v="1"/>
    <m/>
    <m/>
    <m/>
    <m/>
    <m/>
    <m/>
    <m/>
    <m/>
    <m/>
    <m/>
    <m/>
    <m/>
  </r>
  <r>
    <x v="78"/>
    <s v="XX0000079"/>
    <n v="79.001000000000005"/>
    <x v="78"/>
    <x v="9"/>
    <m/>
    <x v="1"/>
    <m/>
    <m/>
    <m/>
    <m/>
    <m/>
    <m/>
    <m/>
    <m/>
    <m/>
    <m/>
    <m/>
    <m/>
  </r>
  <r>
    <x v="79"/>
    <s v="XX0000080"/>
    <n v="80.001000000000005"/>
    <x v="79"/>
    <x v="9"/>
    <m/>
    <x v="1"/>
    <m/>
    <m/>
    <m/>
    <m/>
    <m/>
    <m/>
    <m/>
    <m/>
    <m/>
    <m/>
    <m/>
    <m/>
  </r>
  <r>
    <x v="80"/>
    <s v="XX0000081"/>
    <m/>
    <x v="80"/>
    <x v="10"/>
    <m/>
    <x v="1"/>
    <m/>
    <m/>
    <m/>
    <m/>
    <m/>
    <m/>
    <m/>
    <m/>
    <m/>
    <m/>
    <m/>
    <m/>
  </r>
  <r>
    <x v="81"/>
    <s v="XX0000082"/>
    <m/>
    <x v="80"/>
    <x v="10"/>
    <m/>
    <x v="1"/>
    <m/>
    <m/>
    <m/>
    <m/>
    <m/>
    <m/>
    <m/>
    <m/>
    <m/>
    <m/>
    <m/>
    <m/>
  </r>
  <r>
    <x v="82"/>
    <s v="XX0000083"/>
    <m/>
    <x v="80"/>
    <x v="10"/>
    <m/>
    <x v="1"/>
    <m/>
    <m/>
    <m/>
    <m/>
    <m/>
    <m/>
    <m/>
    <m/>
    <m/>
    <m/>
    <m/>
    <m/>
  </r>
  <r>
    <x v="83"/>
    <s v="XX0000084"/>
    <m/>
    <x v="80"/>
    <x v="10"/>
    <m/>
    <x v="1"/>
    <m/>
    <m/>
    <m/>
    <m/>
    <m/>
    <m/>
    <m/>
    <m/>
    <m/>
    <m/>
    <m/>
    <m/>
  </r>
  <r>
    <x v="84"/>
    <s v="XX0000085"/>
    <m/>
    <x v="80"/>
    <x v="10"/>
    <m/>
    <x v="1"/>
    <m/>
    <m/>
    <m/>
    <m/>
    <m/>
    <m/>
    <m/>
    <m/>
    <m/>
    <m/>
    <m/>
    <m/>
  </r>
  <r>
    <x v="85"/>
    <s v="XX0000086"/>
    <m/>
    <x v="80"/>
    <x v="10"/>
    <m/>
    <x v="1"/>
    <m/>
    <m/>
    <m/>
    <m/>
    <m/>
    <m/>
    <m/>
    <m/>
    <m/>
    <m/>
    <m/>
    <m/>
  </r>
  <r>
    <x v="86"/>
    <s v="XX0000087"/>
    <m/>
    <x v="80"/>
    <x v="10"/>
    <m/>
    <x v="1"/>
    <m/>
    <m/>
    <m/>
    <m/>
    <m/>
    <m/>
    <m/>
    <m/>
    <m/>
    <m/>
    <m/>
    <m/>
  </r>
  <r>
    <x v="87"/>
    <s v="XX0000088"/>
    <m/>
    <x v="80"/>
    <x v="10"/>
    <m/>
    <x v="1"/>
    <m/>
    <m/>
    <m/>
    <m/>
    <m/>
    <m/>
    <m/>
    <m/>
    <m/>
    <m/>
    <m/>
    <m/>
  </r>
  <r>
    <x v="88"/>
    <s v="XX0000089"/>
    <m/>
    <x v="80"/>
    <x v="10"/>
    <m/>
    <x v="1"/>
    <m/>
    <m/>
    <m/>
    <m/>
    <m/>
    <m/>
    <m/>
    <m/>
    <m/>
    <m/>
    <m/>
    <m/>
  </r>
  <r>
    <x v="89"/>
    <s v="XX0000090"/>
    <m/>
    <x v="80"/>
    <x v="10"/>
    <m/>
    <x v="1"/>
    <m/>
    <m/>
    <m/>
    <m/>
    <m/>
    <m/>
    <m/>
    <m/>
    <m/>
    <m/>
    <m/>
    <m/>
  </r>
  <r>
    <x v="90"/>
    <s v="XX0000091"/>
    <m/>
    <x v="80"/>
    <x v="10"/>
    <m/>
    <x v="1"/>
    <m/>
    <m/>
    <m/>
    <m/>
    <m/>
    <m/>
    <m/>
    <m/>
    <m/>
    <m/>
    <m/>
    <m/>
  </r>
  <r>
    <x v="91"/>
    <s v="XX0000092"/>
    <m/>
    <x v="80"/>
    <x v="10"/>
    <m/>
    <x v="1"/>
    <m/>
    <m/>
    <m/>
    <m/>
    <m/>
    <m/>
    <m/>
    <m/>
    <m/>
    <m/>
    <m/>
    <m/>
  </r>
  <r>
    <x v="92"/>
    <s v="XX0000093"/>
    <m/>
    <x v="80"/>
    <x v="10"/>
    <m/>
    <x v="1"/>
    <m/>
    <m/>
    <m/>
    <m/>
    <m/>
    <m/>
    <m/>
    <m/>
    <m/>
    <m/>
    <m/>
    <m/>
  </r>
  <r>
    <x v="93"/>
    <s v="XX0000094"/>
    <m/>
    <x v="80"/>
    <x v="10"/>
    <m/>
    <x v="1"/>
    <m/>
    <m/>
    <m/>
    <m/>
    <m/>
    <m/>
    <m/>
    <m/>
    <m/>
    <m/>
    <m/>
    <m/>
  </r>
  <r>
    <x v="94"/>
    <s v="XX0000095"/>
    <m/>
    <x v="80"/>
    <x v="10"/>
    <m/>
    <x v="1"/>
    <m/>
    <m/>
    <m/>
    <m/>
    <m/>
    <m/>
    <m/>
    <m/>
    <m/>
    <m/>
    <m/>
    <m/>
  </r>
  <r>
    <x v="95"/>
    <s v="XX0000096"/>
    <m/>
    <x v="80"/>
    <x v="10"/>
    <m/>
    <x v="1"/>
    <m/>
    <m/>
    <m/>
    <m/>
    <m/>
    <m/>
    <m/>
    <m/>
    <m/>
    <m/>
    <m/>
    <m/>
  </r>
  <r>
    <x v="96"/>
    <s v="XX0000097"/>
    <m/>
    <x v="80"/>
    <x v="10"/>
    <m/>
    <x v="1"/>
    <m/>
    <m/>
    <m/>
    <m/>
    <m/>
    <m/>
    <m/>
    <m/>
    <m/>
    <m/>
    <m/>
    <m/>
  </r>
  <r>
    <x v="97"/>
    <s v="XX0000098"/>
    <m/>
    <x v="80"/>
    <x v="10"/>
    <m/>
    <x v="1"/>
    <m/>
    <m/>
    <m/>
    <m/>
    <m/>
    <m/>
    <m/>
    <m/>
    <m/>
    <m/>
    <m/>
    <m/>
  </r>
  <r>
    <x v="98"/>
    <s v="XX0000099"/>
    <m/>
    <x v="80"/>
    <x v="10"/>
    <m/>
    <x v="1"/>
    <m/>
    <m/>
    <m/>
    <m/>
    <m/>
    <m/>
    <m/>
    <m/>
    <m/>
    <m/>
    <m/>
    <m/>
  </r>
  <r>
    <x v="99"/>
    <s v="XX0000100"/>
    <m/>
    <x v="80"/>
    <x v="10"/>
    <m/>
    <x v="1"/>
    <m/>
    <m/>
    <m/>
    <m/>
    <m/>
    <m/>
    <m/>
    <m/>
    <m/>
    <m/>
    <m/>
    <m/>
  </r>
  <r>
    <x v="100"/>
    <s v="XX0000101"/>
    <m/>
    <x v="80"/>
    <x v="10"/>
    <m/>
    <x v="1"/>
    <m/>
    <m/>
    <m/>
    <m/>
    <m/>
    <m/>
    <m/>
    <m/>
    <m/>
    <m/>
    <m/>
    <m/>
  </r>
  <r>
    <x v="101"/>
    <s v="XX0000102"/>
    <m/>
    <x v="80"/>
    <x v="10"/>
    <m/>
    <x v="1"/>
    <m/>
    <m/>
    <m/>
    <m/>
    <m/>
    <m/>
    <m/>
    <m/>
    <m/>
    <m/>
    <m/>
    <m/>
  </r>
  <r>
    <x v="102"/>
    <s v="XX0000103"/>
    <m/>
    <x v="80"/>
    <x v="10"/>
    <m/>
    <x v="1"/>
    <m/>
    <m/>
    <m/>
    <m/>
    <m/>
    <m/>
    <m/>
    <m/>
    <m/>
    <m/>
    <m/>
    <m/>
  </r>
  <r>
    <x v="103"/>
    <s v="XX0000104"/>
    <m/>
    <x v="80"/>
    <x v="10"/>
    <m/>
    <x v="1"/>
    <m/>
    <m/>
    <m/>
    <m/>
    <m/>
    <m/>
    <m/>
    <m/>
    <m/>
    <m/>
    <m/>
    <m/>
  </r>
  <r>
    <x v="104"/>
    <s v="XX0000105"/>
    <m/>
    <x v="80"/>
    <x v="10"/>
    <m/>
    <x v="1"/>
    <m/>
    <m/>
    <m/>
    <m/>
    <m/>
    <m/>
    <m/>
    <m/>
    <m/>
    <m/>
    <m/>
    <m/>
  </r>
  <r>
    <x v="105"/>
    <s v="XX0000106"/>
    <m/>
    <x v="80"/>
    <x v="10"/>
    <m/>
    <x v="1"/>
    <m/>
    <m/>
    <m/>
    <m/>
    <m/>
    <m/>
    <m/>
    <m/>
    <m/>
    <m/>
    <m/>
    <m/>
  </r>
  <r>
    <x v="106"/>
    <s v="XX0000107"/>
    <m/>
    <x v="80"/>
    <x v="10"/>
    <m/>
    <x v="1"/>
    <m/>
    <m/>
    <m/>
    <m/>
    <m/>
    <m/>
    <m/>
    <m/>
    <m/>
    <m/>
    <m/>
    <m/>
  </r>
  <r>
    <x v="107"/>
    <s v="XX0000108"/>
    <m/>
    <x v="80"/>
    <x v="10"/>
    <m/>
    <x v="1"/>
    <m/>
    <m/>
    <m/>
    <m/>
    <m/>
    <m/>
    <m/>
    <m/>
    <m/>
    <m/>
    <m/>
    <m/>
  </r>
  <r>
    <x v="108"/>
    <s v="XX0000109"/>
    <m/>
    <x v="80"/>
    <x v="10"/>
    <m/>
    <x v="1"/>
    <m/>
    <m/>
    <m/>
    <m/>
    <m/>
    <m/>
    <m/>
    <m/>
    <m/>
    <m/>
    <m/>
    <m/>
  </r>
  <r>
    <x v="109"/>
    <s v="XX0000110"/>
    <m/>
    <x v="80"/>
    <x v="10"/>
    <m/>
    <x v="1"/>
    <m/>
    <m/>
    <m/>
    <m/>
    <m/>
    <m/>
    <m/>
    <m/>
    <m/>
    <m/>
    <m/>
    <m/>
  </r>
  <r>
    <x v="110"/>
    <s v="XX0000111"/>
    <m/>
    <x v="80"/>
    <x v="10"/>
    <m/>
    <x v="1"/>
    <m/>
    <m/>
    <m/>
    <m/>
    <m/>
    <m/>
    <m/>
    <m/>
    <m/>
    <m/>
    <m/>
    <m/>
  </r>
  <r>
    <x v="111"/>
    <s v="XX0000112"/>
    <m/>
    <x v="80"/>
    <x v="10"/>
    <m/>
    <x v="1"/>
    <m/>
    <m/>
    <m/>
    <m/>
    <m/>
    <m/>
    <m/>
    <m/>
    <m/>
    <m/>
    <m/>
    <m/>
  </r>
  <r>
    <x v="112"/>
    <s v="XX0000113"/>
    <m/>
    <x v="80"/>
    <x v="10"/>
    <m/>
    <x v="1"/>
    <m/>
    <m/>
    <m/>
    <m/>
    <m/>
    <m/>
    <m/>
    <m/>
    <m/>
    <m/>
    <m/>
    <m/>
  </r>
  <r>
    <x v="113"/>
    <s v="XX0000114"/>
    <m/>
    <x v="80"/>
    <x v="10"/>
    <m/>
    <x v="1"/>
    <m/>
    <m/>
    <m/>
    <m/>
    <m/>
    <m/>
    <m/>
    <m/>
    <m/>
    <m/>
    <m/>
    <m/>
  </r>
  <r>
    <x v="114"/>
    <s v="XX0000115"/>
    <m/>
    <x v="80"/>
    <x v="10"/>
    <m/>
    <x v="1"/>
    <m/>
    <m/>
    <m/>
    <m/>
    <m/>
    <m/>
    <m/>
    <m/>
    <m/>
    <m/>
    <m/>
    <m/>
  </r>
  <r>
    <x v="115"/>
    <s v="XX0000116"/>
    <m/>
    <x v="80"/>
    <x v="10"/>
    <m/>
    <x v="1"/>
    <m/>
    <m/>
    <m/>
    <m/>
    <m/>
    <m/>
    <m/>
    <m/>
    <m/>
    <m/>
    <m/>
    <m/>
  </r>
  <r>
    <x v="116"/>
    <s v="XX0000117"/>
    <m/>
    <x v="80"/>
    <x v="10"/>
    <m/>
    <x v="1"/>
    <m/>
    <m/>
    <m/>
    <m/>
    <m/>
    <m/>
    <m/>
    <m/>
    <m/>
    <m/>
    <m/>
    <m/>
  </r>
  <r>
    <x v="117"/>
    <s v="XX0000118"/>
    <m/>
    <x v="80"/>
    <x v="10"/>
    <m/>
    <x v="1"/>
    <m/>
    <m/>
    <m/>
    <m/>
    <m/>
    <m/>
    <m/>
    <m/>
    <m/>
    <m/>
    <m/>
    <m/>
  </r>
  <r>
    <x v="118"/>
    <s v="XX0000119"/>
    <m/>
    <x v="80"/>
    <x v="10"/>
    <m/>
    <x v="1"/>
    <m/>
    <m/>
    <m/>
    <m/>
    <m/>
    <m/>
    <m/>
    <m/>
    <m/>
    <m/>
    <m/>
    <m/>
  </r>
  <r>
    <x v="119"/>
    <s v="XX0000120"/>
    <m/>
    <x v="80"/>
    <x v="10"/>
    <m/>
    <x v="1"/>
    <m/>
    <m/>
    <m/>
    <m/>
    <m/>
    <m/>
    <m/>
    <m/>
    <m/>
    <m/>
    <m/>
    <m/>
  </r>
  <r>
    <x v="120"/>
    <s v="XX0000121"/>
    <m/>
    <x v="80"/>
    <x v="10"/>
    <m/>
    <x v="1"/>
    <m/>
    <m/>
    <m/>
    <m/>
    <m/>
    <m/>
    <m/>
    <m/>
    <m/>
    <m/>
    <m/>
    <m/>
  </r>
  <r>
    <x v="121"/>
    <s v="XX0000122"/>
    <m/>
    <x v="80"/>
    <x v="10"/>
    <m/>
    <x v="1"/>
    <m/>
    <m/>
    <m/>
    <m/>
    <m/>
    <m/>
    <m/>
    <m/>
    <m/>
    <m/>
    <m/>
    <m/>
  </r>
  <r>
    <x v="122"/>
    <s v="XX0000123"/>
    <m/>
    <x v="80"/>
    <x v="10"/>
    <m/>
    <x v="1"/>
    <m/>
    <m/>
    <m/>
    <m/>
    <m/>
    <m/>
    <m/>
    <m/>
    <m/>
    <m/>
    <m/>
    <m/>
  </r>
  <r>
    <x v="123"/>
    <s v="XX0000124"/>
    <m/>
    <x v="80"/>
    <x v="10"/>
    <m/>
    <x v="1"/>
    <m/>
    <m/>
    <m/>
    <m/>
    <m/>
    <m/>
    <m/>
    <m/>
    <m/>
    <m/>
    <m/>
    <m/>
  </r>
  <r>
    <x v="124"/>
    <s v="XX0000125"/>
    <m/>
    <x v="80"/>
    <x v="10"/>
    <m/>
    <x v="1"/>
    <m/>
    <m/>
    <m/>
    <m/>
    <m/>
    <m/>
    <m/>
    <m/>
    <m/>
    <m/>
    <m/>
    <m/>
  </r>
  <r>
    <x v="125"/>
    <s v="XX0000126"/>
    <m/>
    <x v="80"/>
    <x v="10"/>
    <m/>
    <x v="1"/>
    <m/>
    <m/>
    <m/>
    <m/>
    <m/>
    <m/>
    <m/>
    <m/>
    <m/>
    <m/>
    <m/>
    <m/>
  </r>
  <r>
    <x v="126"/>
    <s v="XX0000127"/>
    <m/>
    <x v="80"/>
    <x v="10"/>
    <m/>
    <x v="1"/>
    <m/>
    <m/>
    <m/>
    <m/>
    <m/>
    <m/>
    <m/>
    <m/>
    <m/>
    <m/>
    <m/>
    <m/>
  </r>
  <r>
    <x v="127"/>
    <s v="XX0000128"/>
    <m/>
    <x v="80"/>
    <x v="10"/>
    <m/>
    <x v="1"/>
    <m/>
    <m/>
    <m/>
    <m/>
    <m/>
    <m/>
    <m/>
    <m/>
    <m/>
    <m/>
    <m/>
    <m/>
  </r>
  <r>
    <x v="128"/>
    <s v="XX0000129"/>
    <m/>
    <x v="80"/>
    <x v="10"/>
    <m/>
    <x v="1"/>
    <m/>
    <m/>
    <m/>
    <m/>
    <m/>
    <m/>
    <m/>
    <m/>
    <m/>
    <m/>
    <m/>
    <m/>
  </r>
  <r>
    <x v="129"/>
    <s v="XX0000130"/>
    <m/>
    <x v="80"/>
    <x v="10"/>
    <m/>
    <x v="1"/>
    <m/>
    <m/>
    <m/>
    <m/>
    <m/>
    <m/>
    <m/>
    <m/>
    <m/>
    <m/>
    <m/>
    <m/>
  </r>
  <r>
    <x v="130"/>
    <s v="XX0000131"/>
    <m/>
    <x v="80"/>
    <x v="10"/>
    <m/>
    <x v="1"/>
    <m/>
    <m/>
    <m/>
    <m/>
    <m/>
    <m/>
    <m/>
    <m/>
    <m/>
    <m/>
    <m/>
    <m/>
  </r>
  <r>
    <x v="131"/>
    <s v="XX0000132"/>
    <m/>
    <x v="80"/>
    <x v="10"/>
    <m/>
    <x v="1"/>
    <m/>
    <m/>
    <m/>
    <m/>
    <m/>
    <m/>
    <m/>
    <m/>
    <m/>
    <m/>
    <m/>
    <m/>
  </r>
  <r>
    <x v="132"/>
    <s v="XX0000133"/>
    <m/>
    <x v="80"/>
    <x v="10"/>
    <m/>
    <x v="1"/>
    <m/>
    <m/>
    <m/>
    <m/>
    <m/>
    <m/>
    <m/>
    <m/>
    <m/>
    <m/>
    <m/>
    <m/>
  </r>
  <r>
    <x v="133"/>
    <s v="XX0000134"/>
    <m/>
    <x v="80"/>
    <x v="10"/>
    <m/>
    <x v="1"/>
    <m/>
    <m/>
    <m/>
    <m/>
    <m/>
    <m/>
    <m/>
    <m/>
    <m/>
    <m/>
    <m/>
    <m/>
  </r>
  <r>
    <x v="134"/>
    <s v="XX0000135"/>
    <m/>
    <x v="80"/>
    <x v="10"/>
    <m/>
    <x v="1"/>
    <m/>
    <m/>
    <m/>
    <m/>
    <m/>
    <m/>
    <m/>
    <m/>
    <m/>
    <m/>
    <m/>
    <m/>
  </r>
  <r>
    <x v="135"/>
    <s v="XX0000136"/>
    <m/>
    <x v="80"/>
    <x v="10"/>
    <m/>
    <x v="1"/>
    <m/>
    <m/>
    <m/>
    <m/>
    <m/>
    <m/>
    <m/>
    <m/>
    <m/>
    <m/>
    <m/>
    <m/>
  </r>
  <r>
    <x v="136"/>
    <s v="XX0000137"/>
    <m/>
    <x v="80"/>
    <x v="10"/>
    <m/>
    <x v="1"/>
    <m/>
    <m/>
    <m/>
    <m/>
    <m/>
    <m/>
    <m/>
    <m/>
    <m/>
    <m/>
    <m/>
    <m/>
  </r>
  <r>
    <x v="137"/>
    <s v="XX0000138"/>
    <m/>
    <x v="80"/>
    <x v="10"/>
    <m/>
    <x v="1"/>
    <m/>
    <m/>
    <m/>
    <m/>
    <m/>
    <m/>
    <m/>
    <m/>
    <m/>
    <m/>
    <m/>
    <m/>
  </r>
  <r>
    <x v="138"/>
    <s v="XX0000139"/>
    <m/>
    <x v="80"/>
    <x v="10"/>
    <m/>
    <x v="1"/>
    <m/>
    <m/>
    <m/>
    <m/>
    <m/>
    <m/>
    <m/>
    <m/>
    <m/>
    <m/>
    <m/>
    <m/>
  </r>
  <r>
    <x v="139"/>
    <s v="XX0000140"/>
    <m/>
    <x v="80"/>
    <x v="10"/>
    <m/>
    <x v="1"/>
    <m/>
    <m/>
    <m/>
    <m/>
    <m/>
    <m/>
    <m/>
    <m/>
    <m/>
    <m/>
    <m/>
    <m/>
  </r>
  <r>
    <x v="140"/>
    <s v="XX0000141"/>
    <m/>
    <x v="80"/>
    <x v="10"/>
    <m/>
    <x v="1"/>
    <m/>
    <m/>
    <m/>
    <m/>
    <m/>
    <m/>
    <m/>
    <m/>
    <m/>
    <m/>
    <m/>
    <m/>
  </r>
  <r>
    <x v="141"/>
    <s v="XX0000142"/>
    <m/>
    <x v="80"/>
    <x v="10"/>
    <m/>
    <x v="1"/>
    <m/>
    <m/>
    <m/>
    <m/>
    <m/>
    <m/>
    <m/>
    <m/>
    <m/>
    <m/>
    <m/>
    <m/>
  </r>
  <r>
    <x v="142"/>
    <s v="XX0000143"/>
    <m/>
    <x v="80"/>
    <x v="10"/>
    <m/>
    <x v="1"/>
    <m/>
    <m/>
    <m/>
    <m/>
    <m/>
    <m/>
    <m/>
    <m/>
    <m/>
    <m/>
    <m/>
    <m/>
  </r>
  <r>
    <x v="143"/>
    <s v="XX0000144"/>
    <m/>
    <x v="80"/>
    <x v="10"/>
    <m/>
    <x v="1"/>
    <m/>
    <m/>
    <m/>
    <m/>
    <m/>
    <m/>
    <m/>
    <m/>
    <m/>
    <m/>
    <m/>
    <m/>
  </r>
  <r>
    <x v="144"/>
    <s v="XX0000145"/>
    <m/>
    <x v="80"/>
    <x v="10"/>
    <m/>
    <x v="1"/>
    <m/>
    <m/>
    <m/>
    <m/>
    <m/>
    <m/>
    <m/>
    <m/>
    <m/>
    <m/>
    <m/>
    <m/>
  </r>
  <r>
    <x v="145"/>
    <s v="XX0000146"/>
    <m/>
    <x v="80"/>
    <x v="10"/>
    <m/>
    <x v="1"/>
    <m/>
    <m/>
    <m/>
    <m/>
    <m/>
    <m/>
    <m/>
    <m/>
    <m/>
    <m/>
    <m/>
    <m/>
  </r>
  <r>
    <x v="146"/>
    <s v="XX0000147"/>
    <m/>
    <x v="80"/>
    <x v="10"/>
    <m/>
    <x v="1"/>
    <m/>
    <m/>
    <m/>
    <m/>
    <m/>
    <m/>
    <m/>
    <m/>
    <m/>
    <m/>
    <m/>
    <m/>
  </r>
  <r>
    <x v="147"/>
    <s v="XX0000148"/>
    <m/>
    <x v="80"/>
    <x v="10"/>
    <m/>
    <x v="1"/>
    <m/>
    <m/>
    <m/>
    <m/>
    <m/>
    <m/>
    <m/>
    <m/>
    <m/>
    <m/>
    <m/>
    <m/>
  </r>
  <r>
    <x v="148"/>
    <s v="XX0000149"/>
    <m/>
    <x v="80"/>
    <x v="10"/>
    <m/>
    <x v="1"/>
    <m/>
    <m/>
    <m/>
    <m/>
    <m/>
    <m/>
    <m/>
    <m/>
    <m/>
    <m/>
    <m/>
    <m/>
  </r>
  <r>
    <x v="149"/>
    <s v="XX0000150"/>
    <m/>
    <x v="80"/>
    <x v="10"/>
    <m/>
    <x v="1"/>
    <m/>
    <m/>
    <m/>
    <m/>
    <m/>
    <m/>
    <m/>
    <m/>
    <m/>
    <m/>
    <m/>
    <m/>
  </r>
  <r>
    <x v="150"/>
    <s v="XX0000151"/>
    <m/>
    <x v="80"/>
    <x v="10"/>
    <m/>
    <x v="1"/>
    <m/>
    <m/>
    <m/>
    <m/>
    <m/>
    <m/>
    <m/>
    <m/>
    <m/>
    <m/>
    <m/>
    <m/>
  </r>
  <r>
    <x v="151"/>
    <s v="XX0000152"/>
    <m/>
    <x v="80"/>
    <x v="10"/>
    <m/>
    <x v="1"/>
    <m/>
    <m/>
    <m/>
    <m/>
    <m/>
    <m/>
    <m/>
    <m/>
    <m/>
    <m/>
    <m/>
    <m/>
  </r>
  <r>
    <x v="152"/>
    <s v="XX0000153"/>
    <m/>
    <x v="80"/>
    <x v="10"/>
    <m/>
    <x v="1"/>
    <m/>
    <m/>
    <m/>
    <m/>
    <m/>
    <m/>
    <m/>
    <m/>
    <m/>
    <m/>
    <m/>
    <m/>
  </r>
  <r>
    <x v="153"/>
    <s v="XX0000154"/>
    <m/>
    <x v="80"/>
    <x v="10"/>
    <m/>
    <x v="1"/>
    <m/>
    <m/>
    <m/>
    <m/>
    <m/>
    <m/>
    <m/>
    <m/>
    <m/>
    <m/>
    <m/>
    <m/>
  </r>
  <r>
    <x v="154"/>
    <s v="XX0000155"/>
    <m/>
    <x v="80"/>
    <x v="10"/>
    <m/>
    <x v="1"/>
    <m/>
    <m/>
    <m/>
    <m/>
    <m/>
    <m/>
    <m/>
    <m/>
    <m/>
    <m/>
    <m/>
    <m/>
  </r>
  <r>
    <x v="155"/>
    <s v="XX0000156"/>
    <m/>
    <x v="80"/>
    <x v="10"/>
    <m/>
    <x v="1"/>
    <m/>
    <m/>
    <m/>
    <m/>
    <m/>
    <m/>
    <m/>
    <m/>
    <m/>
    <m/>
    <m/>
    <m/>
  </r>
  <r>
    <x v="156"/>
    <s v="XX0000157"/>
    <m/>
    <x v="80"/>
    <x v="10"/>
    <m/>
    <x v="1"/>
    <m/>
    <m/>
    <m/>
    <m/>
    <m/>
    <m/>
    <m/>
    <m/>
    <m/>
    <m/>
    <m/>
    <m/>
  </r>
  <r>
    <x v="157"/>
    <s v="XX0000158"/>
    <m/>
    <x v="80"/>
    <x v="10"/>
    <m/>
    <x v="1"/>
    <m/>
    <m/>
    <m/>
    <m/>
    <m/>
    <m/>
    <m/>
    <m/>
    <m/>
    <m/>
    <m/>
    <m/>
  </r>
  <r>
    <x v="158"/>
    <s v="XX0000159"/>
    <m/>
    <x v="80"/>
    <x v="10"/>
    <m/>
    <x v="1"/>
    <m/>
    <m/>
    <m/>
    <m/>
    <m/>
    <m/>
    <m/>
    <m/>
    <m/>
    <m/>
    <m/>
    <m/>
  </r>
  <r>
    <x v="159"/>
    <s v="XX0000160"/>
    <m/>
    <x v="80"/>
    <x v="10"/>
    <m/>
    <x v="1"/>
    <m/>
    <m/>
    <m/>
    <m/>
    <m/>
    <m/>
    <m/>
    <m/>
    <m/>
    <m/>
    <m/>
    <m/>
  </r>
  <r>
    <x v="160"/>
    <s v="XX0000161"/>
    <m/>
    <x v="80"/>
    <x v="10"/>
    <m/>
    <x v="1"/>
    <m/>
    <m/>
    <m/>
    <m/>
    <m/>
    <m/>
    <m/>
    <m/>
    <m/>
    <m/>
    <m/>
    <m/>
  </r>
  <r>
    <x v="161"/>
    <s v="XX0000162"/>
    <m/>
    <x v="80"/>
    <x v="10"/>
    <m/>
    <x v="1"/>
    <m/>
    <m/>
    <m/>
    <m/>
    <m/>
    <m/>
    <m/>
    <m/>
    <m/>
    <m/>
    <m/>
    <m/>
  </r>
  <r>
    <x v="162"/>
    <s v="XX0000163"/>
    <m/>
    <x v="80"/>
    <x v="10"/>
    <m/>
    <x v="1"/>
    <m/>
    <m/>
    <m/>
    <m/>
    <m/>
    <m/>
    <m/>
    <m/>
    <m/>
    <m/>
    <m/>
    <m/>
  </r>
  <r>
    <x v="163"/>
    <s v="XX0000164"/>
    <m/>
    <x v="80"/>
    <x v="10"/>
    <m/>
    <x v="1"/>
    <m/>
    <m/>
    <m/>
    <m/>
    <m/>
    <m/>
    <m/>
    <m/>
    <m/>
    <m/>
    <m/>
    <m/>
  </r>
  <r>
    <x v="164"/>
    <s v="XX0000165"/>
    <m/>
    <x v="80"/>
    <x v="10"/>
    <m/>
    <x v="1"/>
    <m/>
    <m/>
    <m/>
    <m/>
    <m/>
    <m/>
    <m/>
    <m/>
    <m/>
    <m/>
    <m/>
    <m/>
  </r>
  <r>
    <x v="165"/>
    <s v="XX0000166"/>
    <m/>
    <x v="80"/>
    <x v="10"/>
    <m/>
    <x v="1"/>
    <m/>
    <m/>
    <m/>
    <m/>
    <m/>
    <m/>
    <m/>
    <m/>
    <m/>
    <m/>
    <m/>
    <m/>
  </r>
  <r>
    <x v="166"/>
    <s v="XX0000167"/>
    <m/>
    <x v="80"/>
    <x v="10"/>
    <m/>
    <x v="1"/>
    <m/>
    <m/>
    <m/>
    <m/>
    <m/>
    <m/>
    <m/>
    <m/>
    <m/>
    <m/>
    <m/>
    <m/>
  </r>
  <r>
    <x v="167"/>
    <s v="XX0000168"/>
    <m/>
    <x v="80"/>
    <x v="10"/>
    <m/>
    <x v="1"/>
    <m/>
    <m/>
    <m/>
    <m/>
    <m/>
    <m/>
    <m/>
    <m/>
    <m/>
    <m/>
    <m/>
    <m/>
  </r>
  <r>
    <x v="168"/>
    <s v="XX0000169"/>
    <m/>
    <x v="80"/>
    <x v="10"/>
    <m/>
    <x v="1"/>
    <m/>
    <m/>
    <m/>
    <m/>
    <m/>
    <m/>
    <m/>
    <m/>
    <m/>
    <m/>
    <m/>
    <m/>
  </r>
  <r>
    <x v="169"/>
    <s v="XX0000170"/>
    <m/>
    <x v="80"/>
    <x v="10"/>
    <m/>
    <x v="1"/>
    <m/>
    <m/>
    <m/>
    <m/>
    <m/>
    <m/>
    <m/>
    <m/>
    <m/>
    <m/>
    <m/>
    <m/>
  </r>
  <r>
    <x v="170"/>
    <s v="XX0000171"/>
    <m/>
    <x v="80"/>
    <x v="10"/>
    <m/>
    <x v="1"/>
    <m/>
    <m/>
    <m/>
    <m/>
    <m/>
    <m/>
    <m/>
    <m/>
    <m/>
    <m/>
    <m/>
    <m/>
  </r>
  <r>
    <x v="171"/>
    <s v="XX0000172"/>
    <m/>
    <x v="80"/>
    <x v="10"/>
    <m/>
    <x v="1"/>
    <m/>
    <m/>
    <m/>
    <m/>
    <m/>
    <m/>
    <m/>
    <m/>
    <m/>
    <m/>
    <m/>
    <m/>
  </r>
  <r>
    <x v="172"/>
    <s v="XX0000173"/>
    <m/>
    <x v="80"/>
    <x v="10"/>
    <m/>
    <x v="1"/>
    <m/>
    <m/>
    <m/>
    <m/>
    <m/>
    <m/>
    <m/>
    <m/>
    <m/>
    <m/>
    <m/>
    <m/>
  </r>
  <r>
    <x v="173"/>
    <s v="XX0000174"/>
    <m/>
    <x v="80"/>
    <x v="10"/>
    <m/>
    <x v="1"/>
    <m/>
    <m/>
    <m/>
    <m/>
    <m/>
    <m/>
    <m/>
    <m/>
    <m/>
    <m/>
    <m/>
    <m/>
  </r>
  <r>
    <x v="174"/>
    <s v="XX0000175"/>
    <m/>
    <x v="80"/>
    <x v="10"/>
    <m/>
    <x v="1"/>
    <m/>
    <m/>
    <m/>
    <m/>
    <m/>
    <m/>
    <m/>
    <m/>
    <m/>
    <m/>
    <m/>
    <m/>
  </r>
  <r>
    <x v="175"/>
    <s v="XX0000176"/>
    <m/>
    <x v="80"/>
    <x v="10"/>
    <m/>
    <x v="1"/>
    <m/>
    <m/>
    <m/>
    <m/>
    <m/>
    <m/>
    <m/>
    <m/>
    <m/>
    <m/>
    <m/>
    <m/>
  </r>
  <r>
    <x v="176"/>
    <s v="XX0000177"/>
    <m/>
    <x v="80"/>
    <x v="10"/>
    <m/>
    <x v="1"/>
    <m/>
    <m/>
    <m/>
    <m/>
    <m/>
    <m/>
    <m/>
    <m/>
    <m/>
    <m/>
    <m/>
    <m/>
  </r>
  <r>
    <x v="177"/>
    <s v="XX0000178"/>
    <m/>
    <x v="80"/>
    <x v="10"/>
    <m/>
    <x v="1"/>
    <m/>
    <m/>
    <m/>
    <m/>
    <m/>
    <m/>
    <m/>
    <m/>
    <m/>
    <m/>
    <m/>
    <m/>
  </r>
  <r>
    <x v="178"/>
    <s v="XX0000179"/>
    <m/>
    <x v="80"/>
    <x v="10"/>
    <m/>
    <x v="1"/>
    <m/>
    <m/>
    <m/>
    <m/>
    <m/>
    <m/>
    <m/>
    <m/>
    <m/>
    <m/>
    <m/>
    <m/>
  </r>
  <r>
    <x v="179"/>
    <s v="XX0000180"/>
    <m/>
    <x v="80"/>
    <x v="10"/>
    <m/>
    <x v="1"/>
    <m/>
    <m/>
    <m/>
    <m/>
    <m/>
    <m/>
    <m/>
    <m/>
    <m/>
    <m/>
    <m/>
    <m/>
  </r>
  <r>
    <x v="180"/>
    <s v="XX0000181"/>
    <m/>
    <x v="80"/>
    <x v="10"/>
    <m/>
    <x v="1"/>
    <m/>
    <m/>
    <m/>
    <m/>
    <m/>
    <m/>
    <m/>
    <m/>
    <m/>
    <m/>
    <m/>
    <m/>
  </r>
  <r>
    <x v="181"/>
    <s v="XX0000182"/>
    <m/>
    <x v="80"/>
    <x v="10"/>
    <m/>
    <x v="1"/>
    <m/>
    <m/>
    <m/>
    <m/>
    <m/>
    <m/>
    <m/>
    <m/>
    <m/>
    <m/>
    <m/>
    <m/>
  </r>
  <r>
    <x v="182"/>
    <s v="XX0000183"/>
    <m/>
    <x v="80"/>
    <x v="10"/>
    <m/>
    <x v="1"/>
    <m/>
    <m/>
    <m/>
    <m/>
    <m/>
    <m/>
    <m/>
    <m/>
    <m/>
    <m/>
    <m/>
    <m/>
  </r>
  <r>
    <x v="183"/>
    <s v="XX0000184"/>
    <m/>
    <x v="80"/>
    <x v="10"/>
    <m/>
    <x v="1"/>
    <m/>
    <m/>
    <m/>
    <m/>
    <m/>
    <m/>
    <m/>
    <m/>
    <m/>
    <m/>
    <m/>
    <m/>
  </r>
  <r>
    <x v="184"/>
    <s v="XX0000185"/>
    <m/>
    <x v="80"/>
    <x v="10"/>
    <m/>
    <x v="1"/>
    <m/>
    <m/>
    <m/>
    <m/>
    <m/>
    <m/>
    <m/>
    <m/>
    <m/>
    <m/>
    <m/>
    <m/>
  </r>
  <r>
    <x v="185"/>
    <s v="XX0000186"/>
    <m/>
    <x v="80"/>
    <x v="10"/>
    <m/>
    <x v="1"/>
    <m/>
    <m/>
    <m/>
    <m/>
    <m/>
    <m/>
    <m/>
    <m/>
    <m/>
    <m/>
    <m/>
    <m/>
  </r>
  <r>
    <x v="186"/>
    <s v="XX0000187"/>
    <m/>
    <x v="80"/>
    <x v="10"/>
    <m/>
    <x v="1"/>
    <m/>
    <m/>
    <m/>
    <m/>
    <m/>
    <m/>
    <m/>
    <m/>
    <m/>
    <m/>
    <m/>
    <m/>
  </r>
  <r>
    <x v="187"/>
    <s v="XX0000188"/>
    <m/>
    <x v="80"/>
    <x v="10"/>
    <m/>
    <x v="1"/>
    <m/>
    <m/>
    <m/>
    <m/>
    <m/>
    <m/>
    <m/>
    <m/>
    <m/>
    <m/>
    <m/>
    <m/>
  </r>
  <r>
    <x v="188"/>
    <s v="XX0000189"/>
    <m/>
    <x v="80"/>
    <x v="10"/>
    <m/>
    <x v="1"/>
    <m/>
    <m/>
    <m/>
    <m/>
    <m/>
    <m/>
    <m/>
    <m/>
    <m/>
    <m/>
    <m/>
    <m/>
  </r>
  <r>
    <x v="189"/>
    <s v="XX0000190"/>
    <m/>
    <x v="80"/>
    <x v="10"/>
    <m/>
    <x v="1"/>
    <m/>
    <m/>
    <m/>
    <m/>
    <m/>
    <m/>
    <m/>
    <m/>
    <m/>
    <m/>
    <m/>
    <m/>
  </r>
  <r>
    <x v="190"/>
    <s v="XX0000191"/>
    <m/>
    <x v="80"/>
    <x v="10"/>
    <m/>
    <x v="1"/>
    <m/>
    <m/>
    <m/>
    <m/>
    <m/>
    <m/>
    <m/>
    <m/>
    <m/>
    <m/>
    <m/>
    <m/>
  </r>
  <r>
    <x v="191"/>
    <s v="XX0000192"/>
    <m/>
    <x v="80"/>
    <x v="10"/>
    <m/>
    <x v="1"/>
    <m/>
    <m/>
    <m/>
    <m/>
    <m/>
    <m/>
    <m/>
    <m/>
    <m/>
    <m/>
    <m/>
    <m/>
  </r>
  <r>
    <x v="192"/>
    <s v="XX0000193"/>
    <m/>
    <x v="80"/>
    <x v="10"/>
    <m/>
    <x v="1"/>
    <m/>
    <m/>
    <m/>
    <m/>
    <m/>
    <m/>
    <m/>
    <m/>
    <m/>
    <m/>
    <m/>
    <m/>
  </r>
  <r>
    <x v="193"/>
    <s v="XX0000194"/>
    <m/>
    <x v="80"/>
    <x v="10"/>
    <m/>
    <x v="1"/>
    <m/>
    <m/>
    <m/>
    <m/>
    <m/>
    <m/>
    <m/>
    <m/>
    <m/>
    <m/>
    <m/>
    <m/>
  </r>
  <r>
    <x v="194"/>
    <s v="XX0000195"/>
    <m/>
    <x v="80"/>
    <x v="10"/>
    <m/>
    <x v="1"/>
    <m/>
    <m/>
    <m/>
    <m/>
    <m/>
    <m/>
    <m/>
    <m/>
    <m/>
    <m/>
    <m/>
    <m/>
  </r>
  <r>
    <x v="195"/>
    <s v="XX0000196"/>
    <m/>
    <x v="80"/>
    <x v="10"/>
    <m/>
    <x v="1"/>
    <m/>
    <m/>
    <m/>
    <m/>
    <m/>
    <m/>
    <m/>
    <m/>
    <m/>
    <m/>
    <m/>
    <m/>
  </r>
  <r>
    <x v="196"/>
    <s v="XX0000197"/>
    <m/>
    <x v="80"/>
    <x v="10"/>
    <m/>
    <x v="1"/>
    <m/>
    <m/>
    <m/>
    <m/>
    <m/>
    <m/>
    <m/>
    <m/>
    <m/>
    <m/>
    <m/>
    <m/>
  </r>
  <r>
    <x v="197"/>
    <s v="XX0000198"/>
    <m/>
    <x v="80"/>
    <x v="10"/>
    <m/>
    <x v="1"/>
    <m/>
    <m/>
    <m/>
    <m/>
    <m/>
    <m/>
    <m/>
    <m/>
    <m/>
    <m/>
    <m/>
    <m/>
  </r>
  <r>
    <x v="198"/>
    <s v="XX0000199"/>
    <m/>
    <x v="80"/>
    <x v="10"/>
    <m/>
    <x v="1"/>
    <m/>
    <m/>
    <m/>
    <m/>
    <m/>
    <m/>
    <m/>
    <m/>
    <m/>
    <m/>
    <m/>
    <m/>
  </r>
  <r>
    <x v="199"/>
    <s v="XX0000200"/>
    <m/>
    <x v="80"/>
    <x v="10"/>
    <m/>
    <x v="1"/>
    <m/>
    <m/>
    <m/>
    <m/>
    <m/>
    <m/>
    <m/>
    <m/>
    <m/>
    <m/>
    <m/>
    <m/>
  </r>
  <r>
    <x v="200"/>
    <s v="XX0000201"/>
    <m/>
    <x v="80"/>
    <x v="10"/>
    <m/>
    <x v="1"/>
    <m/>
    <m/>
    <m/>
    <m/>
    <m/>
    <m/>
    <m/>
    <m/>
    <m/>
    <m/>
    <m/>
    <m/>
  </r>
  <r>
    <x v="201"/>
    <s v="XX0000202"/>
    <m/>
    <x v="80"/>
    <x v="10"/>
    <m/>
    <x v="1"/>
    <m/>
    <m/>
    <m/>
    <m/>
    <m/>
    <m/>
    <m/>
    <m/>
    <m/>
    <m/>
    <m/>
    <m/>
  </r>
  <r>
    <x v="202"/>
    <s v="XX0000203"/>
    <m/>
    <x v="80"/>
    <x v="10"/>
    <m/>
    <x v="1"/>
    <m/>
    <m/>
    <m/>
    <m/>
    <m/>
    <m/>
    <m/>
    <m/>
    <m/>
    <m/>
    <m/>
    <m/>
  </r>
  <r>
    <x v="203"/>
    <s v="XX0000204"/>
    <m/>
    <x v="80"/>
    <x v="10"/>
    <m/>
    <x v="1"/>
    <m/>
    <m/>
    <m/>
    <m/>
    <m/>
    <m/>
    <m/>
    <m/>
    <m/>
    <m/>
    <m/>
    <m/>
  </r>
  <r>
    <x v="204"/>
    <s v="XX0000205"/>
    <m/>
    <x v="80"/>
    <x v="10"/>
    <m/>
    <x v="1"/>
    <m/>
    <m/>
    <m/>
    <m/>
    <m/>
    <m/>
    <m/>
    <m/>
    <m/>
    <m/>
    <m/>
    <m/>
  </r>
  <r>
    <x v="205"/>
    <s v="XX0000206"/>
    <m/>
    <x v="80"/>
    <x v="10"/>
    <m/>
    <x v="1"/>
    <m/>
    <m/>
    <m/>
    <m/>
    <m/>
    <m/>
    <m/>
    <m/>
    <m/>
    <m/>
    <m/>
    <m/>
  </r>
  <r>
    <x v="206"/>
    <s v="XX0000207"/>
    <m/>
    <x v="80"/>
    <x v="10"/>
    <m/>
    <x v="1"/>
    <m/>
    <m/>
    <m/>
    <m/>
    <m/>
    <m/>
    <m/>
    <m/>
    <m/>
    <m/>
    <m/>
    <m/>
  </r>
  <r>
    <x v="207"/>
    <s v="XX0000208"/>
    <m/>
    <x v="80"/>
    <x v="10"/>
    <m/>
    <x v="1"/>
    <m/>
    <m/>
    <m/>
    <m/>
    <m/>
    <m/>
    <m/>
    <m/>
    <m/>
    <m/>
    <m/>
    <m/>
  </r>
  <r>
    <x v="208"/>
    <s v="XX0000209"/>
    <m/>
    <x v="80"/>
    <x v="10"/>
    <m/>
    <x v="1"/>
    <m/>
    <m/>
    <m/>
    <m/>
    <m/>
    <m/>
    <m/>
    <m/>
    <m/>
    <m/>
    <m/>
    <m/>
  </r>
  <r>
    <x v="209"/>
    <s v="XX0000210"/>
    <m/>
    <x v="80"/>
    <x v="10"/>
    <m/>
    <x v="1"/>
    <m/>
    <m/>
    <m/>
    <m/>
    <m/>
    <m/>
    <m/>
    <m/>
    <m/>
    <m/>
    <m/>
    <m/>
  </r>
  <r>
    <x v="210"/>
    <s v="XX0000211"/>
    <m/>
    <x v="80"/>
    <x v="10"/>
    <m/>
    <x v="1"/>
    <m/>
    <m/>
    <m/>
    <m/>
    <m/>
    <m/>
    <m/>
    <m/>
    <m/>
    <m/>
    <m/>
    <m/>
  </r>
  <r>
    <x v="211"/>
    <s v="XX0000212"/>
    <m/>
    <x v="80"/>
    <x v="10"/>
    <m/>
    <x v="1"/>
    <m/>
    <m/>
    <m/>
    <m/>
    <m/>
    <m/>
    <m/>
    <m/>
    <m/>
    <m/>
    <m/>
    <m/>
  </r>
  <r>
    <x v="212"/>
    <s v="XX0000213"/>
    <m/>
    <x v="80"/>
    <x v="10"/>
    <m/>
    <x v="1"/>
    <m/>
    <m/>
    <m/>
    <m/>
    <m/>
    <m/>
    <m/>
    <m/>
    <m/>
    <m/>
    <m/>
    <m/>
  </r>
  <r>
    <x v="213"/>
    <s v="XX0000214"/>
    <m/>
    <x v="80"/>
    <x v="10"/>
    <m/>
    <x v="1"/>
    <m/>
    <m/>
    <m/>
    <m/>
    <m/>
    <m/>
    <m/>
    <m/>
    <m/>
    <m/>
    <m/>
    <m/>
  </r>
  <r>
    <x v="214"/>
    <s v="XX0000215"/>
    <m/>
    <x v="80"/>
    <x v="10"/>
    <m/>
    <x v="1"/>
    <m/>
    <m/>
    <m/>
    <m/>
    <m/>
    <m/>
    <m/>
    <m/>
    <m/>
    <m/>
    <m/>
    <m/>
  </r>
  <r>
    <x v="215"/>
    <s v="XX0000216"/>
    <m/>
    <x v="80"/>
    <x v="10"/>
    <m/>
    <x v="1"/>
    <m/>
    <m/>
    <m/>
    <m/>
    <m/>
    <m/>
    <m/>
    <m/>
    <m/>
    <m/>
    <m/>
    <m/>
  </r>
  <r>
    <x v="216"/>
    <s v="XX0000217"/>
    <m/>
    <x v="80"/>
    <x v="10"/>
    <m/>
    <x v="1"/>
    <m/>
    <m/>
    <m/>
    <m/>
    <m/>
    <m/>
    <m/>
    <m/>
    <m/>
    <m/>
    <m/>
    <m/>
  </r>
  <r>
    <x v="217"/>
    <s v="XX0000218"/>
    <m/>
    <x v="80"/>
    <x v="10"/>
    <m/>
    <x v="1"/>
    <m/>
    <m/>
    <m/>
    <m/>
    <m/>
    <m/>
    <m/>
    <m/>
    <m/>
    <m/>
    <m/>
    <m/>
  </r>
  <r>
    <x v="218"/>
    <s v="XX0000219"/>
    <m/>
    <x v="80"/>
    <x v="10"/>
    <m/>
    <x v="1"/>
    <m/>
    <m/>
    <m/>
    <m/>
    <m/>
    <m/>
    <m/>
    <m/>
    <m/>
    <m/>
    <m/>
    <m/>
  </r>
  <r>
    <x v="219"/>
    <s v="XX0000220"/>
    <m/>
    <x v="80"/>
    <x v="10"/>
    <m/>
    <x v="1"/>
    <m/>
    <m/>
    <m/>
    <m/>
    <m/>
    <m/>
    <m/>
    <m/>
    <m/>
    <m/>
    <m/>
    <m/>
  </r>
  <r>
    <x v="220"/>
    <s v="XX0000221"/>
    <m/>
    <x v="80"/>
    <x v="10"/>
    <m/>
    <x v="1"/>
    <m/>
    <m/>
    <m/>
    <m/>
    <m/>
    <m/>
    <m/>
    <m/>
    <m/>
    <m/>
    <m/>
    <m/>
  </r>
  <r>
    <x v="221"/>
    <s v="XX0000222"/>
    <m/>
    <x v="80"/>
    <x v="10"/>
    <m/>
    <x v="1"/>
    <m/>
    <m/>
    <m/>
    <m/>
    <m/>
    <m/>
    <m/>
    <m/>
    <m/>
    <m/>
    <m/>
    <m/>
  </r>
  <r>
    <x v="222"/>
    <s v="XX0000223"/>
    <m/>
    <x v="80"/>
    <x v="10"/>
    <m/>
    <x v="1"/>
    <m/>
    <m/>
    <m/>
    <m/>
    <m/>
    <m/>
    <m/>
    <m/>
    <m/>
    <m/>
    <m/>
    <m/>
  </r>
  <r>
    <x v="223"/>
    <s v="XX0000224"/>
    <m/>
    <x v="80"/>
    <x v="10"/>
    <m/>
    <x v="1"/>
    <m/>
    <m/>
    <m/>
    <m/>
    <m/>
    <m/>
    <m/>
    <m/>
    <m/>
    <m/>
    <m/>
    <m/>
  </r>
  <r>
    <x v="224"/>
    <s v="XX0000225"/>
    <m/>
    <x v="80"/>
    <x v="10"/>
    <m/>
    <x v="1"/>
    <m/>
    <m/>
    <m/>
    <m/>
    <m/>
    <m/>
    <m/>
    <m/>
    <m/>
    <m/>
    <m/>
    <m/>
  </r>
  <r>
    <x v="225"/>
    <s v="XX0000226"/>
    <m/>
    <x v="80"/>
    <x v="10"/>
    <m/>
    <x v="1"/>
    <m/>
    <m/>
    <m/>
    <m/>
    <m/>
    <m/>
    <m/>
    <m/>
    <m/>
    <m/>
    <m/>
    <m/>
  </r>
  <r>
    <x v="226"/>
    <s v="XX0000227"/>
    <m/>
    <x v="80"/>
    <x v="10"/>
    <m/>
    <x v="1"/>
    <m/>
    <m/>
    <m/>
    <m/>
    <m/>
    <m/>
    <m/>
    <m/>
    <m/>
    <m/>
    <m/>
    <m/>
  </r>
  <r>
    <x v="227"/>
    <s v="XX0000228"/>
    <m/>
    <x v="80"/>
    <x v="10"/>
    <m/>
    <x v="1"/>
    <m/>
    <m/>
    <m/>
    <m/>
    <m/>
    <m/>
    <m/>
    <m/>
    <m/>
    <m/>
    <m/>
    <m/>
  </r>
  <r>
    <x v="228"/>
    <s v="XX0000229"/>
    <m/>
    <x v="80"/>
    <x v="10"/>
    <m/>
    <x v="1"/>
    <m/>
    <m/>
    <m/>
    <m/>
    <m/>
    <m/>
    <m/>
    <m/>
    <m/>
    <m/>
    <m/>
    <m/>
  </r>
  <r>
    <x v="229"/>
    <s v="XX0000230"/>
    <m/>
    <x v="80"/>
    <x v="10"/>
    <m/>
    <x v="1"/>
    <m/>
    <m/>
    <m/>
    <m/>
    <m/>
    <m/>
    <m/>
    <m/>
    <m/>
    <m/>
    <m/>
    <m/>
  </r>
  <r>
    <x v="230"/>
    <s v="XX0000231"/>
    <m/>
    <x v="80"/>
    <x v="10"/>
    <m/>
    <x v="1"/>
    <m/>
    <m/>
    <m/>
    <m/>
    <m/>
    <m/>
    <m/>
    <m/>
    <m/>
    <m/>
    <m/>
    <m/>
  </r>
  <r>
    <x v="231"/>
    <s v="XX0000232"/>
    <m/>
    <x v="80"/>
    <x v="10"/>
    <m/>
    <x v="1"/>
    <m/>
    <m/>
    <m/>
    <m/>
    <m/>
    <m/>
    <m/>
    <m/>
    <m/>
    <m/>
    <m/>
    <m/>
  </r>
  <r>
    <x v="232"/>
    <s v="XX0000233"/>
    <m/>
    <x v="80"/>
    <x v="10"/>
    <m/>
    <x v="1"/>
    <m/>
    <m/>
    <m/>
    <m/>
    <m/>
    <m/>
    <m/>
    <m/>
    <m/>
    <m/>
    <m/>
    <m/>
  </r>
  <r>
    <x v="233"/>
    <s v="XX0000234"/>
    <m/>
    <x v="80"/>
    <x v="10"/>
    <m/>
    <x v="1"/>
    <m/>
    <m/>
    <m/>
    <m/>
    <m/>
    <m/>
    <m/>
    <m/>
    <m/>
    <m/>
    <m/>
    <m/>
  </r>
  <r>
    <x v="234"/>
    <s v="XX0000235"/>
    <m/>
    <x v="80"/>
    <x v="10"/>
    <m/>
    <x v="1"/>
    <m/>
    <m/>
    <m/>
    <m/>
    <m/>
    <m/>
    <m/>
    <m/>
    <m/>
    <m/>
    <m/>
    <m/>
  </r>
  <r>
    <x v="235"/>
    <s v="XX0000236"/>
    <m/>
    <x v="80"/>
    <x v="10"/>
    <m/>
    <x v="1"/>
    <m/>
    <m/>
    <m/>
    <m/>
    <m/>
    <m/>
    <m/>
    <m/>
    <m/>
    <m/>
    <m/>
    <m/>
  </r>
  <r>
    <x v="236"/>
    <s v="XX0000237"/>
    <m/>
    <x v="80"/>
    <x v="10"/>
    <m/>
    <x v="1"/>
    <m/>
    <m/>
    <m/>
    <m/>
    <m/>
    <m/>
    <m/>
    <m/>
    <m/>
    <m/>
    <m/>
    <m/>
  </r>
  <r>
    <x v="237"/>
    <s v="XX0000238"/>
    <m/>
    <x v="80"/>
    <x v="10"/>
    <m/>
    <x v="1"/>
    <m/>
    <m/>
    <m/>
    <m/>
    <m/>
    <m/>
    <m/>
    <m/>
    <m/>
    <m/>
    <m/>
    <m/>
  </r>
  <r>
    <x v="238"/>
    <s v="XX0000239"/>
    <m/>
    <x v="80"/>
    <x v="10"/>
    <m/>
    <x v="1"/>
    <m/>
    <m/>
    <m/>
    <m/>
    <m/>
    <m/>
    <m/>
    <m/>
    <m/>
    <m/>
    <m/>
    <m/>
  </r>
  <r>
    <x v="239"/>
    <s v="XX0000240"/>
    <m/>
    <x v="80"/>
    <x v="10"/>
    <m/>
    <x v="1"/>
    <m/>
    <m/>
    <m/>
    <m/>
    <m/>
    <m/>
    <m/>
    <m/>
    <m/>
    <m/>
    <m/>
    <m/>
  </r>
  <r>
    <x v="240"/>
    <s v="XX0000241"/>
    <m/>
    <x v="80"/>
    <x v="10"/>
    <m/>
    <x v="1"/>
    <m/>
    <m/>
    <m/>
    <m/>
    <m/>
    <m/>
    <m/>
    <m/>
    <m/>
    <m/>
    <m/>
    <m/>
  </r>
  <r>
    <x v="241"/>
    <s v="XX0000242"/>
    <m/>
    <x v="80"/>
    <x v="10"/>
    <m/>
    <x v="1"/>
    <m/>
    <m/>
    <m/>
    <m/>
    <m/>
    <m/>
    <m/>
    <m/>
    <m/>
    <m/>
    <m/>
    <m/>
  </r>
  <r>
    <x v="242"/>
    <s v="XX0000243"/>
    <m/>
    <x v="80"/>
    <x v="10"/>
    <m/>
    <x v="1"/>
    <m/>
    <m/>
    <m/>
    <m/>
    <m/>
    <m/>
    <m/>
    <m/>
    <m/>
    <m/>
    <m/>
    <m/>
  </r>
  <r>
    <x v="243"/>
    <s v="XX0000244"/>
    <m/>
    <x v="80"/>
    <x v="10"/>
    <m/>
    <x v="1"/>
    <m/>
    <m/>
    <m/>
    <m/>
    <m/>
    <m/>
    <m/>
    <m/>
    <m/>
    <m/>
    <m/>
    <m/>
  </r>
  <r>
    <x v="244"/>
    <s v="XX0000245"/>
    <m/>
    <x v="80"/>
    <x v="10"/>
    <m/>
    <x v="1"/>
    <m/>
    <m/>
    <m/>
    <m/>
    <m/>
    <m/>
    <m/>
    <m/>
    <m/>
    <m/>
    <m/>
    <m/>
  </r>
  <r>
    <x v="245"/>
    <s v="XX0000246"/>
    <m/>
    <x v="80"/>
    <x v="10"/>
    <m/>
    <x v="1"/>
    <m/>
    <m/>
    <m/>
    <m/>
    <m/>
    <m/>
    <m/>
    <m/>
    <m/>
    <m/>
    <m/>
    <m/>
  </r>
  <r>
    <x v="246"/>
    <s v="XX0000247"/>
    <m/>
    <x v="80"/>
    <x v="10"/>
    <m/>
    <x v="1"/>
    <m/>
    <m/>
    <m/>
    <m/>
    <m/>
    <m/>
    <m/>
    <m/>
    <m/>
    <m/>
    <m/>
    <m/>
  </r>
  <r>
    <x v="247"/>
    <s v="XX0000248"/>
    <m/>
    <x v="80"/>
    <x v="10"/>
    <m/>
    <x v="1"/>
    <m/>
    <m/>
    <m/>
    <m/>
    <m/>
    <m/>
    <m/>
    <m/>
    <m/>
    <m/>
    <m/>
    <m/>
  </r>
  <r>
    <x v="248"/>
    <s v="XX0000249"/>
    <m/>
    <x v="80"/>
    <x v="10"/>
    <m/>
    <x v="1"/>
    <m/>
    <m/>
    <m/>
    <m/>
    <m/>
    <m/>
    <m/>
    <m/>
    <m/>
    <m/>
    <m/>
    <m/>
  </r>
  <r>
    <x v="249"/>
    <s v="XX0000250"/>
    <m/>
    <x v="80"/>
    <x v="10"/>
    <m/>
    <x v="1"/>
    <m/>
    <m/>
    <m/>
    <m/>
    <m/>
    <m/>
    <m/>
    <m/>
    <m/>
    <m/>
    <m/>
    <m/>
  </r>
  <r>
    <x v="250"/>
    <s v="XX0000251"/>
    <m/>
    <x v="80"/>
    <x v="10"/>
    <m/>
    <x v="1"/>
    <m/>
    <m/>
    <m/>
    <m/>
    <m/>
    <m/>
    <m/>
    <m/>
    <m/>
    <m/>
    <m/>
    <m/>
  </r>
  <r>
    <x v="251"/>
    <s v="XX0000252"/>
    <m/>
    <x v="80"/>
    <x v="10"/>
    <m/>
    <x v="1"/>
    <m/>
    <m/>
    <m/>
    <m/>
    <m/>
    <m/>
    <m/>
    <m/>
    <m/>
    <m/>
    <m/>
    <m/>
  </r>
  <r>
    <x v="252"/>
    <s v="XX0000253"/>
    <m/>
    <x v="80"/>
    <x v="10"/>
    <m/>
    <x v="1"/>
    <m/>
    <m/>
    <m/>
    <m/>
    <m/>
    <m/>
    <m/>
    <m/>
    <m/>
    <m/>
    <m/>
    <m/>
  </r>
  <r>
    <x v="253"/>
    <s v="XX0000254"/>
    <m/>
    <x v="80"/>
    <x v="10"/>
    <m/>
    <x v="1"/>
    <m/>
    <m/>
    <m/>
    <m/>
    <m/>
    <m/>
    <m/>
    <m/>
    <m/>
    <m/>
    <m/>
    <m/>
  </r>
  <r>
    <x v="254"/>
    <s v="XX0000255"/>
    <m/>
    <x v="80"/>
    <x v="10"/>
    <m/>
    <x v="1"/>
    <m/>
    <m/>
    <m/>
    <m/>
    <m/>
    <m/>
    <m/>
    <m/>
    <m/>
    <m/>
    <m/>
    <m/>
  </r>
  <r>
    <x v="255"/>
    <s v="XX0000256"/>
    <m/>
    <x v="80"/>
    <x v="10"/>
    <m/>
    <x v="1"/>
    <m/>
    <m/>
    <m/>
    <m/>
    <m/>
    <m/>
    <m/>
    <m/>
    <m/>
    <m/>
    <m/>
    <m/>
  </r>
  <r>
    <x v="256"/>
    <s v="XX0000257"/>
    <m/>
    <x v="80"/>
    <x v="10"/>
    <m/>
    <x v="1"/>
    <m/>
    <m/>
    <m/>
    <m/>
    <m/>
    <m/>
    <m/>
    <m/>
    <m/>
    <m/>
    <m/>
    <m/>
  </r>
  <r>
    <x v="257"/>
    <s v="XX0000258"/>
    <m/>
    <x v="80"/>
    <x v="10"/>
    <m/>
    <x v="1"/>
    <m/>
    <m/>
    <m/>
    <m/>
    <m/>
    <m/>
    <m/>
    <m/>
    <m/>
    <m/>
    <m/>
    <m/>
  </r>
  <r>
    <x v="258"/>
    <s v="XX0000259"/>
    <m/>
    <x v="80"/>
    <x v="10"/>
    <m/>
    <x v="1"/>
    <m/>
    <m/>
    <m/>
    <m/>
    <m/>
    <m/>
    <m/>
    <m/>
    <m/>
    <m/>
    <m/>
    <m/>
  </r>
  <r>
    <x v="259"/>
    <s v="XX0000260"/>
    <m/>
    <x v="80"/>
    <x v="10"/>
    <m/>
    <x v="1"/>
    <m/>
    <m/>
    <m/>
    <m/>
    <m/>
    <m/>
    <m/>
    <m/>
    <m/>
    <m/>
    <m/>
    <m/>
  </r>
  <r>
    <x v="260"/>
    <s v="XX0000261"/>
    <m/>
    <x v="80"/>
    <x v="10"/>
    <m/>
    <x v="1"/>
    <m/>
    <m/>
    <m/>
    <m/>
    <m/>
    <m/>
    <m/>
    <m/>
    <m/>
    <m/>
    <m/>
    <m/>
  </r>
  <r>
    <x v="261"/>
    <s v="XX0000262"/>
    <m/>
    <x v="80"/>
    <x v="10"/>
    <m/>
    <x v="1"/>
    <m/>
    <m/>
    <m/>
    <m/>
    <m/>
    <m/>
    <m/>
    <m/>
    <m/>
    <m/>
    <m/>
    <m/>
  </r>
  <r>
    <x v="262"/>
    <s v="XX0000263"/>
    <m/>
    <x v="80"/>
    <x v="10"/>
    <m/>
    <x v="1"/>
    <m/>
    <m/>
    <m/>
    <m/>
    <m/>
    <m/>
    <m/>
    <m/>
    <m/>
    <m/>
    <m/>
    <m/>
  </r>
  <r>
    <x v="263"/>
    <s v="XX0000264"/>
    <m/>
    <x v="80"/>
    <x v="10"/>
    <m/>
    <x v="1"/>
    <m/>
    <m/>
    <m/>
    <m/>
    <m/>
    <m/>
    <m/>
    <m/>
    <m/>
    <m/>
    <m/>
    <m/>
  </r>
  <r>
    <x v="264"/>
    <s v="XX0000265"/>
    <m/>
    <x v="80"/>
    <x v="10"/>
    <m/>
    <x v="1"/>
    <m/>
    <m/>
    <m/>
    <m/>
    <m/>
    <m/>
    <m/>
    <m/>
    <m/>
    <m/>
    <m/>
    <m/>
  </r>
  <r>
    <x v="265"/>
    <s v="XX0000266"/>
    <m/>
    <x v="80"/>
    <x v="10"/>
    <m/>
    <x v="1"/>
    <m/>
    <m/>
    <m/>
    <m/>
    <m/>
    <m/>
    <m/>
    <m/>
    <m/>
    <m/>
    <m/>
    <m/>
  </r>
  <r>
    <x v="266"/>
    <s v="XX0000267"/>
    <m/>
    <x v="80"/>
    <x v="10"/>
    <m/>
    <x v="1"/>
    <m/>
    <m/>
    <m/>
    <m/>
    <m/>
    <m/>
    <m/>
    <m/>
    <m/>
    <m/>
    <m/>
    <m/>
  </r>
  <r>
    <x v="267"/>
    <s v="XX0000268"/>
    <m/>
    <x v="80"/>
    <x v="10"/>
    <m/>
    <x v="1"/>
    <m/>
    <m/>
    <m/>
    <m/>
    <m/>
    <m/>
    <m/>
    <m/>
    <m/>
    <m/>
    <m/>
    <m/>
  </r>
  <r>
    <x v="268"/>
    <s v="XX0000269"/>
    <m/>
    <x v="80"/>
    <x v="10"/>
    <m/>
    <x v="1"/>
    <m/>
    <m/>
    <m/>
    <m/>
    <m/>
    <m/>
    <m/>
    <m/>
    <m/>
    <m/>
    <m/>
    <m/>
  </r>
  <r>
    <x v="269"/>
    <s v="XX0000270"/>
    <m/>
    <x v="80"/>
    <x v="10"/>
    <m/>
    <x v="1"/>
    <m/>
    <m/>
    <m/>
    <m/>
    <m/>
    <m/>
    <m/>
    <m/>
    <m/>
    <m/>
    <m/>
    <m/>
  </r>
  <r>
    <x v="270"/>
    <s v="XX0000271"/>
    <m/>
    <x v="80"/>
    <x v="10"/>
    <m/>
    <x v="1"/>
    <m/>
    <m/>
    <m/>
    <m/>
    <m/>
    <m/>
    <m/>
    <m/>
    <m/>
    <m/>
    <m/>
    <m/>
  </r>
  <r>
    <x v="271"/>
    <s v="XX0000272"/>
    <m/>
    <x v="80"/>
    <x v="10"/>
    <m/>
    <x v="1"/>
    <m/>
    <m/>
    <m/>
    <m/>
    <m/>
    <m/>
    <m/>
    <m/>
    <m/>
    <m/>
    <m/>
    <m/>
  </r>
  <r>
    <x v="272"/>
    <s v="XX0000273"/>
    <m/>
    <x v="80"/>
    <x v="10"/>
    <m/>
    <x v="1"/>
    <m/>
    <m/>
    <m/>
    <m/>
    <m/>
    <m/>
    <m/>
    <m/>
    <m/>
    <m/>
    <m/>
    <m/>
  </r>
  <r>
    <x v="273"/>
    <s v="XX0000274"/>
    <m/>
    <x v="80"/>
    <x v="10"/>
    <m/>
    <x v="1"/>
    <m/>
    <m/>
    <m/>
    <m/>
    <m/>
    <m/>
    <m/>
    <m/>
    <m/>
    <m/>
    <m/>
    <m/>
  </r>
  <r>
    <x v="274"/>
    <s v="XX0000275"/>
    <m/>
    <x v="80"/>
    <x v="10"/>
    <m/>
    <x v="1"/>
    <m/>
    <m/>
    <m/>
    <m/>
    <m/>
    <m/>
    <m/>
    <m/>
    <m/>
    <m/>
    <m/>
    <m/>
  </r>
  <r>
    <x v="275"/>
    <s v="XX0000276"/>
    <m/>
    <x v="80"/>
    <x v="10"/>
    <m/>
    <x v="1"/>
    <m/>
    <m/>
    <m/>
    <m/>
    <m/>
    <m/>
    <m/>
    <m/>
    <m/>
    <m/>
    <m/>
    <m/>
  </r>
  <r>
    <x v="276"/>
    <s v="XX0000277"/>
    <m/>
    <x v="80"/>
    <x v="10"/>
    <m/>
    <x v="1"/>
    <m/>
    <m/>
    <m/>
    <m/>
    <m/>
    <m/>
    <m/>
    <m/>
    <m/>
    <m/>
    <m/>
    <m/>
  </r>
  <r>
    <x v="277"/>
    <s v="XX0000278"/>
    <m/>
    <x v="80"/>
    <x v="10"/>
    <m/>
    <x v="1"/>
    <m/>
    <m/>
    <m/>
    <m/>
    <m/>
    <m/>
    <m/>
    <m/>
    <m/>
    <m/>
    <m/>
    <m/>
  </r>
  <r>
    <x v="278"/>
    <s v="XX0000279"/>
    <m/>
    <x v="80"/>
    <x v="10"/>
    <m/>
    <x v="1"/>
    <m/>
    <m/>
    <m/>
    <m/>
    <m/>
    <m/>
    <m/>
    <m/>
    <m/>
    <m/>
    <m/>
    <m/>
  </r>
  <r>
    <x v="279"/>
    <s v="XX0000280"/>
    <m/>
    <x v="80"/>
    <x v="10"/>
    <m/>
    <x v="1"/>
    <m/>
    <m/>
    <m/>
    <m/>
    <m/>
    <m/>
    <m/>
    <m/>
    <m/>
    <m/>
    <m/>
    <m/>
  </r>
  <r>
    <x v="280"/>
    <s v="XX0000281"/>
    <m/>
    <x v="80"/>
    <x v="10"/>
    <m/>
    <x v="1"/>
    <m/>
    <m/>
    <m/>
    <m/>
    <m/>
    <m/>
    <m/>
    <m/>
    <m/>
    <m/>
    <m/>
    <m/>
  </r>
  <r>
    <x v="281"/>
    <s v="XX0000282"/>
    <m/>
    <x v="80"/>
    <x v="10"/>
    <m/>
    <x v="1"/>
    <m/>
    <m/>
    <m/>
    <m/>
    <m/>
    <m/>
    <m/>
    <m/>
    <m/>
    <m/>
    <m/>
    <m/>
  </r>
  <r>
    <x v="282"/>
    <s v="XX0000283"/>
    <m/>
    <x v="80"/>
    <x v="10"/>
    <m/>
    <x v="1"/>
    <m/>
    <m/>
    <m/>
    <m/>
    <m/>
    <m/>
    <m/>
    <m/>
    <m/>
    <m/>
    <m/>
    <m/>
  </r>
  <r>
    <x v="283"/>
    <s v="XX0000284"/>
    <m/>
    <x v="80"/>
    <x v="10"/>
    <m/>
    <x v="1"/>
    <m/>
    <m/>
    <m/>
    <m/>
    <m/>
    <m/>
    <m/>
    <m/>
    <m/>
    <m/>
    <m/>
    <m/>
  </r>
  <r>
    <x v="284"/>
    <s v="XX0000285"/>
    <m/>
    <x v="80"/>
    <x v="10"/>
    <m/>
    <x v="1"/>
    <m/>
    <m/>
    <m/>
    <m/>
    <m/>
    <m/>
    <m/>
    <m/>
    <m/>
    <m/>
    <m/>
    <m/>
  </r>
  <r>
    <x v="285"/>
    <s v="XX0000286"/>
    <m/>
    <x v="80"/>
    <x v="10"/>
    <m/>
    <x v="1"/>
    <m/>
    <m/>
    <m/>
    <m/>
    <m/>
    <m/>
    <m/>
    <m/>
    <m/>
    <m/>
    <m/>
    <m/>
  </r>
  <r>
    <x v="286"/>
    <s v="XX0000287"/>
    <m/>
    <x v="80"/>
    <x v="10"/>
    <m/>
    <x v="1"/>
    <m/>
    <m/>
    <m/>
    <m/>
    <m/>
    <m/>
    <m/>
    <m/>
    <m/>
    <m/>
    <m/>
    <m/>
  </r>
  <r>
    <x v="287"/>
    <s v="XX0000288"/>
    <m/>
    <x v="80"/>
    <x v="10"/>
    <m/>
    <x v="1"/>
    <m/>
    <m/>
    <m/>
    <m/>
    <m/>
    <m/>
    <m/>
    <m/>
    <m/>
    <m/>
    <m/>
    <m/>
  </r>
  <r>
    <x v="288"/>
    <s v="XX0000289"/>
    <m/>
    <x v="80"/>
    <x v="10"/>
    <m/>
    <x v="1"/>
    <m/>
    <m/>
    <m/>
    <m/>
    <m/>
    <m/>
    <m/>
    <m/>
    <m/>
    <m/>
    <m/>
    <m/>
  </r>
  <r>
    <x v="289"/>
    <s v="XX0000290"/>
    <m/>
    <x v="80"/>
    <x v="10"/>
    <m/>
    <x v="1"/>
    <m/>
    <m/>
    <m/>
    <m/>
    <m/>
    <m/>
    <m/>
    <m/>
    <m/>
    <m/>
    <m/>
    <m/>
  </r>
  <r>
    <x v="290"/>
    <s v="XX0000291"/>
    <m/>
    <x v="80"/>
    <x v="10"/>
    <m/>
    <x v="1"/>
    <m/>
    <m/>
    <m/>
    <m/>
    <m/>
    <m/>
    <m/>
    <m/>
    <m/>
    <m/>
    <m/>
    <m/>
  </r>
  <r>
    <x v="291"/>
    <s v="XX0000292"/>
    <m/>
    <x v="80"/>
    <x v="10"/>
    <m/>
    <x v="1"/>
    <m/>
    <m/>
    <m/>
    <m/>
    <m/>
    <m/>
    <m/>
    <m/>
    <m/>
    <m/>
    <m/>
    <m/>
  </r>
  <r>
    <x v="292"/>
    <s v="XX0000293"/>
    <m/>
    <x v="80"/>
    <x v="10"/>
    <m/>
    <x v="1"/>
    <m/>
    <m/>
    <m/>
    <m/>
    <m/>
    <m/>
    <m/>
    <m/>
    <m/>
    <m/>
    <m/>
    <m/>
  </r>
  <r>
    <x v="293"/>
    <s v="XX0000294"/>
    <m/>
    <x v="80"/>
    <x v="10"/>
    <m/>
    <x v="1"/>
    <m/>
    <m/>
    <m/>
    <m/>
    <m/>
    <m/>
    <m/>
    <m/>
    <m/>
    <m/>
    <m/>
    <m/>
  </r>
  <r>
    <x v="294"/>
    <s v="XX0000295"/>
    <m/>
    <x v="80"/>
    <x v="10"/>
    <m/>
    <x v="1"/>
    <m/>
    <m/>
    <m/>
    <m/>
    <m/>
    <m/>
    <m/>
    <m/>
    <m/>
    <m/>
    <m/>
    <m/>
  </r>
  <r>
    <x v="295"/>
    <s v="XX0000296"/>
    <m/>
    <x v="80"/>
    <x v="10"/>
    <m/>
    <x v="1"/>
    <m/>
    <m/>
    <m/>
    <m/>
    <m/>
    <m/>
    <m/>
    <m/>
    <m/>
    <m/>
    <m/>
    <m/>
  </r>
  <r>
    <x v="296"/>
    <s v="XX0000297"/>
    <m/>
    <x v="80"/>
    <x v="10"/>
    <m/>
    <x v="1"/>
    <m/>
    <m/>
    <m/>
    <m/>
    <m/>
    <m/>
    <m/>
    <m/>
    <m/>
    <m/>
    <m/>
    <m/>
  </r>
  <r>
    <x v="297"/>
    <s v="XX0000298"/>
    <m/>
    <x v="80"/>
    <x v="10"/>
    <m/>
    <x v="1"/>
    <m/>
    <m/>
    <m/>
    <m/>
    <m/>
    <m/>
    <m/>
    <m/>
    <m/>
    <m/>
    <m/>
    <m/>
  </r>
  <r>
    <x v="298"/>
    <s v="XX0000299"/>
    <m/>
    <x v="80"/>
    <x v="10"/>
    <m/>
    <x v="1"/>
    <m/>
    <m/>
    <m/>
    <m/>
    <m/>
    <m/>
    <m/>
    <m/>
    <m/>
    <m/>
    <m/>
    <m/>
  </r>
  <r>
    <x v="299"/>
    <s v="XX0000300"/>
    <m/>
    <x v="80"/>
    <x v="10"/>
    <m/>
    <x v="1"/>
    <m/>
    <m/>
    <m/>
    <m/>
    <m/>
    <m/>
    <m/>
    <m/>
    <m/>
    <m/>
    <m/>
    <m/>
  </r>
  <r>
    <x v="300"/>
    <s v="XX0000301"/>
    <m/>
    <x v="80"/>
    <x v="10"/>
    <m/>
    <x v="1"/>
    <m/>
    <m/>
    <m/>
    <m/>
    <m/>
    <m/>
    <m/>
    <m/>
    <m/>
    <m/>
    <m/>
    <m/>
  </r>
  <r>
    <x v="301"/>
    <s v="XX0000302"/>
    <m/>
    <x v="80"/>
    <x v="10"/>
    <m/>
    <x v="1"/>
    <m/>
    <m/>
    <m/>
    <m/>
    <m/>
    <m/>
    <m/>
    <m/>
    <m/>
    <m/>
    <m/>
    <m/>
  </r>
  <r>
    <x v="302"/>
    <s v="XX0000303"/>
    <m/>
    <x v="80"/>
    <x v="10"/>
    <m/>
    <x v="1"/>
    <m/>
    <m/>
    <m/>
    <m/>
    <m/>
    <m/>
    <m/>
    <m/>
    <m/>
    <m/>
    <m/>
    <m/>
  </r>
  <r>
    <x v="303"/>
    <s v="XX0000304"/>
    <m/>
    <x v="80"/>
    <x v="10"/>
    <m/>
    <x v="1"/>
    <m/>
    <m/>
    <m/>
    <m/>
    <m/>
    <m/>
    <m/>
    <m/>
    <m/>
    <m/>
    <m/>
    <m/>
  </r>
  <r>
    <x v="304"/>
    <s v="XX0000305"/>
    <m/>
    <x v="80"/>
    <x v="10"/>
    <m/>
    <x v="1"/>
    <m/>
    <m/>
    <m/>
    <m/>
    <m/>
    <m/>
    <m/>
    <m/>
    <m/>
    <m/>
    <m/>
    <m/>
  </r>
  <r>
    <x v="305"/>
    <s v="XX0000306"/>
    <m/>
    <x v="80"/>
    <x v="10"/>
    <m/>
    <x v="1"/>
    <m/>
    <m/>
    <m/>
    <m/>
    <m/>
    <m/>
    <m/>
    <m/>
    <m/>
    <m/>
    <m/>
    <m/>
  </r>
  <r>
    <x v="306"/>
    <s v="XX0000307"/>
    <m/>
    <x v="80"/>
    <x v="10"/>
    <m/>
    <x v="1"/>
    <m/>
    <m/>
    <m/>
    <m/>
    <m/>
    <m/>
    <m/>
    <m/>
    <m/>
    <m/>
    <m/>
    <m/>
  </r>
  <r>
    <x v="307"/>
    <s v="XX0000308"/>
    <m/>
    <x v="80"/>
    <x v="10"/>
    <m/>
    <x v="1"/>
    <m/>
    <m/>
    <m/>
    <m/>
    <m/>
    <m/>
    <m/>
    <m/>
    <m/>
    <m/>
    <m/>
    <m/>
  </r>
  <r>
    <x v="308"/>
    <s v="XX0000309"/>
    <m/>
    <x v="80"/>
    <x v="10"/>
    <m/>
    <x v="1"/>
    <m/>
    <m/>
    <m/>
    <m/>
    <m/>
    <m/>
    <m/>
    <m/>
    <m/>
    <m/>
    <m/>
    <m/>
  </r>
  <r>
    <x v="309"/>
    <s v="XX0000310"/>
    <m/>
    <x v="80"/>
    <x v="10"/>
    <m/>
    <x v="1"/>
    <m/>
    <m/>
    <m/>
    <m/>
    <m/>
    <m/>
    <m/>
    <m/>
    <m/>
    <m/>
    <m/>
    <m/>
  </r>
  <r>
    <x v="310"/>
    <s v="XX0000311"/>
    <m/>
    <x v="80"/>
    <x v="10"/>
    <m/>
    <x v="1"/>
    <m/>
    <m/>
    <m/>
    <m/>
    <m/>
    <m/>
    <m/>
    <m/>
    <m/>
    <m/>
    <m/>
    <m/>
  </r>
  <r>
    <x v="311"/>
    <s v="XX0000312"/>
    <m/>
    <x v="80"/>
    <x v="10"/>
    <m/>
    <x v="1"/>
    <m/>
    <m/>
    <m/>
    <m/>
    <m/>
    <m/>
    <m/>
    <m/>
    <m/>
    <m/>
    <m/>
    <m/>
  </r>
  <r>
    <x v="312"/>
    <s v="XX0000313"/>
    <m/>
    <x v="80"/>
    <x v="10"/>
    <m/>
    <x v="1"/>
    <m/>
    <m/>
    <m/>
    <m/>
    <m/>
    <m/>
    <m/>
    <m/>
    <m/>
    <m/>
    <m/>
    <m/>
  </r>
  <r>
    <x v="313"/>
    <s v="XX0000314"/>
    <m/>
    <x v="80"/>
    <x v="10"/>
    <m/>
    <x v="1"/>
    <m/>
    <m/>
    <m/>
    <m/>
    <m/>
    <m/>
    <m/>
    <m/>
    <m/>
    <m/>
    <m/>
    <m/>
  </r>
  <r>
    <x v="314"/>
    <s v="XX0000315"/>
    <m/>
    <x v="80"/>
    <x v="10"/>
    <m/>
    <x v="1"/>
    <m/>
    <m/>
    <m/>
    <m/>
    <m/>
    <m/>
    <m/>
    <m/>
    <m/>
    <m/>
    <m/>
    <m/>
  </r>
  <r>
    <x v="315"/>
    <s v="XX0000316"/>
    <m/>
    <x v="80"/>
    <x v="10"/>
    <m/>
    <x v="1"/>
    <m/>
    <m/>
    <m/>
    <m/>
    <m/>
    <m/>
    <m/>
    <m/>
    <m/>
    <m/>
    <m/>
    <m/>
  </r>
  <r>
    <x v="316"/>
    <s v="XX0000317"/>
    <m/>
    <x v="80"/>
    <x v="10"/>
    <m/>
    <x v="1"/>
    <m/>
    <m/>
    <m/>
    <m/>
    <m/>
    <m/>
    <m/>
    <m/>
    <m/>
    <m/>
    <m/>
    <m/>
  </r>
  <r>
    <x v="317"/>
    <s v="XX0000318"/>
    <m/>
    <x v="80"/>
    <x v="10"/>
    <m/>
    <x v="1"/>
    <m/>
    <m/>
    <m/>
    <m/>
    <m/>
    <m/>
    <m/>
    <m/>
    <m/>
    <m/>
    <m/>
    <m/>
  </r>
  <r>
    <x v="318"/>
    <s v="XX0000319"/>
    <m/>
    <x v="80"/>
    <x v="10"/>
    <m/>
    <x v="1"/>
    <m/>
    <m/>
    <m/>
    <m/>
    <m/>
    <m/>
    <m/>
    <m/>
    <m/>
    <m/>
    <m/>
    <m/>
  </r>
  <r>
    <x v="319"/>
    <s v="XX0000320"/>
    <m/>
    <x v="80"/>
    <x v="10"/>
    <m/>
    <x v="1"/>
    <m/>
    <m/>
    <m/>
    <m/>
    <m/>
    <m/>
    <m/>
    <m/>
    <m/>
    <m/>
    <m/>
    <m/>
  </r>
  <r>
    <x v="320"/>
    <s v="XX0000321"/>
    <m/>
    <x v="80"/>
    <x v="10"/>
    <m/>
    <x v="1"/>
    <m/>
    <m/>
    <m/>
    <m/>
    <m/>
    <m/>
    <m/>
    <m/>
    <m/>
    <m/>
    <m/>
    <m/>
  </r>
  <r>
    <x v="321"/>
    <s v="XX0000322"/>
    <m/>
    <x v="80"/>
    <x v="10"/>
    <m/>
    <x v="1"/>
    <m/>
    <m/>
    <m/>
    <m/>
    <m/>
    <m/>
    <m/>
    <m/>
    <m/>
    <m/>
    <m/>
    <m/>
  </r>
  <r>
    <x v="322"/>
    <s v="XX0000323"/>
    <m/>
    <x v="80"/>
    <x v="10"/>
    <m/>
    <x v="1"/>
    <m/>
    <m/>
    <m/>
    <m/>
    <m/>
    <m/>
    <m/>
    <m/>
    <m/>
    <m/>
    <m/>
    <m/>
  </r>
  <r>
    <x v="323"/>
    <s v="XX0000324"/>
    <m/>
    <x v="80"/>
    <x v="10"/>
    <m/>
    <x v="1"/>
    <m/>
    <m/>
    <m/>
    <m/>
    <m/>
    <m/>
    <m/>
    <m/>
    <m/>
    <m/>
    <m/>
    <m/>
  </r>
  <r>
    <x v="324"/>
    <s v="XX0000325"/>
    <m/>
    <x v="80"/>
    <x v="10"/>
    <m/>
    <x v="1"/>
    <m/>
    <m/>
    <m/>
    <m/>
    <m/>
    <m/>
    <m/>
    <m/>
    <m/>
    <m/>
    <m/>
    <m/>
  </r>
  <r>
    <x v="325"/>
    <s v="XX0000326"/>
    <m/>
    <x v="80"/>
    <x v="10"/>
    <m/>
    <x v="1"/>
    <m/>
    <m/>
    <m/>
    <m/>
    <m/>
    <m/>
    <m/>
    <m/>
    <m/>
    <m/>
    <m/>
    <m/>
  </r>
  <r>
    <x v="326"/>
    <s v="XX0000327"/>
    <m/>
    <x v="80"/>
    <x v="10"/>
    <m/>
    <x v="1"/>
    <m/>
    <m/>
    <m/>
    <m/>
    <m/>
    <m/>
    <m/>
    <m/>
    <m/>
    <m/>
    <m/>
    <m/>
  </r>
  <r>
    <x v="327"/>
    <s v="XX0000328"/>
    <m/>
    <x v="80"/>
    <x v="10"/>
    <m/>
    <x v="1"/>
    <m/>
    <m/>
    <m/>
    <m/>
    <m/>
    <m/>
    <m/>
    <m/>
    <m/>
    <m/>
    <m/>
    <m/>
  </r>
  <r>
    <x v="328"/>
    <s v="XX0000329"/>
    <m/>
    <x v="80"/>
    <x v="10"/>
    <m/>
    <x v="1"/>
    <m/>
    <m/>
    <m/>
    <m/>
    <m/>
    <m/>
    <m/>
    <m/>
    <m/>
    <m/>
    <m/>
    <m/>
  </r>
  <r>
    <x v="329"/>
    <s v="XX0000330"/>
    <m/>
    <x v="80"/>
    <x v="10"/>
    <m/>
    <x v="1"/>
    <m/>
    <m/>
    <m/>
    <m/>
    <m/>
    <m/>
    <m/>
    <m/>
    <m/>
    <m/>
    <m/>
    <m/>
  </r>
  <r>
    <x v="330"/>
    <s v="XX0000331"/>
    <m/>
    <x v="80"/>
    <x v="10"/>
    <m/>
    <x v="1"/>
    <m/>
    <m/>
    <m/>
    <m/>
    <m/>
    <m/>
    <m/>
    <m/>
    <m/>
    <m/>
    <m/>
    <m/>
  </r>
  <r>
    <x v="331"/>
    <s v="XX0000332"/>
    <m/>
    <x v="80"/>
    <x v="10"/>
    <m/>
    <x v="1"/>
    <m/>
    <m/>
    <m/>
    <m/>
    <m/>
    <m/>
    <m/>
    <m/>
    <m/>
    <m/>
    <m/>
    <m/>
  </r>
  <r>
    <x v="332"/>
    <s v="XX0000333"/>
    <m/>
    <x v="80"/>
    <x v="10"/>
    <m/>
    <x v="1"/>
    <m/>
    <m/>
    <m/>
    <m/>
    <m/>
    <m/>
    <m/>
    <m/>
    <m/>
    <m/>
    <m/>
    <m/>
  </r>
  <r>
    <x v="333"/>
    <s v="XX0000334"/>
    <m/>
    <x v="80"/>
    <x v="10"/>
    <m/>
    <x v="1"/>
    <m/>
    <m/>
    <m/>
    <m/>
    <m/>
    <m/>
    <m/>
    <m/>
    <m/>
    <m/>
    <m/>
    <m/>
  </r>
  <r>
    <x v="334"/>
    <s v="XX0000335"/>
    <m/>
    <x v="80"/>
    <x v="10"/>
    <m/>
    <x v="1"/>
    <m/>
    <m/>
    <m/>
    <m/>
    <m/>
    <m/>
    <m/>
    <m/>
    <m/>
    <m/>
    <m/>
    <m/>
  </r>
  <r>
    <x v="335"/>
    <s v="XX0000336"/>
    <m/>
    <x v="80"/>
    <x v="10"/>
    <m/>
    <x v="1"/>
    <m/>
    <m/>
    <m/>
    <m/>
    <m/>
    <m/>
    <m/>
    <m/>
    <m/>
    <m/>
    <m/>
    <m/>
  </r>
  <r>
    <x v="336"/>
    <s v="XX0000337"/>
    <m/>
    <x v="80"/>
    <x v="10"/>
    <m/>
    <x v="1"/>
    <m/>
    <m/>
    <m/>
    <m/>
    <m/>
    <m/>
    <m/>
    <m/>
    <m/>
    <m/>
    <m/>
    <m/>
  </r>
  <r>
    <x v="337"/>
    <s v="XX0000338"/>
    <m/>
    <x v="80"/>
    <x v="10"/>
    <m/>
    <x v="1"/>
    <m/>
    <m/>
    <m/>
    <m/>
    <m/>
    <m/>
    <m/>
    <m/>
    <m/>
    <m/>
    <m/>
    <m/>
  </r>
  <r>
    <x v="338"/>
    <s v="XX0000339"/>
    <m/>
    <x v="80"/>
    <x v="10"/>
    <m/>
    <x v="1"/>
    <m/>
    <m/>
    <m/>
    <m/>
    <m/>
    <m/>
    <m/>
    <m/>
    <m/>
    <m/>
    <m/>
    <m/>
  </r>
  <r>
    <x v="339"/>
    <s v="XX0000340"/>
    <m/>
    <x v="80"/>
    <x v="10"/>
    <m/>
    <x v="1"/>
    <m/>
    <m/>
    <m/>
    <m/>
    <m/>
    <m/>
    <m/>
    <m/>
    <m/>
    <m/>
    <m/>
    <m/>
  </r>
  <r>
    <x v="340"/>
    <s v="XX0000341"/>
    <m/>
    <x v="80"/>
    <x v="10"/>
    <m/>
    <x v="1"/>
    <m/>
    <m/>
    <m/>
    <m/>
    <m/>
    <m/>
    <m/>
    <m/>
    <m/>
    <m/>
    <m/>
    <m/>
  </r>
  <r>
    <x v="341"/>
    <s v="XX0000342"/>
    <m/>
    <x v="80"/>
    <x v="10"/>
    <m/>
    <x v="1"/>
    <m/>
    <m/>
    <m/>
    <m/>
    <m/>
    <m/>
    <m/>
    <m/>
    <m/>
    <m/>
    <m/>
    <m/>
  </r>
  <r>
    <x v="342"/>
    <s v="XX0000343"/>
    <m/>
    <x v="80"/>
    <x v="10"/>
    <m/>
    <x v="1"/>
    <m/>
    <m/>
    <m/>
    <m/>
    <m/>
    <m/>
    <m/>
    <m/>
    <m/>
    <m/>
    <m/>
    <m/>
  </r>
  <r>
    <x v="343"/>
    <s v="XX0000344"/>
    <m/>
    <x v="80"/>
    <x v="10"/>
    <m/>
    <x v="1"/>
    <m/>
    <m/>
    <m/>
    <m/>
    <m/>
    <m/>
    <m/>
    <m/>
    <m/>
    <m/>
    <m/>
    <m/>
  </r>
  <r>
    <x v="344"/>
    <s v="XX0000345"/>
    <m/>
    <x v="80"/>
    <x v="10"/>
    <m/>
    <x v="1"/>
    <m/>
    <m/>
    <m/>
    <m/>
    <m/>
    <m/>
    <m/>
    <m/>
    <m/>
    <m/>
    <m/>
    <m/>
  </r>
  <r>
    <x v="345"/>
    <s v="XX0000346"/>
    <m/>
    <x v="80"/>
    <x v="10"/>
    <m/>
    <x v="1"/>
    <m/>
    <m/>
    <m/>
    <m/>
    <m/>
    <m/>
    <m/>
    <m/>
    <m/>
    <m/>
    <m/>
    <m/>
  </r>
  <r>
    <x v="346"/>
    <s v="XX0000347"/>
    <m/>
    <x v="80"/>
    <x v="10"/>
    <m/>
    <x v="1"/>
    <m/>
    <m/>
    <m/>
    <m/>
    <m/>
    <m/>
    <m/>
    <m/>
    <m/>
    <m/>
    <m/>
    <m/>
  </r>
  <r>
    <x v="347"/>
    <s v="XX0000348"/>
    <m/>
    <x v="80"/>
    <x v="10"/>
    <m/>
    <x v="1"/>
    <m/>
    <m/>
    <m/>
    <m/>
    <m/>
    <m/>
    <m/>
    <m/>
    <m/>
    <m/>
    <m/>
    <m/>
  </r>
  <r>
    <x v="348"/>
    <s v="XX0000349"/>
    <m/>
    <x v="80"/>
    <x v="10"/>
    <m/>
    <x v="1"/>
    <m/>
    <m/>
    <m/>
    <m/>
    <m/>
    <m/>
    <m/>
    <m/>
    <m/>
    <m/>
    <m/>
    <m/>
  </r>
  <r>
    <x v="349"/>
    <s v="XX0000350"/>
    <m/>
    <x v="80"/>
    <x v="10"/>
    <m/>
    <x v="1"/>
    <m/>
    <m/>
    <m/>
    <m/>
    <m/>
    <m/>
    <m/>
    <m/>
    <m/>
    <m/>
    <m/>
    <m/>
  </r>
  <r>
    <x v="350"/>
    <s v="XX0000351"/>
    <m/>
    <x v="80"/>
    <x v="10"/>
    <m/>
    <x v="1"/>
    <m/>
    <m/>
    <m/>
    <m/>
    <m/>
    <m/>
    <m/>
    <m/>
    <m/>
    <m/>
    <m/>
    <m/>
  </r>
  <r>
    <x v="351"/>
    <s v="XX0000352"/>
    <m/>
    <x v="80"/>
    <x v="10"/>
    <m/>
    <x v="1"/>
    <m/>
    <m/>
    <m/>
    <m/>
    <m/>
    <m/>
    <m/>
    <m/>
    <m/>
    <m/>
    <m/>
    <m/>
  </r>
  <r>
    <x v="352"/>
    <s v="XX0000353"/>
    <m/>
    <x v="80"/>
    <x v="10"/>
    <m/>
    <x v="1"/>
    <m/>
    <m/>
    <m/>
    <m/>
    <m/>
    <m/>
    <m/>
    <m/>
    <m/>
    <m/>
    <m/>
    <m/>
  </r>
  <r>
    <x v="353"/>
    <s v="XX0000354"/>
    <m/>
    <x v="80"/>
    <x v="10"/>
    <m/>
    <x v="1"/>
    <m/>
    <m/>
    <m/>
    <m/>
    <m/>
    <m/>
    <m/>
    <m/>
    <m/>
    <m/>
    <m/>
    <m/>
  </r>
  <r>
    <x v="354"/>
    <s v="XX0000355"/>
    <m/>
    <x v="80"/>
    <x v="10"/>
    <m/>
    <x v="1"/>
    <m/>
    <m/>
    <m/>
    <m/>
    <m/>
    <m/>
    <m/>
    <m/>
    <m/>
    <m/>
    <m/>
    <m/>
  </r>
  <r>
    <x v="355"/>
    <s v="XX0000356"/>
    <m/>
    <x v="80"/>
    <x v="10"/>
    <m/>
    <x v="1"/>
    <m/>
    <m/>
    <m/>
    <m/>
    <m/>
    <m/>
    <m/>
    <m/>
    <m/>
    <m/>
    <m/>
    <m/>
  </r>
  <r>
    <x v="356"/>
    <s v="XX0000357"/>
    <m/>
    <x v="80"/>
    <x v="10"/>
    <m/>
    <x v="1"/>
    <m/>
    <m/>
    <m/>
    <m/>
    <m/>
    <m/>
    <m/>
    <m/>
    <m/>
    <m/>
    <m/>
    <m/>
  </r>
  <r>
    <x v="357"/>
    <s v="XX0000358"/>
    <m/>
    <x v="80"/>
    <x v="10"/>
    <m/>
    <x v="1"/>
    <m/>
    <m/>
    <m/>
    <m/>
    <m/>
    <m/>
    <m/>
    <m/>
    <m/>
    <m/>
    <m/>
    <m/>
  </r>
  <r>
    <x v="358"/>
    <s v="XX0000359"/>
    <m/>
    <x v="80"/>
    <x v="10"/>
    <m/>
    <x v="1"/>
    <m/>
    <m/>
    <m/>
    <m/>
    <m/>
    <m/>
    <m/>
    <m/>
    <m/>
    <m/>
    <m/>
    <m/>
  </r>
  <r>
    <x v="359"/>
    <s v="XX0000360"/>
    <m/>
    <x v="80"/>
    <x v="10"/>
    <m/>
    <x v="1"/>
    <m/>
    <m/>
    <m/>
    <m/>
    <m/>
    <m/>
    <m/>
    <m/>
    <m/>
    <m/>
    <m/>
    <m/>
  </r>
  <r>
    <x v="360"/>
    <s v="XX0000361"/>
    <m/>
    <x v="80"/>
    <x v="10"/>
    <m/>
    <x v="1"/>
    <m/>
    <m/>
    <m/>
    <m/>
    <m/>
    <m/>
    <m/>
    <m/>
    <m/>
    <m/>
    <m/>
    <m/>
  </r>
  <r>
    <x v="361"/>
    <s v="XX0000362"/>
    <m/>
    <x v="80"/>
    <x v="10"/>
    <m/>
    <x v="1"/>
    <m/>
    <m/>
    <m/>
    <m/>
    <m/>
    <m/>
    <m/>
    <m/>
    <m/>
    <m/>
    <m/>
    <m/>
  </r>
  <r>
    <x v="362"/>
    <s v="XX0000363"/>
    <m/>
    <x v="80"/>
    <x v="10"/>
    <m/>
    <x v="1"/>
    <m/>
    <m/>
    <m/>
    <m/>
    <m/>
    <m/>
    <m/>
    <m/>
    <m/>
    <m/>
    <m/>
    <m/>
  </r>
  <r>
    <x v="363"/>
    <s v="XX0000364"/>
    <m/>
    <x v="80"/>
    <x v="10"/>
    <m/>
    <x v="1"/>
    <m/>
    <m/>
    <m/>
    <m/>
    <m/>
    <m/>
    <m/>
    <m/>
    <m/>
    <m/>
    <m/>
    <m/>
  </r>
  <r>
    <x v="364"/>
    <s v="XX0000365"/>
    <m/>
    <x v="80"/>
    <x v="10"/>
    <m/>
    <x v="1"/>
    <m/>
    <m/>
    <m/>
    <m/>
    <m/>
    <m/>
    <m/>
    <m/>
    <m/>
    <m/>
    <m/>
    <m/>
  </r>
  <r>
    <x v="365"/>
    <s v="XX0000366"/>
    <m/>
    <x v="80"/>
    <x v="10"/>
    <m/>
    <x v="1"/>
    <m/>
    <m/>
    <m/>
    <m/>
    <m/>
    <m/>
    <m/>
    <m/>
    <m/>
    <m/>
    <m/>
    <m/>
  </r>
  <r>
    <x v="366"/>
    <s v="XX0000367"/>
    <m/>
    <x v="80"/>
    <x v="10"/>
    <m/>
    <x v="1"/>
    <m/>
    <m/>
    <m/>
    <m/>
    <m/>
    <m/>
    <m/>
    <m/>
    <m/>
    <m/>
    <m/>
    <m/>
  </r>
  <r>
    <x v="367"/>
    <s v="XX0000368"/>
    <m/>
    <x v="80"/>
    <x v="10"/>
    <m/>
    <x v="1"/>
    <m/>
    <m/>
    <m/>
    <m/>
    <m/>
    <m/>
    <m/>
    <m/>
    <m/>
    <m/>
    <m/>
    <m/>
  </r>
  <r>
    <x v="368"/>
    <s v="XX0000369"/>
    <m/>
    <x v="80"/>
    <x v="10"/>
    <m/>
    <x v="1"/>
    <m/>
    <m/>
    <m/>
    <m/>
    <m/>
    <m/>
    <m/>
    <m/>
    <m/>
    <m/>
    <m/>
    <m/>
  </r>
  <r>
    <x v="369"/>
    <s v="XX0000370"/>
    <m/>
    <x v="80"/>
    <x v="10"/>
    <m/>
    <x v="1"/>
    <m/>
    <m/>
    <m/>
    <m/>
    <m/>
    <m/>
    <m/>
    <m/>
    <m/>
    <m/>
    <m/>
    <m/>
  </r>
  <r>
    <x v="370"/>
    <s v="XX0000371"/>
    <m/>
    <x v="80"/>
    <x v="10"/>
    <m/>
    <x v="1"/>
    <m/>
    <m/>
    <m/>
    <m/>
    <m/>
    <m/>
    <m/>
    <m/>
    <m/>
    <m/>
    <m/>
    <m/>
  </r>
  <r>
    <x v="371"/>
    <s v="XX0000372"/>
    <m/>
    <x v="80"/>
    <x v="10"/>
    <m/>
    <x v="1"/>
    <m/>
    <m/>
    <m/>
    <m/>
    <m/>
    <m/>
    <m/>
    <m/>
    <m/>
    <m/>
    <m/>
    <m/>
  </r>
  <r>
    <x v="372"/>
    <s v="XX0000373"/>
    <m/>
    <x v="80"/>
    <x v="10"/>
    <m/>
    <x v="1"/>
    <m/>
    <m/>
    <m/>
    <m/>
    <m/>
    <m/>
    <m/>
    <m/>
    <m/>
    <m/>
    <m/>
    <m/>
  </r>
  <r>
    <x v="373"/>
    <s v="XX0000374"/>
    <m/>
    <x v="80"/>
    <x v="10"/>
    <m/>
    <x v="1"/>
    <m/>
    <m/>
    <m/>
    <m/>
    <m/>
    <m/>
    <m/>
    <m/>
    <m/>
    <m/>
    <m/>
    <m/>
  </r>
  <r>
    <x v="374"/>
    <s v="XX0000375"/>
    <m/>
    <x v="80"/>
    <x v="10"/>
    <m/>
    <x v="1"/>
    <m/>
    <m/>
    <m/>
    <m/>
    <m/>
    <m/>
    <m/>
    <m/>
    <m/>
    <m/>
    <m/>
    <m/>
  </r>
  <r>
    <x v="375"/>
    <s v="XX0000376"/>
    <m/>
    <x v="80"/>
    <x v="10"/>
    <m/>
    <x v="1"/>
    <m/>
    <m/>
    <m/>
    <m/>
    <m/>
    <m/>
    <m/>
    <m/>
    <m/>
    <m/>
    <m/>
    <m/>
  </r>
  <r>
    <x v="376"/>
    <s v="XX0000377"/>
    <m/>
    <x v="80"/>
    <x v="10"/>
    <m/>
    <x v="1"/>
    <m/>
    <m/>
    <m/>
    <m/>
    <m/>
    <m/>
    <m/>
    <m/>
    <m/>
    <m/>
    <m/>
    <m/>
  </r>
  <r>
    <x v="377"/>
    <s v="XX0000378"/>
    <m/>
    <x v="80"/>
    <x v="10"/>
    <m/>
    <x v="1"/>
    <m/>
    <m/>
    <m/>
    <m/>
    <m/>
    <m/>
    <m/>
    <m/>
    <m/>
    <m/>
    <m/>
    <m/>
  </r>
  <r>
    <x v="378"/>
    <s v="XX0000379"/>
    <m/>
    <x v="80"/>
    <x v="10"/>
    <m/>
    <x v="1"/>
    <m/>
    <m/>
    <m/>
    <m/>
    <m/>
    <m/>
    <m/>
    <m/>
    <m/>
    <m/>
    <m/>
    <m/>
  </r>
  <r>
    <x v="379"/>
    <s v="XX0000380"/>
    <m/>
    <x v="80"/>
    <x v="10"/>
    <m/>
    <x v="1"/>
    <m/>
    <m/>
    <m/>
    <m/>
    <m/>
    <m/>
    <m/>
    <m/>
    <m/>
    <m/>
    <m/>
    <m/>
  </r>
  <r>
    <x v="380"/>
    <s v="XX0000381"/>
    <m/>
    <x v="80"/>
    <x v="10"/>
    <m/>
    <x v="1"/>
    <m/>
    <m/>
    <m/>
    <m/>
    <m/>
    <m/>
    <m/>
    <m/>
    <m/>
    <m/>
    <m/>
    <m/>
  </r>
  <r>
    <x v="381"/>
    <s v="XX0000382"/>
    <m/>
    <x v="80"/>
    <x v="10"/>
    <m/>
    <x v="1"/>
    <m/>
    <m/>
    <m/>
    <m/>
    <m/>
    <m/>
    <m/>
    <m/>
    <m/>
    <m/>
    <m/>
    <m/>
  </r>
  <r>
    <x v="382"/>
    <s v="XX0000383"/>
    <m/>
    <x v="80"/>
    <x v="10"/>
    <m/>
    <x v="1"/>
    <m/>
    <m/>
    <m/>
    <m/>
    <m/>
    <m/>
    <m/>
    <m/>
    <m/>
    <m/>
    <m/>
    <m/>
  </r>
  <r>
    <x v="383"/>
    <s v="XX0000384"/>
    <m/>
    <x v="80"/>
    <x v="10"/>
    <m/>
    <x v="1"/>
    <m/>
    <m/>
    <m/>
    <m/>
    <m/>
    <m/>
    <m/>
    <m/>
    <m/>
    <m/>
    <m/>
    <m/>
  </r>
  <r>
    <x v="384"/>
    <s v="XX0000385"/>
    <m/>
    <x v="80"/>
    <x v="10"/>
    <m/>
    <x v="1"/>
    <m/>
    <m/>
    <m/>
    <m/>
    <m/>
    <m/>
    <m/>
    <m/>
    <m/>
    <m/>
    <m/>
    <m/>
  </r>
  <r>
    <x v="385"/>
    <s v="XX0000386"/>
    <m/>
    <x v="80"/>
    <x v="10"/>
    <m/>
    <x v="1"/>
    <m/>
    <m/>
    <m/>
    <m/>
    <m/>
    <m/>
    <m/>
    <m/>
    <m/>
    <m/>
    <m/>
    <m/>
  </r>
  <r>
    <x v="386"/>
    <s v="XX0000387"/>
    <m/>
    <x v="80"/>
    <x v="10"/>
    <m/>
    <x v="1"/>
    <m/>
    <m/>
    <m/>
    <m/>
    <m/>
    <m/>
    <m/>
    <m/>
    <m/>
    <m/>
    <m/>
    <m/>
  </r>
  <r>
    <x v="387"/>
    <s v="XX0000388"/>
    <m/>
    <x v="80"/>
    <x v="10"/>
    <m/>
    <x v="1"/>
    <m/>
    <m/>
    <m/>
    <m/>
    <m/>
    <m/>
    <m/>
    <m/>
    <m/>
    <m/>
    <m/>
    <m/>
  </r>
  <r>
    <x v="388"/>
    <s v="XX0000389"/>
    <m/>
    <x v="80"/>
    <x v="10"/>
    <m/>
    <x v="1"/>
    <m/>
    <m/>
    <m/>
    <m/>
    <m/>
    <m/>
    <m/>
    <m/>
    <m/>
    <m/>
    <m/>
    <m/>
  </r>
  <r>
    <x v="389"/>
    <s v="XX0000390"/>
    <m/>
    <x v="80"/>
    <x v="10"/>
    <m/>
    <x v="1"/>
    <m/>
    <m/>
    <m/>
    <m/>
    <m/>
    <m/>
    <m/>
    <m/>
    <m/>
    <m/>
    <m/>
    <m/>
  </r>
  <r>
    <x v="390"/>
    <s v="XX0000391"/>
    <m/>
    <x v="80"/>
    <x v="10"/>
    <m/>
    <x v="1"/>
    <m/>
    <m/>
    <m/>
    <m/>
    <m/>
    <m/>
    <m/>
    <m/>
    <m/>
    <m/>
    <m/>
    <m/>
  </r>
  <r>
    <x v="391"/>
    <s v="XX0000392"/>
    <m/>
    <x v="80"/>
    <x v="10"/>
    <m/>
    <x v="1"/>
    <m/>
    <m/>
    <m/>
    <m/>
    <m/>
    <m/>
    <m/>
    <m/>
    <m/>
    <m/>
    <m/>
    <m/>
  </r>
  <r>
    <x v="392"/>
    <s v="XX0000393"/>
    <m/>
    <x v="80"/>
    <x v="10"/>
    <m/>
    <x v="1"/>
    <m/>
    <m/>
    <m/>
    <m/>
    <m/>
    <m/>
    <m/>
    <m/>
    <m/>
    <m/>
    <m/>
    <m/>
  </r>
  <r>
    <x v="393"/>
    <s v="XX0000394"/>
    <m/>
    <x v="80"/>
    <x v="10"/>
    <m/>
    <x v="1"/>
    <m/>
    <m/>
    <m/>
    <m/>
    <m/>
    <m/>
    <m/>
    <m/>
    <m/>
    <m/>
    <m/>
    <m/>
  </r>
  <r>
    <x v="394"/>
    <s v="XX0000395"/>
    <m/>
    <x v="80"/>
    <x v="10"/>
    <m/>
    <x v="1"/>
    <m/>
    <m/>
    <m/>
    <m/>
    <m/>
    <m/>
    <m/>
    <m/>
    <m/>
    <m/>
    <m/>
    <m/>
  </r>
  <r>
    <x v="395"/>
    <s v="XX0000396"/>
    <m/>
    <x v="80"/>
    <x v="10"/>
    <m/>
    <x v="1"/>
    <m/>
    <m/>
    <m/>
    <m/>
    <m/>
    <m/>
    <m/>
    <m/>
    <m/>
    <m/>
    <m/>
    <m/>
  </r>
  <r>
    <x v="396"/>
    <s v="XX0000397"/>
    <m/>
    <x v="80"/>
    <x v="10"/>
    <m/>
    <x v="1"/>
    <m/>
    <m/>
    <m/>
    <m/>
    <m/>
    <m/>
    <m/>
    <m/>
    <m/>
    <m/>
    <m/>
    <m/>
  </r>
  <r>
    <x v="397"/>
    <s v="XX0000398"/>
    <m/>
    <x v="80"/>
    <x v="10"/>
    <m/>
    <x v="1"/>
    <m/>
    <m/>
    <m/>
    <m/>
    <m/>
    <m/>
    <m/>
    <m/>
    <m/>
    <m/>
    <m/>
    <m/>
  </r>
  <r>
    <x v="398"/>
    <s v="XX0000399"/>
    <m/>
    <x v="80"/>
    <x v="10"/>
    <m/>
    <x v="1"/>
    <m/>
    <m/>
    <m/>
    <m/>
    <m/>
    <m/>
    <m/>
    <m/>
    <m/>
    <m/>
    <m/>
    <m/>
  </r>
  <r>
    <x v="399"/>
    <s v="XX0000400"/>
    <m/>
    <x v="80"/>
    <x v="10"/>
    <m/>
    <x v="1"/>
    <m/>
    <m/>
    <m/>
    <m/>
    <m/>
    <m/>
    <m/>
    <m/>
    <m/>
    <m/>
    <m/>
    <m/>
  </r>
  <r>
    <x v="400"/>
    <s v="XX0000401"/>
    <m/>
    <x v="80"/>
    <x v="10"/>
    <m/>
    <x v="1"/>
    <m/>
    <m/>
    <m/>
    <m/>
    <m/>
    <m/>
    <m/>
    <m/>
    <m/>
    <m/>
    <m/>
    <m/>
  </r>
  <r>
    <x v="401"/>
    <s v="XX0000402"/>
    <m/>
    <x v="80"/>
    <x v="10"/>
    <m/>
    <x v="1"/>
    <m/>
    <m/>
    <m/>
    <m/>
    <m/>
    <m/>
    <m/>
    <m/>
    <m/>
    <m/>
    <m/>
    <m/>
  </r>
  <r>
    <x v="402"/>
    <s v="XX0000403"/>
    <m/>
    <x v="80"/>
    <x v="10"/>
    <m/>
    <x v="1"/>
    <m/>
    <m/>
    <m/>
    <m/>
    <m/>
    <m/>
    <m/>
    <m/>
    <m/>
    <m/>
    <m/>
    <m/>
  </r>
  <r>
    <x v="403"/>
    <s v="XX0000404"/>
    <m/>
    <x v="80"/>
    <x v="10"/>
    <m/>
    <x v="1"/>
    <m/>
    <m/>
    <m/>
    <m/>
    <m/>
    <m/>
    <m/>
    <m/>
    <m/>
    <m/>
    <m/>
    <m/>
  </r>
  <r>
    <x v="404"/>
    <s v="XX0000405"/>
    <m/>
    <x v="80"/>
    <x v="10"/>
    <m/>
    <x v="1"/>
    <m/>
    <m/>
    <m/>
    <m/>
    <m/>
    <m/>
    <m/>
    <m/>
    <m/>
    <m/>
    <m/>
    <m/>
  </r>
  <r>
    <x v="405"/>
    <s v="XX0000406"/>
    <m/>
    <x v="80"/>
    <x v="10"/>
    <m/>
    <x v="1"/>
    <m/>
    <m/>
    <m/>
    <m/>
    <m/>
    <m/>
    <m/>
    <m/>
    <m/>
    <m/>
    <m/>
    <m/>
  </r>
  <r>
    <x v="406"/>
    <s v="XX0000407"/>
    <m/>
    <x v="80"/>
    <x v="10"/>
    <m/>
    <x v="1"/>
    <m/>
    <m/>
    <m/>
    <m/>
    <m/>
    <m/>
    <m/>
    <m/>
    <m/>
    <m/>
    <m/>
    <m/>
  </r>
  <r>
    <x v="407"/>
    <s v="XX0000408"/>
    <m/>
    <x v="80"/>
    <x v="10"/>
    <m/>
    <x v="1"/>
    <m/>
    <m/>
    <m/>
    <m/>
    <m/>
    <m/>
    <m/>
    <m/>
    <m/>
    <m/>
    <m/>
    <m/>
  </r>
  <r>
    <x v="408"/>
    <s v="XX0000409"/>
    <m/>
    <x v="80"/>
    <x v="10"/>
    <m/>
    <x v="1"/>
    <m/>
    <m/>
    <m/>
    <m/>
    <m/>
    <m/>
    <m/>
    <m/>
    <m/>
    <m/>
    <m/>
    <m/>
  </r>
  <r>
    <x v="409"/>
    <s v="XX0000410"/>
    <m/>
    <x v="80"/>
    <x v="10"/>
    <m/>
    <x v="1"/>
    <m/>
    <m/>
    <m/>
    <m/>
    <m/>
    <m/>
    <m/>
    <m/>
    <m/>
    <m/>
    <m/>
    <m/>
  </r>
  <r>
    <x v="410"/>
    <s v="XX0000411"/>
    <m/>
    <x v="80"/>
    <x v="10"/>
    <m/>
    <x v="1"/>
    <m/>
    <m/>
    <m/>
    <m/>
    <m/>
    <m/>
    <m/>
    <m/>
    <m/>
    <m/>
    <m/>
    <m/>
  </r>
  <r>
    <x v="411"/>
    <s v="XX0000412"/>
    <m/>
    <x v="80"/>
    <x v="10"/>
    <m/>
    <x v="1"/>
    <m/>
    <m/>
    <m/>
    <m/>
    <m/>
    <m/>
    <m/>
    <m/>
    <m/>
    <m/>
    <m/>
    <m/>
  </r>
  <r>
    <x v="412"/>
    <s v="XX0000413"/>
    <m/>
    <x v="80"/>
    <x v="10"/>
    <m/>
    <x v="1"/>
    <m/>
    <m/>
    <m/>
    <m/>
    <m/>
    <m/>
    <m/>
    <m/>
    <m/>
    <m/>
    <m/>
    <m/>
  </r>
  <r>
    <x v="413"/>
    <s v="XX0000414"/>
    <m/>
    <x v="80"/>
    <x v="10"/>
    <m/>
    <x v="1"/>
    <m/>
    <m/>
    <m/>
    <m/>
    <m/>
    <m/>
    <m/>
    <m/>
    <m/>
    <m/>
    <m/>
    <m/>
  </r>
  <r>
    <x v="414"/>
    <s v="XX0000415"/>
    <m/>
    <x v="80"/>
    <x v="10"/>
    <m/>
    <x v="1"/>
    <m/>
    <m/>
    <m/>
    <m/>
    <m/>
    <m/>
    <m/>
    <m/>
    <m/>
    <m/>
    <m/>
    <m/>
  </r>
  <r>
    <x v="415"/>
    <s v="XX0000416"/>
    <m/>
    <x v="80"/>
    <x v="10"/>
    <m/>
    <x v="1"/>
    <m/>
    <m/>
    <m/>
    <m/>
    <m/>
    <m/>
    <m/>
    <m/>
    <m/>
    <m/>
    <m/>
    <m/>
  </r>
  <r>
    <x v="416"/>
    <s v="XX0000417"/>
    <m/>
    <x v="80"/>
    <x v="10"/>
    <m/>
    <x v="1"/>
    <m/>
    <m/>
    <m/>
    <m/>
    <m/>
    <m/>
    <m/>
    <m/>
    <m/>
    <m/>
    <m/>
    <m/>
  </r>
  <r>
    <x v="417"/>
    <s v="XX0000418"/>
    <m/>
    <x v="80"/>
    <x v="10"/>
    <m/>
    <x v="1"/>
    <m/>
    <m/>
    <m/>
    <m/>
    <m/>
    <m/>
    <m/>
    <m/>
    <m/>
    <m/>
    <m/>
    <m/>
  </r>
  <r>
    <x v="418"/>
    <s v="XX0000419"/>
    <m/>
    <x v="80"/>
    <x v="10"/>
    <m/>
    <x v="1"/>
    <m/>
    <m/>
    <m/>
    <m/>
    <m/>
    <m/>
    <m/>
    <m/>
    <m/>
    <m/>
    <m/>
    <m/>
  </r>
  <r>
    <x v="419"/>
    <s v="XX0000420"/>
    <m/>
    <x v="80"/>
    <x v="10"/>
    <m/>
    <x v="1"/>
    <m/>
    <m/>
    <m/>
    <m/>
    <m/>
    <m/>
    <m/>
    <m/>
    <m/>
    <m/>
    <m/>
    <m/>
  </r>
  <r>
    <x v="420"/>
    <s v="XX0000421"/>
    <m/>
    <x v="80"/>
    <x v="10"/>
    <m/>
    <x v="1"/>
    <m/>
    <m/>
    <m/>
    <m/>
    <m/>
    <m/>
    <m/>
    <m/>
    <m/>
    <m/>
    <m/>
    <m/>
  </r>
  <r>
    <x v="421"/>
    <s v="XX0000422"/>
    <m/>
    <x v="80"/>
    <x v="10"/>
    <m/>
    <x v="1"/>
    <m/>
    <m/>
    <m/>
    <m/>
    <m/>
    <m/>
    <m/>
    <m/>
    <m/>
    <m/>
    <m/>
    <m/>
  </r>
  <r>
    <x v="422"/>
    <s v="XX0000423"/>
    <m/>
    <x v="80"/>
    <x v="10"/>
    <m/>
    <x v="1"/>
    <m/>
    <m/>
    <m/>
    <m/>
    <m/>
    <m/>
    <m/>
    <m/>
    <m/>
    <m/>
    <m/>
    <m/>
  </r>
  <r>
    <x v="423"/>
    <s v="XX0000424"/>
    <m/>
    <x v="80"/>
    <x v="10"/>
    <m/>
    <x v="1"/>
    <m/>
    <m/>
    <m/>
    <m/>
    <m/>
    <m/>
    <m/>
    <m/>
    <m/>
    <m/>
    <m/>
    <m/>
  </r>
  <r>
    <x v="424"/>
    <s v="XX0000425"/>
    <m/>
    <x v="80"/>
    <x v="10"/>
    <m/>
    <x v="1"/>
    <m/>
    <m/>
    <m/>
    <m/>
    <m/>
    <m/>
    <m/>
    <m/>
    <m/>
    <m/>
    <m/>
    <m/>
  </r>
  <r>
    <x v="425"/>
    <s v="XX0000426"/>
    <m/>
    <x v="80"/>
    <x v="10"/>
    <m/>
    <x v="1"/>
    <m/>
    <m/>
    <m/>
    <m/>
    <m/>
    <m/>
    <m/>
    <m/>
    <m/>
    <m/>
    <m/>
    <m/>
  </r>
  <r>
    <x v="426"/>
    <s v="XX0000427"/>
    <m/>
    <x v="80"/>
    <x v="10"/>
    <m/>
    <x v="1"/>
    <m/>
    <m/>
    <m/>
    <m/>
    <m/>
    <m/>
    <m/>
    <m/>
    <m/>
    <m/>
    <m/>
    <m/>
  </r>
  <r>
    <x v="427"/>
    <s v="XX0000428"/>
    <m/>
    <x v="80"/>
    <x v="10"/>
    <m/>
    <x v="1"/>
    <m/>
    <m/>
    <m/>
    <m/>
    <m/>
    <m/>
    <m/>
    <m/>
    <m/>
    <m/>
    <m/>
    <m/>
  </r>
  <r>
    <x v="428"/>
    <s v="XX0000429"/>
    <m/>
    <x v="80"/>
    <x v="10"/>
    <m/>
    <x v="1"/>
    <m/>
    <m/>
    <m/>
    <m/>
    <m/>
    <m/>
    <m/>
    <m/>
    <m/>
    <m/>
    <m/>
    <m/>
  </r>
  <r>
    <x v="429"/>
    <s v="XX0000430"/>
    <m/>
    <x v="80"/>
    <x v="10"/>
    <m/>
    <x v="1"/>
    <m/>
    <m/>
    <m/>
    <m/>
    <m/>
    <m/>
    <m/>
    <m/>
    <m/>
    <m/>
    <m/>
    <m/>
  </r>
  <r>
    <x v="430"/>
    <s v="XX0000431"/>
    <m/>
    <x v="80"/>
    <x v="10"/>
    <m/>
    <x v="1"/>
    <m/>
    <m/>
    <m/>
    <m/>
    <m/>
    <m/>
    <m/>
    <m/>
    <m/>
    <m/>
    <m/>
    <m/>
  </r>
  <r>
    <x v="431"/>
    <s v="XX0000432"/>
    <m/>
    <x v="80"/>
    <x v="10"/>
    <m/>
    <x v="1"/>
    <m/>
    <m/>
    <m/>
    <m/>
    <m/>
    <m/>
    <m/>
    <m/>
    <m/>
    <m/>
    <m/>
    <m/>
  </r>
  <r>
    <x v="432"/>
    <s v="XX0000433"/>
    <m/>
    <x v="80"/>
    <x v="10"/>
    <m/>
    <x v="1"/>
    <m/>
    <m/>
    <m/>
    <m/>
    <m/>
    <m/>
    <m/>
    <m/>
    <m/>
    <m/>
    <m/>
    <m/>
  </r>
  <r>
    <x v="433"/>
    <s v="XX0000434"/>
    <m/>
    <x v="80"/>
    <x v="10"/>
    <m/>
    <x v="1"/>
    <m/>
    <m/>
    <m/>
    <m/>
    <m/>
    <m/>
    <m/>
    <m/>
    <m/>
    <m/>
    <m/>
    <m/>
  </r>
  <r>
    <x v="434"/>
    <s v="XX0000435"/>
    <m/>
    <x v="80"/>
    <x v="10"/>
    <m/>
    <x v="1"/>
    <m/>
    <m/>
    <m/>
    <m/>
    <m/>
    <m/>
    <m/>
    <m/>
    <m/>
    <m/>
    <m/>
    <m/>
  </r>
  <r>
    <x v="435"/>
    <s v="XX0000436"/>
    <m/>
    <x v="80"/>
    <x v="10"/>
    <m/>
    <x v="1"/>
    <m/>
    <m/>
    <m/>
    <m/>
    <m/>
    <m/>
    <m/>
    <m/>
    <m/>
    <m/>
    <m/>
    <m/>
  </r>
  <r>
    <x v="436"/>
    <s v="XX0000437"/>
    <m/>
    <x v="80"/>
    <x v="10"/>
    <m/>
    <x v="1"/>
    <m/>
    <m/>
    <m/>
    <m/>
    <m/>
    <m/>
    <m/>
    <m/>
    <m/>
    <m/>
    <m/>
    <m/>
  </r>
  <r>
    <x v="437"/>
    <s v="XX0000438"/>
    <m/>
    <x v="80"/>
    <x v="10"/>
    <m/>
    <x v="1"/>
    <m/>
    <m/>
    <m/>
    <m/>
    <m/>
    <m/>
    <m/>
    <m/>
    <m/>
    <m/>
    <m/>
    <m/>
  </r>
  <r>
    <x v="438"/>
    <s v="XX0000439"/>
    <m/>
    <x v="80"/>
    <x v="10"/>
    <m/>
    <x v="1"/>
    <m/>
    <m/>
    <m/>
    <m/>
    <m/>
    <m/>
    <m/>
    <m/>
    <m/>
    <m/>
    <m/>
    <m/>
  </r>
  <r>
    <x v="439"/>
    <s v="XX0000440"/>
    <m/>
    <x v="80"/>
    <x v="10"/>
    <m/>
    <x v="1"/>
    <m/>
    <m/>
    <m/>
    <m/>
    <m/>
    <m/>
    <m/>
    <m/>
    <m/>
    <m/>
    <m/>
    <m/>
  </r>
  <r>
    <x v="440"/>
    <s v="XX0000441"/>
    <m/>
    <x v="80"/>
    <x v="10"/>
    <m/>
    <x v="1"/>
    <m/>
    <m/>
    <m/>
    <m/>
    <m/>
    <m/>
    <m/>
    <m/>
    <m/>
    <m/>
    <m/>
    <m/>
  </r>
  <r>
    <x v="441"/>
    <s v="XX0000442"/>
    <m/>
    <x v="80"/>
    <x v="10"/>
    <m/>
    <x v="1"/>
    <m/>
    <m/>
    <m/>
    <m/>
    <m/>
    <m/>
    <m/>
    <m/>
    <m/>
    <m/>
    <m/>
    <m/>
  </r>
  <r>
    <x v="442"/>
    <s v="XX0000443"/>
    <m/>
    <x v="80"/>
    <x v="10"/>
    <m/>
    <x v="1"/>
    <m/>
    <m/>
    <m/>
    <m/>
    <m/>
    <m/>
    <m/>
    <m/>
    <m/>
    <m/>
    <m/>
    <m/>
  </r>
  <r>
    <x v="443"/>
    <s v="XX0000444"/>
    <m/>
    <x v="80"/>
    <x v="10"/>
    <m/>
    <x v="1"/>
    <m/>
    <m/>
    <m/>
    <m/>
    <m/>
    <m/>
    <m/>
    <m/>
    <m/>
    <m/>
    <m/>
    <m/>
  </r>
  <r>
    <x v="444"/>
    <s v="XX0000445"/>
    <m/>
    <x v="80"/>
    <x v="10"/>
    <m/>
    <x v="1"/>
    <m/>
    <m/>
    <m/>
    <m/>
    <m/>
    <m/>
    <m/>
    <m/>
    <m/>
    <m/>
    <m/>
    <m/>
  </r>
  <r>
    <x v="445"/>
    <s v="XX0000446"/>
    <m/>
    <x v="80"/>
    <x v="10"/>
    <m/>
    <x v="1"/>
    <m/>
    <m/>
    <m/>
    <m/>
    <m/>
    <m/>
    <m/>
    <m/>
    <m/>
    <m/>
    <m/>
    <m/>
  </r>
  <r>
    <x v="446"/>
    <s v="XX0000447"/>
    <m/>
    <x v="80"/>
    <x v="10"/>
    <m/>
    <x v="1"/>
    <m/>
    <m/>
    <m/>
    <m/>
    <m/>
    <m/>
    <m/>
    <m/>
    <m/>
    <m/>
    <m/>
    <m/>
  </r>
  <r>
    <x v="447"/>
    <s v="XX0000448"/>
    <m/>
    <x v="80"/>
    <x v="10"/>
    <m/>
    <x v="1"/>
    <m/>
    <m/>
    <m/>
    <m/>
    <m/>
    <m/>
    <m/>
    <m/>
    <m/>
    <m/>
    <m/>
    <m/>
  </r>
  <r>
    <x v="448"/>
    <s v="XX0000449"/>
    <m/>
    <x v="80"/>
    <x v="10"/>
    <m/>
    <x v="1"/>
    <m/>
    <m/>
    <m/>
    <m/>
    <m/>
    <m/>
    <m/>
    <m/>
    <m/>
    <m/>
    <m/>
    <m/>
  </r>
  <r>
    <x v="449"/>
    <s v="XX0000450"/>
    <m/>
    <x v="80"/>
    <x v="10"/>
    <m/>
    <x v="1"/>
    <m/>
    <m/>
    <m/>
    <m/>
    <m/>
    <m/>
    <m/>
    <m/>
    <m/>
    <m/>
    <m/>
    <m/>
  </r>
  <r>
    <x v="450"/>
    <s v="XX0000451"/>
    <m/>
    <x v="80"/>
    <x v="10"/>
    <m/>
    <x v="1"/>
    <m/>
    <m/>
    <m/>
    <m/>
    <m/>
    <m/>
    <m/>
    <m/>
    <m/>
    <m/>
    <m/>
    <m/>
  </r>
  <r>
    <x v="451"/>
    <s v="XX0000452"/>
    <m/>
    <x v="80"/>
    <x v="10"/>
    <m/>
    <x v="1"/>
    <m/>
    <m/>
    <m/>
    <m/>
    <m/>
    <m/>
    <m/>
    <m/>
    <m/>
    <m/>
    <m/>
    <m/>
  </r>
  <r>
    <x v="452"/>
    <s v="XX0000453"/>
    <m/>
    <x v="80"/>
    <x v="10"/>
    <m/>
    <x v="1"/>
    <m/>
    <m/>
    <m/>
    <m/>
    <m/>
    <m/>
    <m/>
    <m/>
    <m/>
    <m/>
    <m/>
    <m/>
  </r>
  <r>
    <x v="453"/>
    <s v="XX0000454"/>
    <m/>
    <x v="80"/>
    <x v="10"/>
    <m/>
    <x v="1"/>
    <m/>
    <m/>
    <m/>
    <m/>
    <m/>
    <m/>
    <m/>
    <m/>
    <m/>
    <m/>
    <m/>
    <m/>
  </r>
  <r>
    <x v="454"/>
    <s v="XX0000455"/>
    <m/>
    <x v="80"/>
    <x v="10"/>
    <m/>
    <x v="1"/>
    <m/>
    <m/>
    <m/>
    <m/>
    <m/>
    <m/>
    <m/>
    <m/>
    <m/>
    <m/>
    <m/>
    <m/>
  </r>
  <r>
    <x v="455"/>
    <s v="XX0000456"/>
    <m/>
    <x v="80"/>
    <x v="10"/>
    <m/>
    <x v="1"/>
    <m/>
    <m/>
    <m/>
    <m/>
    <m/>
    <m/>
    <m/>
    <m/>
    <m/>
    <m/>
    <m/>
    <m/>
  </r>
  <r>
    <x v="456"/>
    <s v="XX0000457"/>
    <m/>
    <x v="80"/>
    <x v="10"/>
    <m/>
    <x v="1"/>
    <m/>
    <m/>
    <m/>
    <m/>
    <m/>
    <m/>
    <m/>
    <m/>
    <m/>
    <m/>
    <m/>
    <m/>
  </r>
  <r>
    <x v="457"/>
    <s v="XX0000458"/>
    <m/>
    <x v="80"/>
    <x v="10"/>
    <m/>
    <x v="1"/>
    <m/>
    <m/>
    <m/>
    <m/>
    <m/>
    <m/>
    <m/>
    <m/>
    <m/>
    <m/>
    <m/>
    <m/>
  </r>
  <r>
    <x v="458"/>
    <s v="XX0000459"/>
    <m/>
    <x v="80"/>
    <x v="10"/>
    <m/>
    <x v="1"/>
    <m/>
    <m/>
    <m/>
    <m/>
    <m/>
    <m/>
    <m/>
    <m/>
    <m/>
    <m/>
    <m/>
    <m/>
  </r>
  <r>
    <x v="459"/>
    <s v="XX0000460"/>
    <m/>
    <x v="80"/>
    <x v="10"/>
    <m/>
    <x v="1"/>
    <m/>
    <m/>
    <m/>
    <m/>
    <m/>
    <m/>
    <m/>
    <m/>
    <m/>
    <m/>
    <m/>
    <m/>
  </r>
  <r>
    <x v="460"/>
    <s v="XX0000461"/>
    <m/>
    <x v="80"/>
    <x v="10"/>
    <m/>
    <x v="1"/>
    <m/>
    <m/>
    <m/>
    <m/>
    <m/>
    <m/>
    <m/>
    <m/>
    <m/>
    <m/>
    <m/>
    <m/>
  </r>
  <r>
    <x v="461"/>
    <s v="XX0000462"/>
    <m/>
    <x v="80"/>
    <x v="10"/>
    <m/>
    <x v="1"/>
    <m/>
    <m/>
    <m/>
    <m/>
    <m/>
    <m/>
    <m/>
    <m/>
    <m/>
    <m/>
    <m/>
    <m/>
  </r>
  <r>
    <x v="462"/>
    <s v="XX0000463"/>
    <m/>
    <x v="80"/>
    <x v="10"/>
    <m/>
    <x v="1"/>
    <m/>
    <m/>
    <m/>
    <m/>
    <m/>
    <m/>
    <m/>
    <m/>
    <m/>
    <m/>
    <m/>
    <m/>
  </r>
  <r>
    <x v="463"/>
    <s v="XX0000464"/>
    <m/>
    <x v="80"/>
    <x v="10"/>
    <m/>
    <x v="1"/>
    <m/>
    <m/>
    <m/>
    <m/>
    <m/>
    <m/>
    <m/>
    <m/>
    <m/>
    <m/>
    <m/>
    <m/>
  </r>
  <r>
    <x v="464"/>
    <s v="XX0000465"/>
    <m/>
    <x v="80"/>
    <x v="10"/>
    <m/>
    <x v="1"/>
    <m/>
    <m/>
    <m/>
    <m/>
    <m/>
    <m/>
    <m/>
    <m/>
    <m/>
    <m/>
    <m/>
    <m/>
  </r>
  <r>
    <x v="465"/>
    <s v="XX0000466"/>
    <m/>
    <x v="80"/>
    <x v="10"/>
    <m/>
    <x v="1"/>
    <m/>
    <m/>
    <m/>
    <m/>
    <m/>
    <m/>
    <m/>
    <m/>
    <m/>
    <m/>
    <m/>
    <m/>
  </r>
  <r>
    <x v="466"/>
    <s v="XX0000467"/>
    <m/>
    <x v="80"/>
    <x v="10"/>
    <m/>
    <x v="1"/>
    <m/>
    <m/>
    <m/>
    <m/>
    <m/>
    <m/>
    <m/>
    <m/>
    <m/>
    <m/>
    <m/>
    <m/>
  </r>
  <r>
    <x v="467"/>
    <s v="XX0000468"/>
    <m/>
    <x v="80"/>
    <x v="10"/>
    <m/>
    <x v="1"/>
    <m/>
    <m/>
    <m/>
    <m/>
    <m/>
    <m/>
    <m/>
    <m/>
    <m/>
    <m/>
    <m/>
    <m/>
  </r>
  <r>
    <x v="468"/>
    <s v="XX0000469"/>
    <m/>
    <x v="80"/>
    <x v="10"/>
    <m/>
    <x v="1"/>
    <m/>
    <m/>
    <m/>
    <m/>
    <m/>
    <m/>
    <m/>
    <m/>
    <m/>
    <m/>
    <m/>
    <m/>
  </r>
  <r>
    <x v="469"/>
    <s v="XX0000470"/>
    <m/>
    <x v="80"/>
    <x v="10"/>
    <m/>
    <x v="1"/>
    <m/>
    <m/>
    <m/>
    <m/>
    <m/>
    <m/>
    <m/>
    <m/>
    <m/>
    <m/>
    <m/>
    <m/>
  </r>
  <r>
    <x v="470"/>
    <s v="XX0000471"/>
    <m/>
    <x v="80"/>
    <x v="10"/>
    <m/>
    <x v="1"/>
    <m/>
    <m/>
    <m/>
    <m/>
    <m/>
    <m/>
    <m/>
    <m/>
    <m/>
    <m/>
    <m/>
    <m/>
  </r>
  <r>
    <x v="471"/>
    <s v="XX0000472"/>
    <m/>
    <x v="80"/>
    <x v="10"/>
    <m/>
    <x v="1"/>
    <m/>
    <m/>
    <m/>
    <m/>
    <m/>
    <m/>
    <m/>
    <m/>
    <m/>
    <m/>
    <m/>
    <m/>
  </r>
  <r>
    <x v="472"/>
    <s v="XX0000473"/>
    <m/>
    <x v="80"/>
    <x v="10"/>
    <m/>
    <x v="1"/>
    <m/>
    <m/>
    <m/>
    <m/>
    <m/>
    <m/>
    <m/>
    <m/>
    <m/>
    <m/>
    <m/>
    <m/>
  </r>
  <r>
    <x v="473"/>
    <s v="XX0000474"/>
    <m/>
    <x v="80"/>
    <x v="10"/>
    <m/>
    <x v="1"/>
    <m/>
    <m/>
    <m/>
    <m/>
    <m/>
    <m/>
    <m/>
    <m/>
    <m/>
    <m/>
    <m/>
    <m/>
  </r>
  <r>
    <x v="474"/>
    <s v="XX0000475"/>
    <m/>
    <x v="80"/>
    <x v="10"/>
    <m/>
    <x v="1"/>
    <m/>
    <m/>
    <m/>
    <m/>
    <m/>
    <m/>
    <m/>
    <m/>
    <m/>
    <m/>
    <m/>
    <m/>
  </r>
  <r>
    <x v="475"/>
    <s v="XX0000476"/>
    <m/>
    <x v="80"/>
    <x v="10"/>
    <m/>
    <x v="1"/>
    <m/>
    <m/>
    <m/>
    <m/>
    <m/>
    <m/>
    <m/>
    <m/>
    <m/>
    <m/>
    <m/>
    <m/>
  </r>
  <r>
    <x v="476"/>
    <s v="XX0000477"/>
    <m/>
    <x v="80"/>
    <x v="10"/>
    <m/>
    <x v="1"/>
    <m/>
    <m/>
    <m/>
    <m/>
    <m/>
    <m/>
    <m/>
    <m/>
    <m/>
    <m/>
    <m/>
    <m/>
  </r>
  <r>
    <x v="477"/>
    <s v="XX0000478"/>
    <m/>
    <x v="80"/>
    <x v="10"/>
    <m/>
    <x v="1"/>
    <m/>
    <m/>
    <m/>
    <m/>
    <m/>
    <m/>
    <m/>
    <m/>
    <m/>
    <m/>
    <m/>
    <m/>
  </r>
  <r>
    <x v="478"/>
    <s v="XX0000479"/>
    <m/>
    <x v="80"/>
    <x v="10"/>
    <m/>
    <x v="1"/>
    <m/>
    <m/>
    <m/>
    <m/>
    <m/>
    <m/>
    <m/>
    <m/>
    <m/>
    <m/>
    <m/>
    <m/>
  </r>
  <r>
    <x v="479"/>
    <s v="XX0000480"/>
    <m/>
    <x v="80"/>
    <x v="10"/>
    <m/>
    <x v="1"/>
    <m/>
    <m/>
    <m/>
    <m/>
    <m/>
    <m/>
    <m/>
    <m/>
    <m/>
    <m/>
    <m/>
    <m/>
  </r>
  <r>
    <x v="480"/>
    <s v="XX0000481"/>
    <m/>
    <x v="80"/>
    <x v="10"/>
    <m/>
    <x v="1"/>
    <m/>
    <m/>
    <m/>
    <m/>
    <m/>
    <m/>
    <m/>
    <m/>
    <m/>
    <m/>
    <m/>
    <m/>
  </r>
  <r>
    <x v="481"/>
    <s v="XX0000482"/>
    <m/>
    <x v="80"/>
    <x v="10"/>
    <m/>
    <x v="1"/>
    <m/>
    <m/>
    <m/>
    <m/>
    <m/>
    <m/>
    <m/>
    <m/>
    <m/>
    <m/>
    <m/>
    <m/>
  </r>
  <r>
    <x v="482"/>
    <s v="XX0000483"/>
    <m/>
    <x v="80"/>
    <x v="10"/>
    <m/>
    <x v="1"/>
    <m/>
    <m/>
    <m/>
    <m/>
    <m/>
    <m/>
    <m/>
    <m/>
    <m/>
    <m/>
    <m/>
    <m/>
  </r>
  <r>
    <x v="483"/>
    <s v="XX0000484"/>
    <m/>
    <x v="80"/>
    <x v="10"/>
    <m/>
    <x v="1"/>
    <m/>
    <m/>
    <m/>
    <m/>
    <m/>
    <m/>
    <m/>
    <m/>
    <m/>
    <m/>
    <m/>
    <m/>
  </r>
  <r>
    <x v="484"/>
    <s v="XX0000485"/>
    <m/>
    <x v="80"/>
    <x v="10"/>
    <m/>
    <x v="1"/>
    <m/>
    <m/>
    <m/>
    <m/>
    <m/>
    <m/>
    <m/>
    <m/>
    <m/>
    <m/>
    <m/>
    <m/>
  </r>
  <r>
    <x v="485"/>
    <s v="XX0000486"/>
    <m/>
    <x v="80"/>
    <x v="10"/>
    <m/>
    <x v="1"/>
    <m/>
    <m/>
    <m/>
    <m/>
    <m/>
    <m/>
    <m/>
    <m/>
    <m/>
    <m/>
    <m/>
    <m/>
  </r>
  <r>
    <x v="486"/>
    <s v="XX0000487"/>
    <m/>
    <x v="80"/>
    <x v="10"/>
    <m/>
    <x v="1"/>
    <m/>
    <m/>
    <m/>
    <m/>
    <m/>
    <m/>
    <m/>
    <m/>
    <m/>
    <m/>
    <m/>
    <m/>
  </r>
  <r>
    <x v="487"/>
    <s v="XX0000488"/>
    <m/>
    <x v="80"/>
    <x v="10"/>
    <m/>
    <x v="1"/>
    <m/>
    <m/>
    <m/>
    <m/>
    <m/>
    <m/>
    <m/>
    <m/>
    <m/>
    <m/>
    <m/>
    <m/>
  </r>
  <r>
    <x v="488"/>
    <s v="XX0000489"/>
    <m/>
    <x v="80"/>
    <x v="10"/>
    <m/>
    <x v="1"/>
    <m/>
    <m/>
    <m/>
    <m/>
    <m/>
    <m/>
    <m/>
    <m/>
    <m/>
    <m/>
    <m/>
    <m/>
  </r>
  <r>
    <x v="489"/>
    <s v="XX0000490"/>
    <m/>
    <x v="80"/>
    <x v="10"/>
    <m/>
    <x v="1"/>
    <m/>
    <m/>
    <m/>
    <m/>
    <m/>
    <m/>
    <m/>
    <m/>
    <m/>
    <m/>
    <m/>
    <m/>
  </r>
  <r>
    <x v="490"/>
    <e v="#N/A"/>
    <m/>
    <x v="80"/>
    <x v="10"/>
    <m/>
    <x v="1"/>
    <m/>
    <m/>
    <m/>
    <m/>
    <m/>
    <m/>
    <m/>
    <m/>
    <m/>
    <m/>
    <m/>
    <m/>
  </r>
  <r>
    <x v="490"/>
    <e v="#N/A"/>
    <m/>
    <x v="80"/>
    <x v="10"/>
    <m/>
    <x v="1"/>
    <m/>
    <m/>
    <m/>
    <m/>
    <m/>
    <m/>
    <m/>
    <m/>
    <m/>
    <m/>
    <m/>
    <m/>
  </r>
  <r>
    <x v="490"/>
    <e v="#N/A"/>
    <m/>
    <x v="80"/>
    <x v="10"/>
    <m/>
    <x v="1"/>
    <m/>
    <m/>
    <m/>
    <m/>
    <m/>
    <m/>
    <m/>
    <m/>
    <m/>
    <m/>
    <m/>
    <m/>
  </r>
  <r>
    <x v="490"/>
    <e v="#N/A"/>
    <m/>
    <x v="80"/>
    <x v="10"/>
    <m/>
    <x v="1"/>
    <m/>
    <m/>
    <m/>
    <m/>
    <m/>
    <m/>
    <m/>
    <m/>
    <m/>
    <m/>
    <m/>
    <m/>
  </r>
  <r>
    <x v="490"/>
    <e v="#N/A"/>
    <m/>
    <x v="80"/>
    <x v="10"/>
    <m/>
    <x v="1"/>
    <m/>
    <m/>
    <m/>
    <m/>
    <m/>
    <m/>
    <m/>
    <m/>
    <m/>
    <m/>
    <m/>
    <m/>
  </r>
  <r>
    <x v="490"/>
    <e v="#N/A"/>
    <m/>
    <x v="80"/>
    <x v="10"/>
    <m/>
    <x v="1"/>
    <m/>
    <m/>
    <m/>
    <m/>
    <m/>
    <m/>
    <m/>
    <m/>
    <m/>
    <m/>
    <m/>
    <m/>
  </r>
  <r>
    <x v="490"/>
    <e v="#N/A"/>
    <m/>
    <x v="80"/>
    <x v="10"/>
    <m/>
    <x v="1"/>
    <m/>
    <m/>
    <m/>
    <m/>
    <m/>
    <m/>
    <m/>
    <m/>
    <m/>
    <m/>
    <m/>
    <m/>
  </r>
  <r>
    <x v="490"/>
    <e v="#N/A"/>
    <m/>
    <x v="80"/>
    <x v="10"/>
    <m/>
    <x v="1"/>
    <m/>
    <m/>
    <m/>
    <m/>
    <m/>
    <m/>
    <m/>
    <m/>
    <m/>
    <m/>
    <m/>
    <m/>
  </r>
  <r>
    <x v="490"/>
    <e v="#N/A"/>
    <m/>
    <x v="80"/>
    <x v="10"/>
    <m/>
    <x v="1"/>
    <m/>
    <m/>
    <m/>
    <m/>
    <m/>
    <m/>
    <m/>
    <m/>
    <m/>
    <m/>
    <m/>
    <m/>
  </r>
  <r>
    <x v="490"/>
    <e v="#N/A"/>
    <n v="51.000999999999998"/>
    <x v="50"/>
    <x v="6"/>
    <m/>
    <x v="1"/>
    <m/>
    <m/>
    <m/>
    <m/>
    <m/>
    <m/>
    <m/>
    <m/>
    <m/>
    <m/>
    <m/>
    <m/>
  </r>
  <r>
    <x v="490"/>
    <e v="#N/A"/>
    <n v="44.000999999999998"/>
    <x v="43"/>
    <x v="5"/>
    <m/>
    <x v="1"/>
    <m/>
    <m/>
    <m/>
    <m/>
    <m/>
    <m/>
    <m/>
    <m/>
    <m/>
    <m/>
    <m/>
    <m/>
  </r>
  <r>
    <x v="490"/>
    <m/>
    <m/>
    <x v="81"/>
    <x v="11"/>
    <m/>
    <x v="1"/>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V3:V989" firstHeaderRow="1" firstDataRow="1" firstDataCol="1"/>
  <pivotFields count="19">
    <pivotField axis="axisRow" showAll="0">
      <items count="50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m="1" x="494"/>
        <item m="1" x="497"/>
        <item m="1" x="499"/>
        <item m="1" x="492"/>
        <item m="1" x="495"/>
        <item m="1" x="498"/>
        <item m="1" x="500"/>
        <item m="1" x="493"/>
        <item m="1" x="496"/>
        <item m="1" x="491"/>
        <item x="490"/>
        <item t="default"/>
      </items>
    </pivotField>
    <pivotField showAll="0"/>
    <pivotField showAll="0"/>
    <pivotField axis="axisRow" showAll="0">
      <items count="83">
        <item x="7"/>
        <item x="57"/>
        <item x="66"/>
        <item x="67"/>
        <item x="68"/>
        <item x="69"/>
        <item x="70"/>
        <item x="71"/>
        <item x="72"/>
        <item x="73"/>
        <item x="74"/>
        <item x="75"/>
        <item x="58"/>
        <item x="76"/>
        <item x="77"/>
        <item x="78"/>
        <item x="79"/>
        <item x="59"/>
        <item x="60"/>
        <item x="61"/>
        <item x="62"/>
        <item x="63"/>
        <item x="64"/>
        <item x="65"/>
        <item x="10"/>
        <item x="13"/>
        <item x="39"/>
        <item x="41"/>
        <item x="35"/>
        <item x="36"/>
        <item x="0"/>
        <item x="5"/>
        <item x="55"/>
        <item x="9"/>
        <item x="2"/>
        <item x="37"/>
        <item x="21"/>
        <item x="27"/>
        <item x="3"/>
        <item x="16"/>
        <item x="34"/>
        <item x="8"/>
        <item x="46"/>
        <item x="48"/>
        <item x="50"/>
        <item x="52"/>
        <item x="47"/>
        <item x="49"/>
        <item x="43"/>
        <item x="4"/>
        <item x="38"/>
        <item x="11"/>
        <item x="40"/>
        <item x="53"/>
        <item x="29"/>
        <item x="28"/>
        <item x="20"/>
        <item x="24"/>
        <item x="17"/>
        <item x="15"/>
        <item x="31"/>
        <item x="26"/>
        <item x="1"/>
        <item x="30"/>
        <item x="32"/>
        <item x="14"/>
        <item x="42"/>
        <item x="56"/>
        <item x="33"/>
        <item x="22"/>
        <item x="19"/>
        <item x="44"/>
        <item x="23"/>
        <item x="25"/>
        <item x="18"/>
        <item x="45"/>
        <item x="51"/>
        <item x="6"/>
        <item x="54"/>
        <item x="12"/>
        <item x="80"/>
        <item x="8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3"/>
  </rowFields>
  <rowItems count="986">
    <i>
      <x/>
    </i>
    <i r="1">
      <x v="30"/>
    </i>
    <i>
      <x v="1"/>
    </i>
    <i r="1">
      <x v="62"/>
    </i>
    <i>
      <x v="2"/>
    </i>
    <i r="1">
      <x v="34"/>
    </i>
    <i>
      <x v="3"/>
    </i>
    <i r="1">
      <x v="38"/>
    </i>
    <i>
      <x v="4"/>
    </i>
    <i r="1">
      <x v="49"/>
    </i>
    <i>
      <x v="5"/>
    </i>
    <i r="1">
      <x v="31"/>
    </i>
    <i>
      <x v="6"/>
    </i>
    <i r="1">
      <x v="77"/>
    </i>
    <i>
      <x v="7"/>
    </i>
    <i r="1">
      <x/>
    </i>
    <i>
      <x v="8"/>
    </i>
    <i r="1">
      <x v="41"/>
    </i>
    <i>
      <x v="9"/>
    </i>
    <i r="1">
      <x v="33"/>
    </i>
    <i>
      <x v="10"/>
    </i>
    <i r="1">
      <x v="24"/>
    </i>
    <i>
      <x v="11"/>
    </i>
    <i r="1">
      <x v="51"/>
    </i>
    <i>
      <x v="12"/>
    </i>
    <i r="1">
      <x v="79"/>
    </i>
    <i>
      <x v="13"/>
    </i>
    <i r="1">
      <x v="25"/>
    </i>
    <i>
      <x v="14"/>
    </i>
    <i r="1">
      <x v="65"/>
    </i>
    <i>
      <x v="15"/>
    </i>
    <i r="1">
      <x v="59"/>
    </i>
    <i>
      <x v="16"/>
    </i>
    <i r="1">
      <x v="39"/>
    </i>
    <i>
      <x v="17"/>
    </i>
    <i r="1">
      <x v="58"/>
    </i>
    <i>
      <x v="18"/>
    </i>
    <i r="1">
      <x v="74"/>
    </i>
    <i>
      <x v="19"/>
    </i>
    <i r="1">
      <x v="70"/>
    </i>
    <i>
      <x v="20"/>
    </i>
    <i r="1">
      <x v="56"/>
    </i>
    <i>
      <x v="21"/>
    </i>
    <i r="1">
      <x v="36"/>
    </i>
    <i>
      <x v="22"/>
    </i>
    <i r="1">
      <x v="69"/>
    </i>
    <i>
      <x v="23"/>
    </i>
    <i r="1">
      <x v="72"/>
    </i>
    <i>
      <x v="24"/>
    </i>
    <i r="1">
      <x v="57"/>
    </i>
    <i>
      <x v="25"/>
    </i>
    <i r="1">
      <x v="73"/>
    </i>
    <i>
      <x v="26"/>
    </i>
    <i r="1">
      <x v="61"/>
    </i>
    <i>
      <x v="27"/>
    </i>
    <i r="1">
      <x v="37"/>
    </i>
    <i>
      <x v="28"/>
    </i>
    <i r="1">
      <x v="55"/>
    </i>
    <i>
      <x v="29"/>
    </i>
    <i r="1">
      <x v="54"/>
    </i>
    <i>
      <x v="30"/>
    </i>
    <i r="1">
      <x v="63"/>
    </i>
    <i>
      <x v="31"/>
    </i>
    <i r="1">
      <x v="60"/>
    </i>
    <i>
      <x v="32"/>
    </i>
    <i r="1">
      <x v="64"/>
    </i>
    <i>
      <x v="33"/>
    </i>
    <i r="1">
      <x v="68"/>
    </i>
    <i>
      <x v="34"/>
    </i>
    <i r="1">
      <x v="40"/>
    </i>
    <i>
      <x v="35"/>
    </i>
    <i r="1">
      <x v="28"/>
    </i>
    <i>
      <x v="36"/>
    </i>
    <i r="1">
      <x v="29"/>
    </i>
    <i>
      <x v="37"/>
    </i>
    <i r="1">
      <x v="35"/>
    </i>
    <i>
      <x v="38"/>
    </i>
    <i r="1">
      <x v="50"/>
    </i>
    <i>
      <x v="39"/>
    </i>
    <i r="1">
      <x v="26"/>
    </i>
    <i>
      <x v="40"/>
    </i>
    <i r="1">
      <x v="52"/>
    </i>
    <i>
      <x v="41"/>
    </i>
    <i r="1">
      <x v="27"/>
    </i>
    <i>
      <x v="42"/>
    </i>
    <i r="1">
      <x v="66"/>
    </i>
    <i>
      <x v="43"/>
    </i>
    <i r="1">
      <x v="48"/>
    </i>
    <i>
      <x v="44"/>
    </i>
    <i r="1">
      <x v="71"/>
    </i>
    <i>
      <x v="45"/>
    </i>
    <i r="1">
      <x v="75"/>
    </i>
    <i>
      <x v="46"/>
    </i>
    <i r="1">
      <x v="42"/>
    </i>
    <i>
      <x v="47"/>
    </i>
    <i r="1">
      <x v="46"/>
    </i>
    <i>
      <x v="48"/>
    </i>
    <i r="1">
      <x v="43"/>
    </i>
    <i>
      <x v="49"/>
    </i>
    <i r="1">
      <x v="47"/>
    </i>
    <i>
      <x v="50"/>
    </i>
    <i r="1">
      <x v="44"/>
    </i>
    <i>
      <x v="51"/>
    </i>
    <i r="1">
      <x v="76"/>
    </i>
    <i>
      <x v="52"/>
    </i>
    <i r="1">
      <x v="45"/>
    </i>
    <i>
      <x v="53"/>
    </i>
    <i r="1">
      <x v="53"/>
    </i>
    <i>
      <x v="54"/>
    </i>
    <i r="1">
      <x v="78"/>
    </i>
    <i>
      <x v="55"/>
    </i>
    <i r="1">
      <x v="32"/>
    </i>
    <i>
      <x v="56"/>
    </i>
    <i r="1">
      <x v="67"/>
    </i>
    <i>
      <x v="57"/>
    </i>
    <i r="1">
      <x v="1"/>
    </i>
    <i>
      <x v="58"/>
    </i>
    <i r="1">
      <x v="12"/>
    </i>
    <i>
      <x v="59"/>
    </i>
    <i r="1">
      <x v="17"/>
    </i>
    <i>
      <x v="60"/>
    </i>
    <i r="1">
      <x v="18"/>
    </i>
    <i>
      <x v="61"/>
    </i>
    <i r="1">
      <x v="19"/>
    </i>
    <i>
      <x v="62"/>
    </i>
    <i r="1">
      <x v="20"/>
    </i>
    <i>
      <x v="63"/>
    </i>
    <i r="1">
      <x v="21"/>
    </i>
    <i>
      <x v="64"/>
    </i>
    <i r="1">
      <x v="22"/>
    </i>
    <i>
      <x v="65"/>
    </i>
    <i r="1">
      <x v="23"/>
    </i>
    <i>
      <x v="66"/>
    </i>
    <i r="1">
      <x v="2"/>
    </i>
    <i>
      <x v="67"/>
    </i>
    <i r="1">
      <x v="3"/>
    </i>
    <i>
      <x v="68"/>
    </i>
    <i r="1">
      <x v="4"/>
    </i>
    <i>
      <x v="69"/>
    </i>
    <i r="1">
      <x v="5"/>
    </i>
    <i>
      <x v="70"/>
    </i>
    <i r="1">
      <x v="6"/>
    </i>
    <i>
      <x v="71"/>
    </i>
    <i r="1">
      <x v="7"/>
    </i>
    <i>
      <x v="72"/>
    </i>
    <i r="1">
      <x v="8"/>
    </i>
    <i>
      <x v="73"/>
    </i>
    <i r="1">
      <x v="9"/>
    </i>
    <i>
      <x v="74"/>
    </i>
    <i r="1">
      <x v="10"/>
    </i>
    <i>
      <x v="75"/>
    </i>
    <i r="1">
      <x v="11"/>
    </i>
    <i>
      <x v="76"/>
    </i>
    <i r="1">
      <x v="13"/>
    </i>
    <i>
      <x v="77"/>
    </i>
    <i r="1">
      <x v="14"/>
    </i>
    <i>
      <x v="78"/>
    </i>
    <i r="1">
      <x v="15"/>
    </i>
    <i>
      <x v="79"/>
    </i>
    <i r="1">
      <x v="16"/>
    </i>
    <i>
      <x v="80"/>
    </i>
    <i r="1">
      <x v="80"/>
    </i>
    <i>
      <x v="81"/>
    </i>
    <i r="1">
      <x v="80"/>
    </i>
    <i>
      <x v="82"/>
    </i>
    <i r="1">
      <x v="80"/>
    </i>
    <i>
      <x v="83"/>
    </i>
    <i r="1">
      <x v="80"/>
    </i>
    <i>
      <x v="84"/>
    </i>
    <i r="1">
      <x v="80"/>
    </i>
    <i>
      <x v="85"/>
    </i>
    <i r="1">
      <x v="80"/>
    </i>
    <i>
      <x v="86"/>
    </i>
    <i r="1">
      <x v="80"/>
    </i>
    <i>
      <x v="87"/>
    </i>
    <i r="1">
      <x v="80"/>
    </i>
    <i>
      <x v="88"/>
    </i>
    <i r="1">
      <x v="80"/>
    </i>
    <i>
      <x v="89"/>
    </i>
    <i r="1">
      <x v="80"/>
    </i>
    <i>
      <x v="90"/>
    </i>
    <i r="1">
      <x v="80"/>
    </i>
    <i>
      <x v="91"/>
    </i>
    <i r="1">
      <x v="80"/>
    </i>
    <i>
      <x v="92"/>
    </i>
    <i r="1">
      <x v="80"/>
    </i>
    <i>
      <x v="93"/>
    </i>
    <i r="1">
      <x v="80"/>
    </i>
    <i>
      <x v="94"/>
    </i>
    <i r="1">
      <x v="80"/>
    </i>
    <i>
      <x v="95"/>
    </i>
    <i r="1">
      <x v="80"/>
    </i>
    <i>
      <x v="96"/>
    </i>
    <i r="1">
      <x v="80"/>
    </i>
    <i>
      <x v="97"/>
    </i>
    <i r="1">
      <x v="80"/>
    </i>
    <i>
      <x v="98"/>
    </i>
    <i r="1">
      <x v="80"/>
    </i>
    <i>
      <x v="99"/>
    </i>
    <i r="1">
      <x v="80"/>
    </i>
    <i>
      <x v="100"/>
    </i>
    <i r="1">
      <x v="80"/>
    </i>
    <i>
      <x v="101"/>
    </i>
    <i r="1">
      <x v="80"/>
    </i>
    <i>
      <x v="102"/>
    </i>
    <i r="1">
      <x v="80"/>
    </i>
    <i>
      <x v="103"/>
    </i>
    <i r="1">
      <x v="80"/>
    </i>
    <i>
      <x v="104"/>
    </i>
    <i r="1">
      <x v="80"/>
    </i>
    <i>
      <x v="105"/>
    </i>
    <i r="1">
      <x v="80"/>
    </i>
    <i>
      <x v="106"/>
    </i>
    <i r="1">
      <x v="80"/>
    </i>
    <i>
      <x v="107"/>
    </i>
    <i r="1">
      <x v="80"/>
    </i>
    <i>
      <x v="108"/>
    </i>
    <i r="1">
      <x v="80"/>
    </i>
    <i>
      <x v="109"/>
    </i>
    <i r="1">
      <x v="80"/>
    </i>
    <i>
      <x v="110"/>
    </i>
    <i r="1">
      <x v="80"/>
    </i>
    <i>
      <x v="111"/>
    </i>
    <i r="1">
      <x v="80"/>
    </i>
    <i>
      <x v="112"/>
    </i>
    <i r="1">
      <x v="80"/>
    </i>
    <i>
      <x v="113"/>
    </i>
    <i r="1">
      <x v="80"/>
    </i>
    <i>
      <x v="114"/>
    </i>
    <i r="1">
      <x v="80"/>
    </i>
    <i>
      <x v="115"/>
    </i>
    <i r="1">
      <x v="80"/>
    </i>
    <i>
      <x v="116"/>
    </i>
    <i r="1">
      <x v="80"/>
    </i>
    <i>
      <x v="117"/>
    </i>
    <i r="1">
      <x v="80"/>
    </i>
    <i>
      <x v="118"/>
    </i>
    <i r="1">
      <x v="80"/>
    </i>
    <i>
      <x v="119"/>
    </i>
    <i r="1">
      <x v="80"/>
    </i>
    <i>
      <x v="120"/>
    </i>
    <i r="1">
      <x v="80"/>
    </i>
    <i>
      <x v="121"/>
    </i>
    <i r="1">
      <x v="80"/>
    </i>
    <i>
      <x v="122"/>
    </i>
    <i r="1">
      <x v="80"/>
    </i>
    <i>
      <x v="123"/>
    </i>
    <i r="1">
      <x v="80"/>
    </i>
    <i>
      <x v="124"/>
    </i>
    <i r="1">
      <x v="80"/>
    </i>
    <i>
      <x v="125"/>
    </i>
    <i r="1">
      <x v="80"/>
    </i>
    <i>
      <x v="126"/>
    </i>
    <i r="1">
      <x v="80"/>
    </i>
    <i>
      <x v="127"/>
    </i>
    <i r="1">
      <x v="80"/>
    </i>
    <i>
      <x v="128"/>
    </i>
    <i r="1">
      <x v="80"/>
    </i>
    <i>
      <x v="129"/>
    </i>
    <i r="1">
      <x v="80"/>
    </i>
    <i>
      <x v="130"/>
    </i>
    <i r="1">
      <x v="80"/>
    </i>
    <i>
      <x v="131"/>
    </i>
    <i r="1">
      <x v="80"/>
    </i>
    <i>
      <x v="132"/>
    </i>
    <i r="1">
      <x v="80"/>
    </i>
    <i>
      <x v="133"/>
    </i>
    <i r="1">
      <x v="80"/>
    </i>
    <i>
      <x v="134"/>
    </i>
    <i r="1">
      <x v="80"/>
    </i>
    <i>
      <x v="135"/>
    </i>
    <i r="1">
      <x v="80"/>
    </i>
    <i>
      <x v="136"/>
    </i>
    <i r="1">
      <x v="80"/>
    </i>
    <i>
      <x v="137"/>
    </i>
    <i r="1">
      <x v="80"/>
    </i>
    <i>
      <x v="138"/>
    </i>
    <i r="1">
      <x v="80"/>
    </i>
    <i>
      <x v="139"/>
    </i>
    <i r="1">
      <x v="80"/>
    </i>
    <i>
      <x v="140"/>
    </i>
    <i r="1">
      <x v="80"/>
    </i>
    <i>
      <x v="141"/>
    </i>
    <i r="1">
      <x v="80"/>
    </i>
    <i>
      <x v="142"/>
    </i>
    <i r="1">
      <x v="80"/>
    </i>
    <i>
      <x v="143"/>
    </i>
    <i r="1">
      <x v="80"/>
    </i>
    <i>
      <x v="144"/>
    </i>
    <i r="1">
      <x v="80"/>
    </i>
    <i>
      <x v="145"/>
    </i>
    <i r="1">
      <x v="80"/>
    </i>
    <i>
      <x v="146"/>
    </i>
    <i r="1">
      <x v="80"/>
    </i>
    <i>
      <x v="147"/>
    </i>
    <i r="1">
      <x v="80"/>
    </i>
    <i>
      <x v="148"/>
    </i>
    <i r="1">
      <x v="80"/>
    </i>
    <i>
      <x v="149"/>
    </i>
    <i r="1">
      <x v="80"/>
    </i>
    <i>
      <x v="150"/>
    </i>
    <i r="1">
      <x v="80"/>
    </i>
    <i>
      <x v="151"/>
    </i>
    <i r="1">
      <x v="80"/>
    </i>
    <i>
      <x v="152"/>
    </i>
    <i r="1">
      <x v="80"/>
    </i>
    <i>
      <x v="153"/>
    </i>
    <i r="1">
      <x v="80"/>
    </i>
    <i>
      <x v="154"/>
    </i>
    <i r="1">
      <x v="80"/>
    </i>
    <i>
      <x v="155"/>
    </i>
    <i r="1">
      <x v="80"/>
    </i>
    <i>
      <x v="156"/>
    </i>
    <i r="1">
      <x v="80"/>
    </i>
    <i>
      <x v="157"/>
    </i>
    <i r="1">
      <x v="80"/>
    </i>
    <i>
      <x v="158"/>
    </i>
    <i r="1">
      <x v="80"/>
    </i>
    <i>
      <x v="159"/>
    </i>
    <i r="1">
      <x v="80"/>
    </i>
    <i>
      <x v="160"/>
    </i>
    <i r="1">
      <x v="80"/>
    </i>
    <i>
      <x v="161"/>
    </i>
    <i r="1">
      <x v="80"/>
    </i>
    <i>
      <x v="162"/>
    </i>
    <i r="1">
      <x v="80"/>
    </i>
    <i>
      <x v="163"/>
    </i>
    <i r="1">
      <x v="80"/>
    </i>
    <i>
      <x v="164"/>
    </i>
    <i r="1">
      <x v="80"/>
    </i>
    <i>
      <x v="165"/>
    </i>
    <i r="1">
      <x v="80"/>
    </i>
    <i>
      <x v="166"/>
    </i>
    <i r="1">
      <x v="80"/>
    </i>
    <i>
      <x v="167"/>
    </i>
    <i r="1">
      <x v="80"/>
    </i>
    <i>
      <x v="168"/>
    </i>
    <i r="1">
      <x v="80"/>
    </i>
    <i>
      <x v="169"/>
    </i>
    <i r="1">
      <x v="80"/>
    </i>
    <i>
      <x v="170"/>
    </i>
    <i r="1">
      <x v="80"/>
    </i>
    <i>
      <x v="171"/>
    </i>
    <i r="1">
      <x v="80"/>
    </i>
    <i>
      <x v="172"/>
    </i>
    <i r="1">
      <x v="80"/>
    </i>
    <i>
      <x v="173"/>
    </i>
    <i r="1">
      <x v="80"/>
    </i>
    <i>
      <x v="174"/>
    </i>
    <i r="1">
      <x v="80"/>
    </i>
    <i>
      <x v="175"/>
    </i>
    <i r="1">
      <x v="80"/>
    </i>
    <i>
      <x v="176"/>
    </i>
    <i r="1">
      <x v="80"/>
    </i>
    <i>
      <x v="177"/>
    </i>
    <i r="1">
      <x v="80"/>
    </i>
    <i>
      <x v="178"/>
    </i>
    <i r="1">
      <x v="80"/>
    </i>
    <i>
      <x v="179"/>
    </i>
    <i r="1">
      <x v="80"/>
    </i>
    <i>
      <x v="180"/>
    </i>
    <i r="1">
      <x v="80"/>
    </i>
    <i>
      <x v="181"/>
    </i>
    <i r="1">
      <x v="80"/>
    </i>
    <i>
      <x v="182"/>
    </i>
    <i r="1">
      <x v="80"/>
    </i>
    <i>
      <x v="183"/>
    </i>
    <i r="1">
      <x v="80"/>
    </i>
    <i>
      <x v="184"/>
    </i>
    <i r="1">
      <x v="80"/>
    </i>
    <i>
      <x v="185"/>
    </i>
    <i r="1">
      <x v="80"/>
    </i>
    <i>
      <x v="186"/>
    </i>
    <i r="1">
      <x v="80"/>
    </i>
    <i>
      <x v="187"/>
    </i>
    <i r="1">
      <x v="80"/>
    </i>
    <i>
      <x v="188"/>
    </i>
    <i r="1">
      <x v="80"/>
    </i>
    <i>
      <x v="189"/>
    </i>
    <i r="1">
      <x v="80"/>
    </i>
    <i>
      <x v="190"/>
    </i>
    <i r="1">
      <x v="80"/>
    </i>
    <i>
      <x v="191"/>
    </i>
    <i r="1">
      <x v="80"/>
    </i>
    <i>
      <x v="192"/>
    </i>
    <i r="1">
      <x v="80"/>
    </i>
    <i>
      <x v="193"/>
    </i>
    <i r="1">
      <x v="80"/>
    </i>
    <i>
      <x v="194"/>
    </i>
    <i r="1">
      <x v="80"/>
    </i>
    <i>
      <x v="195"/>
    </i>
    <i r="1">
      <x v="80"/>
    </i>
    <i>
      <x v="196"/>
    </i>
    <i r="1">
      <x v="80"/>
    </i>
    <i>
      <x v="197"/>
    </i>
    <i r="1">
      <x v="80"/>
    </i>
    <i>
      <x v="198"/>
    </i>
    <i r="1">
      <x v="80"/>
    </i>
    <i>
      <x v="199"/>
    </i>
    <i r="1">
      <x v="80"/>
    </i>
    <i>
      <x v="200"/>
    </i>
    <i r="1">
      <x v="80"/>
    </i>
    <i>
      <x v="201"/>
    </i>
    <i r="1">
      <x v="80"/>
    </i>
    <i>
      <x v="202"/>
    </i>
    <i r="1">
      <x v="80"/>
    </i>
    <i>
      <x v="203"/>
    </i>
    <i r="1">
      <x v="80"/>
    </i>
    <i>
      <x v="204"/>
    </i>
    <i r="1">
      <x v="80"/>
    </i>
    <i>
      <x v="205"/>
    </i>
    <i r="1">
      <x v="80"/>
    </i>
    <i>
      <x v="206"/>
    </i>
    <i r="1">
      <x v="80"/>
    </i>
    <i>
      <x v="207"/>
    </i>
    <i r="1">
      <x v="80"/>
    </i>
    <i>
      <x v="208"/>
    </i>
    <i r="1">
      <x v="80"/>
    </i>
    <i>
      <x v="209"/>
    </i>
    <i r="1">
      <x v="80"/>
    </i>
    <i>
      <x v="210"/>
    </i>
    <i r="1">
      <x v="80"/>
    </i>
    <i>
      <x v="211"/>
    </i>
    <i r="1">
      <x v="80"/>
    </i>
    <i>
      <x v="212"/>
    </i>
    <i r="1">
      <x v="80"/>
    </i>
    <i>
      <x v="213"/>
    </i>
    <i r="1">
      <x v="80"/>
    </i>
    <i>
      <x v="214"/>
    </i>
    <i r="1">
      <x v="80"/>
    </i>
    <i>
      <x v="215"/>
    </i>
    <i r="1">
      <x v="80"/>
    </i>
    <i>
      <x v="216"/>
    </i>
    <i r="1">
      <x v="80"/>
    </i>
    <i>
      <x v="217"/>
    </i>
    <i r="1">
      <x v="80"/>
    </i>
    <i>
      <x v="218"/>
    </i>
    <i r="1">
      <x v="80"/>
    </i>
    <i>
      <x v="219"/>
    </i>
    <i r="1">
      <x v="80"/>
    </i>
    <i>
      <x v="220"/>
    </i>
    <i r="1">
      <x v="80"/>
    </i>
    <i>
      <x v="221"/>
    </i>
    <i r="1">
      <x v="80"/>
    </i>
    <i>
      <x v="222"/>
    </i>
    <i r="1">
      <x v="80"/>
    </i>
    <i>
      <x v="223"/>
    </i>
    <i r="1">
      <x v="80"/>
    </i>
    <i>
      <x v="224"/>
    </i>
    <i r="1">
      <x v="80"/>
    </i>
    <i>
      <x v="225"/>
    </i>
    <i r="1">
      <x v="80"/>
    </i>
    <i>
      <x v="226"/>
    </i>
    <i r="1">
      <x v="80"/>
    </i>
    <i>
      <x v="227"/>
    </i>
    <i r="1">
      <x v="80"/>
    </i>
    <i>
      <x v="228"/>
    </i>
    <i r="1">
      <x v="80"/>
    </i>
    <i>
      <x v="229"/>
    </i>
    <i r="1">
      <x v="80"/>
    </i>
    <i>
      <x v="230"/>
    </i>
    <i r="1">
      <x v="80"/>
    </i>
    <i>
      <x v="231"/>
    </i>
    <i r="1">
      <x v="80"/>
    </i>
    <i>
      <x v="232"/>
    </i>
    <i r="1">
      <x v="80"/>
    </i>
    <i>
      <x v="233"/>
    </i>
    <i r="1">
      <x v="80"/>
    </i>
    <i>
      <x v="234"/>
    </i>
    <i r="1">
      <x v="80"/>
    </i>
    <i>
      <x v="235"/>
    </i>
    <i r="1">
      <x v="80"/>
    </i>
    <i>
      <x v="236"/>
    </i>
    <i r="1">
      <x v="80"/>
    </i>
    <i>
      <x v="237"/>
    </i>
    <i r="1">
      <x v="80"/>
    </i>
    <i>
      <x v="238"/>
    </i>
    <i r="1">
      <x v="80"/>
    </i>
    <i>
      <x v="239"/>
    </i>
    <i r="1">
      <x v="80"/>
    </i>
    <i>
      <x v="240"/>
    </i>
    <i r="1">
      <x v="80"/>
    </i>
    <i>
      <x v="241"/>
    </i>
    <i r="1">
      <x v="80"/>
    </i>
    <i>
      <x v="242"/>
    </i>
    <i r="1">
      <x v="80"/>
    </i>
    <i>
      <x v="243"/>
    </i>
    <i r="1">
      <x v="80"/>
    </i>
    <i>
      <x v="244"/>
    </i>
    <i r="1">
      <x v="80"/>
    </i>
    <i>
      <x v="245"/>
    </i>
    <i r="1">
      <x v="80"/>
    </i>
    <i>
      <x v="246"/>
    </i>
    <i r="1">
      <x v="80"/>
    </i>
    <i>
      <x v="247"/>
    </i>
    <i r="1">
      <x v="80"/>
    </i>
    <i>
      <x v="248"/>
    </i>
    <i r="1">
      <x v="80"/>
    </i>
    <i>
      <x v="249"/>
    </i>
    <i r="1">
      <x v="80"/>
    </i>
    <i>
      <x v="250"/>
    </i>
    <i r="1">
      <x v="80"/>
    </i>
    <i>
      <x v="251"/>
    </i>
    <i r="1">
      <x v="80"/>
    </i>
    <i>
      <x v="252"/>
    </i>
    <i r="1">
      <x v="80"/>
    </i>
    <i>
      <x v="253"/>
    </i>
    <i r="1">
      <x v="80"/>
    </i>
    <i>
      <x v="254"/>
    </i>
    <i r="1">
      <x v="80"/>
    </i>
    <i>
      <x v="255"/>
    </i>
    <i r="1">
      <x v="80"/>
    </i>
    <i>
      <x v="256"/>
    </i>
    <i r="1">
      <x v="80"/>
    </i>
    <i>
      <x v="257"/>
    </i>
    <i r="1">
      <x v="80"/>
    </i>
    <i>
      <x v="258"/>
    </i>
    <i r="1">
      <x v="80"/>
    </i>
    <i>
      <x v="259"/>
    </i>
    <i r="1">
      <x v="80"/>
    </i>
    <i>
      <x v="260"/>
    </i>
    <i r="1">
      <x v="80"/>
    </i>
    <i>
      <x v="261"/>
    </i>
    <i r="1">
      <x v="80"/>
    </i>
    <i>
      <x v="262"/>
    </i>
    <i r="1">
      <x v="80"/>
    </i>
    <i>
      <x v="263"/>
    </i>
    <i r="1">
      <x v="80"/>
    </i>
    <i>
      <x v="264"/>
    </i>
    <i r="1">
      <x v="80"/>
    </i>
    <i>
      <x v="265"/>
    </i>
    <i r="1">
      <x v="80"/>
    </i>
    <i>
      <x v="266"/>
    </i>
    <i r="1">
      <x v="80"/>
    </i>
    <i>
      <x v="267"/>
    </i>
    <i r="1">
      <x v="80"/>
    </i>
    <i>
      <x v="268"/>
    </i>
    <i r="1">
      <x v="80"/>
    </i>
    <i>
      <x v="269"/>
    </i>
    <i r="1">
      <x v="80"/>
    </i>
    <i>
      <x v="270"/>
    </i>
    <i r="1">
      <x v="80"/>
    </i>
    <i>
      <x v="271"/>
    </i>
    <i r="1">
      <x v="80"/>
    </i>
    <i>
      <x v="272"/>
    </i>
    <i r="1">
      <x v="80"/>
    </i>
    <i>
      <x v="273"/>
    </i>
    <i r="1">
      <x v="80"/>
    </i>
    <i>
      <x v="274"/>
    </i>
    <i r="1">
      <x v="80"/>
    </i>
    <i>
      <x v="275"/>
    </i>
    <i r="1">
      <x v="80"/>
    </i>
    <i>
      <x v="276"/>
    </i>
    <i r="1">
      <x v="80"/>
    </i>
    <i>
      <x v="277"/>
    </i>
    <i r="1">
      <x v="80"/>
    </i>
    <i>
      <x v="278"/>
    </i>
    <i r="1">
      <x v="80"/>
    </i>
    <i>
      <x v="279"/>
    </i>
    <i r="1">
      <x v="80"/>
    </i>
    <i>
      <x v="280"/>
    </i>
    <i r="1">
      <x v="80"/>
    </i>
    <i>
      <x v="281"/>
    </i>
    <i r="1">
      <x v="80"/>
    </i>
    <i>
      <x v="282"/>
    </i>
    <i r="1">
      <x v="80"/>
    </i>
    <i>
      <x v="283"/>
    </i>
    <i r="1">
      <x v="80"/>
    </i>
    <i>
      <x v="284"/>
    </i>
    <i r="1">
      <x v="80"/>
    </i>
    <i>
      <x v="285"/>
    </i>
    <i r="1">
      <x v="80"/>
    </i>
    <i>
      <x v="286"/>
    </i>
    <i r="1">
      <x v="80"/>
    </i>
    <i>
      <x v="287"/>
    </i>
    <i r="1">
      <x v="80"/>
    </i>
    <i>
      <x v="288"/>
    </i>
    <i r="1">
      <x v="80"/>
    </i>
    <i>
      <x v="289"/>
    </i>
    <i r="1">
      <x v="80"/>
    </i>
    <i>
      <x v="290"/>
    </i>
    <i r="1">
      <x v="80"/>
    </i>
    <i>
      <x v="291"/>
    </i>
    <i r="1">
      <x v="80"/>
    </i>
    <i>
      <x v="292"/>
    </i>
    <i r="1">
      <x v="80"/>
    </i>
    <i>
      <x v="293"/>
    </i>
    <i r="1">
      <x v="80"/>
    </i>
    <i>
      <x v="294"/>
    </i>
    <i r="1">
      <x v="80"/>
    </i>
    <i>
      <x v="295"/>
    </i>
    <i r="1">
      <x v="80"/>
    </i>
    <i>
      <x v="296"/>
    </i>
    <i r="1">
      <x v="80"/>
    </i>
    <i>
      <x v="297"/>
    </i>
    <i r="1">
      <x v="80"/>
    </i>
    <i>
      <x v="298"/>
    </i>
    <i r="1">
      <x v="80"/>
    </i>
    <i>
      <x v="299"/>
    </i>
    <i r="1">
      <x v="80"/>
    </i>
    <i>
      <x v="300"/>
    </i>
    <i r="1">
      <x v="80"/>
    </i>
    <i>
      <x v="301"/>
    </i>
    <i r="1">
      <x v="80"/>
    </i>
    <i>
      <x v="302"/>
    </i>
    <i r="1">
      <x v="80"/>
    </i>
    <i>
      <x v="303"/>
    </i>
    <i r="1">
      <x v="80"/>
    </i>
    <i>
      <x v="304"/>
    </i>
    <i r="1">
      <x v="80"/>
    </i>
    <i>
      <x v="305"/>
    </i>
    <i r="1">
      <x v="80"/>
    </i>
    <i>
      <x v="306"/>
    </i>
    <i r="1">
      <x v="80"/>
    </i>
    <i>
      <x v="307"/>
    </i>
    <i r="1">
      <x v="80"/>
    </i>
    <i>
      <x v="308"/>
    </i>
    <i r="1">
      <x v="80"/>
    </i>
    <i>
      <x v="309"/>
    </i>
    <i r="1">
      <x v="80"/>
    </i>
    <i>
      <x v="310"/>
    </i>
    <i r="1">
      <x v="80"/>
    </i>
    <i>
      <x v="311"/>
    </i>
    <i r="1">
      <x v="80"/>
    </i>
    <i>
      <x v="312"/>
    </i>
    <i r="1">
      <x v="80"/>
    </i>
    <i>
      <x v="313"/>
    </i>
    <i r="1">
      <x v="80"/>
    </i>
    <i>
      <x v="314"/>
    </i>
    <i r="1">
      <x v="80"/>
    </i>
    <i>
      <x v="315"/>
    </i>
    <i r="1">
      <x v="80"/>
    </i>
    <i>
      <x v="316"/>
    </i>
    <i r="1">
      <x v="80"/>
    </i>
    <i>
      <x v="317"/>
    </i>
    <i r="1">
      <x v="80"/>
    </i>
    <i>
      <x v="318"/>
    </i>
    <i r="1">
      <x v="80"/>
    </i>
    <i>
      <x v="319"/>
    </i>
    <i r="1">
      <x v="80"/>
    </i>
    <i>
      <x v="320"/>
    </i>
    <i r="1">
      <x v="80"/>
    </i>
    <i>
      <x v="321"/>
    </i>
    <i r="1">
      <x v="80"/>
    </i>
    <i>
      <x v="322"/>
    </i>
    <i r="1">
      <x v="80"/>
    </i>
    <i>
      <x v="323"/>
    </i>
    <i r="1">
      <x v="80"/>
    </i>
    <i>
      <x v="324"/>
    </i>
    <i r="1">
      <x v="80"/>
    </i>
    <i>
      <x v="325"/>
    </i>
    <i r="1">
      <x v="80"/>
    </i>
    <i>
      <x v="326"/>
    </i>
    <i r="1">
      <x v="80"/>
    </i>
    <i>
      <x v="327"/>
    </i>
    <i r="1">
      <x v="80"/>
    </i>
    <i>
      <x v="328"/>
    </i>
    <i r="1">
      <x v="80"/>
    </i>
    <i>
      <x v="329"/>
    </i>
    <i r="1">
      <x v="80"/>
    </i>
    <i>
      <x v="330"/>
    </i>
    <i r="1">
      <x v="80"/>
    </i>
    <i>
      <x v="331"/>
    </i>
    <i r="1">
      <x v="80"/>
    </i>
    <i>
      <x v="332"/>
    </i>
    <i r="1">
      <x v="80"/>
    </i>
    <i>
      <x v="333"/>
    </i>
    <i r="1">
      <x v="80"/>
    </i>
    <i>
      <x v="334"/>
    </i>
    <i r="1">
      <x v="80"/>
    </i>
    <i>
      <x v="335"/>
    </i>
    <i r="1">
      <x v="80"/>
    </i>
    <i>
      <x v="336"/>
    </i>
    <i r="1">
      <x v="80"/>
    </i>
    <i>
      <x v="337"/>
    </i>
    <i r="1">
      <x v="80"/>
    </i>
    <i>
      <x v="338"/>
    </i>
    <i r="1">
      <x v="80"/>
    </i>
    <i>
      <x v="339"/>
    </i>
    <i r="1">
      <x v="80"/>
    </i>
    <i>
      <x v="340"/>
    </i>
    <i r="1">
      <x v="80"/>
    </i>
    <i>
      <x v="341"/>
    </i>
    <i r="1">
      <x v="80"/>
    </i>
    <i>
      <x v="342"/>
    </i>
    <i r="1">
      <x v="80"/>
    </i>
    <i>
      <x v="343"/>
    </i>
    <i r="1">
      <x v="80"/>
    </i>
    <i>
      <x v="344"/>
    </i>
    <i r="1">
      <x v="80"/>
    </i>
    <i>
      <x v="345"/>
    </i>
    <i r="1">
      <x v="80"/>
    </i>
    <i>
      <x v="346"/>
    </i>
    <i r="1">
      <x v="80"/>
    </i>
    <i>
      <x v="347"/>
    </i>
    <i r="1">
      <x v="80"/>
    </i>
    <i>
      <x v="348"/>
    </i>
    <i r="1">
      <x v="80"/>
    </i>
    <i>
      <x v="349"/>
    </i>
    <i r="1">
      <x v="80"/>
    </i>
    <i>
      <x v="350"/>
    </i>
    <i r="1">
      <x v="80"/>
    </i>
    <i>
      <x v="351"/>
    </i>
    <i r="1">
      <x v="80"/>
    </i>
    <i>
      <x v="352"/>
    </i>
    <i r="1">
      <x v="80"/>
    </i>
    <i>
      <x v="353"/>
    </i>
    <i r="1">
      <x v="80"/>
    </i>
    <i>
      <x v="354"/>
    </i>
    <i r="1">
      <x v="80"/>
    </i>
    <i>
      <x v="355"/>
    </i>
    <i r="1">
      <x v="80"/>
    </i>
    <i>
      <x v="356"/>
    </i>
    <i r="1">
      <x v="80"/>
    </i>
    <i>
      <x v="357"/>
    </i>
    <i r="1">
      <x v="80"/>
    </i>
    <i>
      <x v="358"/>
    </i>
    <i r="1">
      <x v="80"/>
    </i>
    <i>
      <x v="359"/>
    </i>
    <i r="1">
      <x v="80"/>
    </i>
    <i>
      <x v="360"/>
    </i>
    <i r="1">
      <x v="80"/>
    </i>
    <i>
      <x v="361"/>
    </i>
    <i r="1">
      <x v="80"/>
    </i>
    <i>
      <x v="362"/>
    </i>
    <i r="1">
      <x v="80"/>
    </i>
    <i>
      <x v="363"/>
    </i>
    <i r="1">
      <x v="80"/>
    </i>
    <i>
      <x v="364"/>
    </i>
    <i r="1">
      <x v="80"/>
    </i>
    <i>
      <x v="365"/>
    </i>
    <i r="1">
      <x v="80"/>
    </i>
    <i>
      <x v="366"/>
    </i>
    <i r="1">
      <x v="80"/>
    </i>
    <i>
      <x v="367"/>
    </i>
    <i r="1">
      <x v="80"/>
    </i>
    <i>
      <x v="368"/>
    </i>
    <i r="1">
      <x v="80"/>
    </i>
    <i>
      <x v="369"/>
    </i>
    <i r="1">
      <x v="80"/>
    </i>
    <i>
      <x v="370"/>
    </i>
    <i r="1">
      <x v="80"/>
    </i>
    <i>
      <x v="371"/>
    </i>
    <i r="1">
      <x v="80"/>
    </i>
    <i>
      <x v="372"/>
    </i>
    <i r="1">
      <x v="80"/>
    </i>
    <i>
      <x v="373"/>
    </i>
    <i r="1">
      <x v="80"/>
    </i>
    <i>
      <x v="374"/>
    </i>
    <i r="1">
      <x v="80"/>
    </i>
    <i>
      <x v="375"/>
    </i>
    <i r="1">
      <x v="80"/>
    </i>
    <i>
      <x v="376"/>
    </i>
    <i r="1">
      <x v="80"/>
    </i>
    <i>
      <x v="377"/>
    </i>
    <i r="1">
      <x v="80"/>
    </i>
    <i>
      <x v="378"/>
    </i>
    <i r="1">
      <x v="80"/>
    </i>
    <i>
      <x v="379"/>
    </i>
    <i r="1">
      <x v="80"/>
    </i>
    <i>
      <x v="380"/>
    </i>
    <i r="1">
      <x v="80"/>
    </i>
    <i>
      <x v="381"/>
    </i>
    <i r="1">
      <x v="80"/>
    </i>
    <i>
      <x v="382"/>
    </i>
    <i r="1">
      <x v="80"/>
    </i>
    <i>
      <x v="383"/>
    </i>
    <i r="1">
      <x v="80"/>
    </i>
    <i>
      <x v="384"/>
    </i>
    <i r="1">
      <x v="80"/>
    </i>
    <i>
      <x v="385"/>
    </i>
    <i r="1">
      <x v="80"/>
    </i>
    <i>
      <x v="386"/>
    </i>
    <i r="1">
      <x v="80"/>
    </i>
    <i>
      <x v="387"/>
    </i>
    <i r="1">
      <x v="80"/>
    </i>
    <i>
      <x v="388"/>
    </i>
    <i r="1">
      <x v="80"/>
    </i>
    <i>
      <x v="389"/>
    </i>
    <i r="1">
      <x v="80"/>
    </i>
    <i>
      <x v="390"/>
    </i>
    <i r="1">
      <x v="80"/>
    </i>
    <i>
      <x v="391"/>
    </i>
    <i r="1">
      <x v="80"/>
    </i>
    <i>
      <x v="392"/>
    </i>
    <i r="1">
      <x v="80"/>
    </i>
    <i>
      <x v="393"/>
    </i>
    <i r="1">
      <x v="80"/>
    </i>
    <i>
      <x v="394"/>
    </i>
    <i r="1">
      <x v="80"/>
    </i>
    <i>
      <x v="395"/>
    </i>
    <i r="1">
      <x v="80"/>
    </i>
    <i>
      <x v="396"/>
    </i>
    <i r="1">
      <x v="80"/>
    </i>
    <i>
      <x v="397"/>
    </i>
    <i r="1">
      <x v="80"/>
    </i>
    <i>
      <x v="398"/>
    </i>
    <i r="1">
      <x v="80"/>
    </i>
    <i>
      <x v="399"/>
    </i>
    <i r="1">
      <x v="80"/>
    </i>
    <i>
      <x v="400"/>
    </i>
    <i r="1">
      <x v="80"/>
    </i>
    <i>
      <x v="401"/>
    </i>
    <i r="1">
      <x v="80"/>
    </i>
    <i>
      <x v="402"/>
    </i>
    <i r="1">
      <x v="80"/>
    </i>
    <i>
      <x v="403"/>
    </i>
    <i r="1">
      <x v="80"/>
    </i>
    <i>
      <x v="404"/>
    </i>
    <i r="1">
      <x v="80"/>
    </i>
    <i>
      <x v="405"/>
    </i>
    <i r="1">
      <x v="80"/>
    </i>
    <i>
      <x v="406"/>
    </i>
    <i r="1">
      <x v="80"/>
    </i>
    <i>
      <x v="407"/>
    </i>
    <i r="1">
      <x v="80"/>
    </i>
    <i>
      <x v="408"/>
    </i>
    <i r="1">
      <x v="80"/>
    </i>
    <i>
      <x v="409"/>
    </i>
    <i r="1">
      <x v="80"/>
    </i>
    <i>
      <x v="410"/>
    </i>
    <i r="1">
      <x v="80"/>
    </i>
    <i>
      <x v="411"/>
    </i>
    <i r="1">
      <x v="80"/>
    </i>
    <i>
      <x v="412"/>
    </i>
    <i r="1">
      <x v="80"/>
    </i>
    <i>
      <x v="413"/>
    </i>
    <i r="1">
      <x v="80"/>
    </i>
    <i>
      <x v="414"/>
    </i>
    <i r="1">
      <x v="80"/>
    </i>
    <i>
      <x v="415"/>
    </i>
    <i r="1">
      <x v="80"/>
    </i>
    <i>
      <x v="416"/>
    </i>
    <i r="1">
      <x v="80"/>
    </i>
    <i>
      <x v="417"/>
    </i>
    <i r="1">
      <x v="80"/>
    </i>
    <i>
      <x v="418"/>
    </i>
    <i r="1">
      <x v="80"/>
    </i>
    <i>
      <x v="419"/>
    </i>
    <i r="1">
      <x v="80"/>
    </i>
    <i>
      <x v="420"/>
    </i>
    <i r="1">
      <x v="80"/>
    </i>
    <i>
      <x v="421"/>
    </i>
    <i r="1">
      <x v="80"/>
    </i>
    <i>
      <x v="422"/>
    </i>
    <i r="1">
      <x v="80"/>
    </i>
    <i>
      <x v="423"/>
    </i>
    <i r="1">
      <x v="80"/>
    </i>
    <i>
      <x v="424"/>
    </i>
    <i r="1">
      <x v="80"/>
    </i>
    <i>
      <x v="425"/>
    </i>
    <i r="1">
      <x v="80"/>
    </i>
    <i>
      <x v="426"/>
    </i>
    <i r="1">
      <x v="80"/>
    </i>
    <i>
      <x v="427"/>
    </i>
    <i r="1">
      <x v="80"/>
    </i>
    <i>
      <x v="428"/>
    </i>
    <i r="1">
      <x v="80"/>
    </i>
    <i>
      <x v="429"/>
    </i>
    <i r="1">
      <x v="80"/>
    </i>
    <i>
      <x v="430"/>
    </i>
    <i r="1">
      <x v="80"/>
    </i>
    <i>
      <x v="431"/>
    </i>
    <i r="1">
      <x v="80"/>
    </i>
    <i>
      <x v="432"/>
    </i>
    <i r="1">
      <x v="80"/>
    </i>
    <i>
      <x v="433"/>
    </i>
    <i r="1">
      <x v="80"/>
    </i>
    <i>
      <x v="434"/>
    </i>
    <i r="1">
      <x v="80"/>
    </i>
    <i>
      <x v="435"/>
    </i>
    <i r="1">
      <x v="80"/>
    </i>
    <i>
      <x v="436"/>
    </i>
    <i r="1">
      <x v="80"/>
    </i>
    <i>
      <x v="437"/>
    </i>
    <i r="1">
      <x v="80"/>
    </i>
    <i>
      <x v="438"/>
    </i>
    <i r="1">
      <x v="80"/>
    </i>
    <i>
      <x v="439"/>
    </i>
    <i r="1">
      <x v="80"/>
    </i>
    <i>
      <x v="440"/>
    </i>
    <i r="1">
      <x v="80"/>
    </i>
    <i>
      <x v="441"/>
    </i>
    <i r="1">
      <x v="80"/>
    </i>
    <i>
      <x v="442"/>
    </i>
    <i r="1">
      <x v="80"/>
    </i>
    <i>
      <x v="443"/>
    </i>
    <i r="1">
      <x v="80"/>
    </i>
    <i>
      <x v="444"/>
    </i>
    <i r="1">
      <x v="80"/>
    </i>
    <i>
      <x v="445"/>
    </i>
    <i r="1">
      <x v="80"/>
    </i>
    <i>
      <x v="446"/>
    </i>
    <i r="1">
      <x v="80"/>
    </i>
    <i>
      <x v="447"/>
    </i>
    <i r="1">
      <x v="80"/>
    </i>
    <i>
      <x v="448"/>
    </i>
    <i r="1">
      <x v="80"/>
    </i>
    <i>
      <x v="449"/>
    </i>
    <i r="1">
      <x v="80"/>
    </i>
    <i>
      <x v="450"/>
    </i>
    <i r="1">
      <x v="80"/>
    </i>
    <i>
      <x v="451"/>
    </i>
    <i r="1">
      <x v="80"/>
    </i>
    <i>
      <x v="452"/>
    </i>
    <i r="1">
      <x v="80"/>
    </i>
    <i>
      <x v="453"/>
    </i>
    <i r="1">
      <x v="80"/>
    </i>
    <i>
      <x v="454"/>
    </i>
    <i r="1">
      <x v="80"/>
    </i>
    <i>
      <x v="455"/>
    </i>
    <i r="1">
      <x v="80"/>
    </i>
    <i>
      <x v="456"/>
    </i>
    <i r="1">
      <x v="80"/>
    </i>
    <i>
      <x v="457"/>
    </i>
    <i r="1">
      <x v="80"/>
    </i>
    <i>
      <x v="458"/>
    </i>
    <i r="1">
      <x v="80"/>
    </i>
    <i>
      <x v="459"/>
    </i>
    <i r="1">
      <x v="80"/>
    </i>
    <i>
      <x v="460"/>
    </i>
    <i r="1">
      <x v="80"/>
    </i>
    <i>
      <x v="461"/>
    </i>
    <i r="1">
      <x v="80"/>
    </i>
    <i>
      <x v="462"/>
    </i>
    <i r="1">
      <x v="80"/>
    </i>
    <i>
      <x v="463"/>
    </i>
    <i r="1">
      <x v="80"/>
    </i>
    <i>
      <x v="464"/>
    </i>
    <i r="1">
      <x v="80"/>
    </i>
    <i>
      <x v="465"/>
    </i>
    <i r="1">
      <x v="80"/>
    </i>
    <i>
      <x v="466"/>
    </i>
    <i r="1">
      <x v="80"/>
    </i>
    <i>
      <x v="467"/>
    </i>
    <i r="1">
      <x v="80"/>
    </i>
    <i>
      <x v="468"/>
    </i>
    <i r="1">
      <x v="80"/>
    </i>
    <i>
      <x v="469"/>
    </i>
    <i r="1">
      <x v="80"/>
    </i>
    <i>
      <x v="470"/>
    </i>
    <i r="1">
      <x v="80"/>
    </i>
    <i>
      <x v="471"/>
    </i>
    <i r="1">
      <x v="80"/>
    </i>
    <i>
      <x v="472"/>
    </i>
    <i r="1">
      <x v="80"/>
    </i>
    <i>
      <x v="473"/>
    </i>
    <i r="1">
      <x v="80"/>
    </i>
    <i>
      <x v="474"/>
    </i>
    <i r="1">
      <x v="80"/>
    </i>
    <i>
      <x v="475"/>
    </i>
    <i r="1">
      <x v="80"/>
    </i>
    <i>
      <x v="476"/>
    </i>
    <i r="1">
      <x v="80"/>
    </i>
    <i>
      <x v="477"/>
    </i>
    <i r="1">
      <x v="80"/>
    </i>
    <i>
      <x v="478"/>
    </i>
    <i r="1">
      <x v="80"/>
    </i>
    <i>
      <x v="479"/>
    </i>
    <i r="1">
      <x v="80"/>
    </i>
    <i>
      <x v="480"/>
    </i>
    <i r="1">
      <x v="80"/>
    </i>
    <i>
      <x v="481"/>
    </i>
    <i r="1">
      <x v="80"/>
    </i>
    <i>
      <x v="482"/>
    </i>
    <i r="1">
      <x v="80"/>
    </i>
    <i>
      <x v="483"/>
    </i>
    <i r="1">
      <x v="80"/>
    </i>
    <i>
      <x v="484"/>
    </i>
    <i r="1">
      <x v="80"/>
    </i>
    <i>
      <x v="485"/>
    </i>
    <i r="1">
      <x v="80"/>
    </i>
    <i>
      <x v="486"/>
    </i>
    <i r="1">
      <x v="80"/>
    </i>
    <i>
      <x v="487"/>
    </i>
    <i r="1">
      <x v="80"/>
    </i>
    <i>
      <x v="488"/>
    </i>
    <i r="1">
      <x v="80"/>
    </i>
    <i>
      <x v="489"/>
    </i>
    <i r="1">
      <x v="80"/>
    </i>
    <i>
      <x v="500"/>
    </i>
    <i r="1">
      <x v="44"/>
    </i>
    <i r="1">
      <x v="48"/>
    </i>
    <i r="1">
      <x v="80"/>
    </i>
    <i r="1">
      <x v="8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vices@BTensure.com" TargetMode="External"/><Relationship Id="rId7" Type="http://schemas.openxmlformats.org/officeDocument/2006/relationships/drawing" Target="../drawings/drawing1.xml"/><Relationship Id="rId2" Type="http://schemas.openxmlformats.org/officeDocument/2006/relationships/hyperlink" Target="mailto:contact@BTensure.com" TargetMode="External"/><Relationship Id="rId1" Type="http://schemas.openxmlformats.org/officeDocument/2006/relationships/hyperlink" Target="mailto:contact@BTensure.com" TargetMode="External"/><Relationship Id="rId6" Type="http://schemas.openxmlformats.org/officeDocument/2006/relationships/printerSettings" Target="../printerSettings/printerSettings1.bin"/><Relationship Id="rId5" Type="http://schemas.openxmlformats.org/officeDocument/2006/relationships/hyperlink" Target="http://www.btensure.com/" TargetMode="External"/><Relationship Id="rId4" Type="http://schemas.openxmlformats.org/officeDocument/2006/relationships/hyperlink" Target="mailto:training@BTensure.com" TargetMode="Externa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21"/>
  <sheetViews>
    <sheetView showGridLines="0" tabSelected="1" zoomScaleNormal="100" workbookViewId="0">
      <selection sqref="A1:A3"/>
    </sheetView>
  </sheetViews>
  <sheetFormatPr defaultRowHeight="14.5" x14ac:dyDescent="0.35"/>
  <cols>
    <col min="1" max="1" width="26.81640625" style="9" customWidth="1"/>
    <col min="2" max="2" width="3.81640625" style="9" customWidth="1"/>
    <col min="3" max="3" width="35.7265625" style="9" customWidth="1"/>
    <col min="4" max="4" width="60.54296875" style="10" customWidth="1"/>
    <col min="5" max="5" width="26.81640625" style="9" customWidth="1"/>
    <col min="6" max="16384" width="8.7265625" style="9"/>
  </cols>
  <sheetData>
    <row r="1" spans="1:5" x14ac:dyDescent="0.35">
      <c r="A1" s="19"/>
    </row>
    <row r="2" spans="1:5" x14ac:dyDescent="0.35">
      <c r="A2" s="63"/>
      <c r="C2" s="114" t="s">
        <v>121</v>
      </c>
      <c r="D2" s="115"/>
      <c r="E2" s="116"/>
    </row>
    <row r="3" spans="1:5" x14ac:dyDescent="0.35">
      <c r="A3" s="19"/>
      <c r="C3" s="60"/>
      <c r="D3" s="61"/>
      <c r="E3" s="56"/>
    </row>
    <row r="4" spans="1:5" x14ac:dyDescent="0.35">
      <c r="A4" s="20"/>
      <c r="B4" s="8"/>
      <c r="C4" s="54" t="s">
        <v>1801</v>
      </c>
      <c r="D4" s="55" t="s">
        <v>1800</v>
      </c>
      <c r="E4" s="56"/>
    </row>
    <row r="5" spans="1:5" x14ac:dyDescent="0.35">
      <c r="A5" s="21"/>
      <c r="B5" s="8"/>
      <c r="C5" s="57"/>
      <c r="D5" s="58"/>
      <c r="E5" s="59"/>
    </row>
    <row r="6" spans="1:5" x14ac:dyDescent="0.35">
      <c r="A6" s="21"/>
      <c r="B6" s="8"/>
      <c r="C6" s="8"/>
    </row>
    <row r="7" spans="1:5" x14ac:dyDescent="0.35">
      <c r="A7" s="21"/>
      <c r="B7" s="8"/>
      <c r="C7" s="11" t="s">
        <v>154</v>
      </c>
      <c r="D7" s="12">
        <v>1</v>
      </c>
    </row>
    <row r="8" spans="1:5" x14ac:dyDescent="0.35">
      <c r="A8" s="21"/>
      <c r="B8" s="8"/>
      <c r="C8" s="8" t="s">
        <v>155</v>
      </c>
      <c r="D8" s="13">
        <v>45992</v>
      </c>
    </row>
    <row r="9" spans="1:5" x14ac:dyDescent="0.35">
      <c r="A9" s="21"/>
      <c r="B9" s="8"/>
      <c r="C9" s="9" t="s">
        <v>176</v>
      </c>
      <c r="D9" s="14" t="s">
        <v>1798</v>
      </c>
    </row>
    <row r="10" spans="1:5" x14ac:dyDescent="0.35">
      <c r="A10" s="21"/>
      <c r="B10" s="8"/>
      <c r="C10" s="9" t="s">
        <v>157</v>
      </c>
      <c r="D10" s="12" t="s">
        <v>161</v>
      </c>
    </row>
    <row r="11" spans="1:5" x14ac:dyDescent="0.35">
      <c r="A11" s="21"/>
      <c r="B11" s="8"/>
      <c r="C11" s="15" t="s">
        <v>158</v>
      </c>
      <c r="D11" s="16" t="s">
        <v>156</v>
      </c>
    </row>
    <row r="12" spans="1:5" x14ac:dyDescent="0.35">
      <c r="A12" s="21"/>
      <c r="B12" s="8"/>
      <c r="C12" s="12" t="s">
        <v>1795</v>
      </c>
      <c r="D12" s="16" t="s">
        <v>159</v>
      </c>
    </row>
    <row r="13" spans="1:5" x14ac:dyDescent="0.35">
      <c r="A13" s="21"/>
      <c r="B13" s="8"/>
      <c r="C13" s="12" t="s">
        <v>1796</v>
      </c>
      <c r="D13" s="16" t="s">
        <v>160</v>
      </c>
    </row>
    <row r="14" spans="1:5" x14ac:dyDescent="0.35">
      <c r="A14" s="21"/>
      <c r="B14" s="8"/>
      <c r="C14" s="12" t="s">
        <v>1797</v>
      </c>
    </row>
    <row r="15" spans="1:5" x14ac:dyDescent="0.35">
      <c r="A15" s="21"/>
      <c r="B15" s="8"/>
      <c r="C15" s="17"/>
    </row>
    <row r="16" spans="1:5" x14ac:dyDescent="0.35">
      <c r="A16" s="21"/>
      <c r="B16" s="8"/>
      <c r="C16" s="18" t="s">
        <v>175</v>
      </c>
    </row>
    <row r="17" spans="1:5" x14ac:dyDescent="0.35">
      <c r="A17" s="21"/>
      <c r="B17" s="8"/>
      <c r="C17" s="113" t="s">
        <v>1799</v>
      </c>
      <c r="D17" s="113"/>
      <c r="E17" s="113"/>
    </row>
    <row r="18" spans="1:5" x14ac:dyDescent="0.35">
      <c r="A18" s="21"/>
      <c r="B18" s="8"/>
      <c r="C18" s="113"/>
      <c r="D18" s="113"/>
      <c r="E18" s="113"/>
    </row>
    <row r="19" spans="1:5" x14ac:dyDescent="0.35">
      <c r="A19" s="20"/>
      <c r="B19" s="8"/>
    </row>
    <row r="20" spans="1:5" x14ac:dyDescent="0.35">
      <c r="A20" s="20"/>
      <c r="B20" s="8"/>
    </row>
    <row r="21" spans="1:5" x14ac:dyDescent="0.35">
      <c r="A21" s="20"/>
      <c r="B21" s="8"/>
    </row>
  </sheetData>
  <sheetProtection algorithmName="SHA-512" hashValue="7bV/rCQwZqTYHsTYiHpnIPr0i114yTT7uZjoPhmgpWUyX0s21L+j+bPH1EuIMaM5wtOrM4ox9ARBtwt5/DVAiA==" saltValue="q9qpCWOpCstudCNH34LWGA==" spinCount="100000" sheet="1" objects="1" scenarios="1" formatCells="0" formatColumns="0" formatRows="0" insertColumns="0" insertRows="0" insertHyperlinks="0" deleteColumns="0" deleteRows="0" sort="0" autoFilter="0" pivotTables="0"/>
  <mergeCells count="2">
    <mergeCell ref="C17:E18"/>
    <mergeCell ref="C2:E2"/>
  </mergeCells>
  <hyperlinks>
    <hyperlink ref="D11" r:id="rId1"/>
    <hyperlink ref="D12:D13" r:id="rId2" display="contact@BTensure.com"/>
    <hyperlink ref="D12" r:id="rId3"/>
    <hyperlink ref="D13" r:id="rId4"/>
    <hyperlink ref="C16" r:id="rId5"/>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Z989"/>
  <sheetViews>
    <sheetView topLeftCell="A20" workbookViewId="0">
      <selection activeCell="G33" sqref="G33"/>
    </sheetView>
  </sheetViews>
  <sheetFormatPr defaultRowHeight="14.5" x14ac:dyDescent="0.35"/>
  <cols>
    <col min="2" max="2" width="16.7265625" customWidth="1"/>
    <col min="5" max="5" width="8.90625" style="1" customWidth="1"/>
    <col min="6" max="6" width="23.7265625" customWidth="1"/>
    <col min="9" max="9" width="67.7265625" customWidth="1"/>
    <col min="12" max="12" width="39.08984375" style="9" customWidth="1"/>
    <col min="13" max="13" width="8.7265625" style="9"/>
    <col min="14" max="14" width="46.81640625" style="32" customWidth="1"/>
    <col min="15" max="15" width="8.7265625" style="9"/>
    <col min="22" max="22" width="34.26953125" bestFit="1" customWidth="1"/>
  </cols>
  <sheetData>
    <row r="1" spans="2:26" x14ac:dyDescent="0.35">
      <c r="G1" s="62" t="s">
        <v>171</v>
      </c>
      <c r="H1" s="62" t="s">
        <v>31</v>
      </c>
      <c r="L1" s="53" t="s">
        <v>152</v>
      </c>
    </row>
    <row r="2" spans="2:26" x14ac:dyDescent="0.35">
      <c r="E2" s="5" t="s">
        <v>18</v>
      </c>
      <c r="G2" t="s">
        <v>35</v>
      </c>
      <c r="H2" t="s">
        <v>37</v>
      </c>
      <c r="L2" s="33"/>
      <c r="M2" s="34"/>
      <c r="N2" s="35" t="s">
        <v>180</v>
      </c>
      <c r="O2" s="36"/>
    </row>
    <row r="3" spans="2:26" x14ac:dyDescent="0.35">
      <c r="E3" s="2" t="s">
        <v>19</v>
      </c>
      <c r="G3" t="s">
        <v>36</v>
      </c>
      <c r="H3" t="s">
        <v>38</v>
      </c>
      <c r="L3" s="37"/>
      <c r="M3" s="38"/>
      <c r="N3" s="39" t="s">
        <v>181</v>
      </c>
      <c r="O3" s="40">
        <f>COUNTA(OrganizationStaffList!D7:D10001)</f>
        <v>501</v>
      </c>
      <c r="Q3" s="104" t="s">
        <v>1819</v>
      </c>
      <c r="S3" s="6">
        <f>COUNTA(OrganizationSDPTracking!C5:C505)</f>
        <v>501</v>
      </c>
      <c r="V3" s="105" t="s">
        <v>1820</v>
      </c>
      <c r="Z3" s="78" t="s">
        <v>171</v>
      </c>
    </row>
    <row r="4" spans="2:26" x14ac:dyDescent="0.35">
      <c r="B4" s="3" t="s">
        <v>88</v>
      </c>
      <c r="E4" s="2">
        <v>1</v>
      </c>
      <c r="F4" s="4" t="s">
        <v>21</v>
      </c>
      <c r="G4" t="s">
        <v>40</v>
      </c>
      <c r="H4" t="s">
        <v>39</v>
      </c>
      <c r="I4" s="7"/>
      <c r="L4" s="41" t="s">
        <v>151</v>
      </c>
      <c r="M4" s="38"/>
      <c r="N4" s="42" t="s">
        <v>182</v>
      </c>
      <c r="O4" s="43"/>
      <c r="V4" s="4" t="s">
        <v>1270</v>
      </c>
      <c r="Z4">
        <f>COUNTIF(OrganizationSDPTracking!I1:I10000, "Yes")</f>
        <v>2</v>
      </c>
    </row>
    <row r="5" spans="2:26" x14ac:dyDescent="0.35">
      <c r="B5" t="s">
        <v>89</v>
      </c>
      <c r="E5" s="2">
        <v>2</v>
      </c>
      <c r="F5" s="4" t="s">
        <v>14</v>
      </c>
      <c r="H5" t="s">
        <v>1814</v>
      </c>
      <c r="I5" s="7"/>
      <c r="L5" s="44" t="s">
        <v>135</v>
      </c>
      <c r="M5" s="38"/>
      <c r="N5" s="42" t="s">
        <v>183</v>
      </c>
      <c r="O5" s="43"/>
      <c r="V5" s="106" t="s">
        <v>242</v>
      </c>
    </row>
    <row r="6" spans="2:26" x14ac:dyDescent="0.35">
      <c r="B6" t="s">
        <v>90</v>
      </c>
      <c r="E6" s="2">
        <v>3</v>
      </c>
      <c r="F6" s="4" t="s">
        <v>15</v>
      </c>
      <c r="H6" t="s">
        <v>40</v>
      </c>
      <c r="I6" s="7"/>
      <c r="L6" s="37" t="s">
        <v>136</v>
      </c>
      <c r="M6" s="38"/>
      <c r="N6" s="45"/>
      <c r="O6" s="43"/>
      <c r="V6" s="4" t="s">
        <v>1271</v>
      </c>
    </row>
    <row r="7" spans="2:26" x14ac:dyDescent="0.35">
      <c r="B7" t="s">
        <v>91</v>
      </c>
      <c r="E7" s="2">
        <v>4</v>
      </c>
      <c r="F7" s="4" t="s">
        <v>16</v>
      </c>
      <c r="I7" s="7"/>
      <c r="L7" s="41" t="s">
        <v>137</v>
      </c>
      <c r="M7" s="38"/>
      <c r="N7" s="46" t="s">
        <v>184</v>
      </c>
      <c r="O7" s="43"/>
      <c r="V7" s="106" t="s">
        <v>237</v>
      </c>
    </row>
    <row r="8" spans="2:26" x14ac:dyDescent="0.35">
      <c r="B8" t="s">
        <v>106</v>
      </c>
      <c r="E8" s="2">
        <v>5</v>
      </c>
      <c r="F8" s="4" t="s">
        <v>17</v>
      </c>
      <c r="I8" s="7"/>
      <c r="L8" s="41" t="s">
        <v>138</v>
      </c>
      <c r="M8" s="38"/>
      <c r="N8" s="39" t="s">
        <v>185</v>
      </c>
      <c r="O8" s="40">
        <f>COUNTA(CoursesBankAssessment!$D6:$D996)</f>
        <v>80</v>
      </c>
      <c r="V8" s="4" t="s">
        <v>1272</v>
      </c>
    </row>
    <row r="9" spans="2:26" x14ac:dyDescent="0.35">
      <c r="B9" t="s">
        <v>94</v>
      </c>
      <c r="I9" s="5" t="s">
        <v>22</v>
      </c>
      <c r="L9" s="41" t="s">
        <v>147</v>
      </c>
      <c r="M9" s="38"/>
      <c r="N9" s="39" t="s">
        <v>39</v>
      </c>
      <c r="O9" s="40">
        <f>COUNTIF(OrganizationSDPTracking!$L$5:$L$999, "Completed")</f>
        <v>1</v>
      </c>
      <c r="V9" s="106" t="s">
        <v>241</v>
      </c>
    </row>
    <row r="10" spans="2:26" x14ac:dyDescent="0.35">
      <c r="B10" t="s">
        <v>107</v>
      </c>
      <c r="L10" s="41" t="s">
        <v>149</v>
      </c>
      <c r="M10" s="38"/>
      <c r="N10" s="39" t="s">
        <v>38</v>
      </c>
      <c r="O10" s="40">
        <f>COUNTIF(OrganizationSDPTracking!$L$5:$L$999, "In Progress")</f>
        <v>2</v>
      </c>
      <c r="V10" s="4" t="s">
        <v>1273</v>
      </c>
    </row>
    <row r="11" spans="2:26" x14ac:dyDescent="0.35">
      <c r="B11" t="s">
        <v>108</v>
      </c>
      <c r="I11" s="3" t="s">
        <v>23</v>
      </c>
      <c r="L11" s="41" t="s">
        <v>148</v>
      </c>
      <c r="M11" s="38"/>
      <c r="N11" s="39" t="s">
        <v>37</v>
      </c>
      <c r="O11" s="40">
        <f>COUNTIF(OrganizationSDPTracking!$L$5:$L$999, "Not Started")</f>
        <v>1</v>
      </c>
      <c r="V11" s="106" t="s">
        <v>243</v>
      </c>
    </row>
    <row r="12" spans="2:26" x14ac:dyDescent="0.35">
      <c r="B12" t="s">
        <v>109</v>
      </c>
      <c r="F12" s="2" t="s">
        <v>20</v>
      </c>
      <c r="G12" s="6">
        <f>COUNTA(CoursesBankAssessment!$E$6:$E$10006)</f>
        <v>57</v>
      </c>
      <c r="I12" s="3" t="s">
        <v>14</v>
      </c>
      <c r="L12" s="41" t="s">
        <v>150</v>
      </c>
      <c r="M12" s="38"/>
      <c r="N12" s="39" t="s">
        <v>1814</v>
      </c>
      <c r="O12" s="40">
        <f>COUNTIF(OrganizationSDPTracking!$L$5:$L$999, "Cancelled")</f>
        <v>1</v>
      </c>
      <c r="V12" s="4" t="s">
        <v>1274</v>
      </c>
    </row>
    <row r="13" spans="2:26" x14ac:dyDescent="0.35">
      <c r="B13" t="s">
        <v>110</v>
      </c>
      <c r="I13" s="3" t="s">
        <v>15</v>
      </c>
      <c r="L13" s="41" t="s">
        <v>146</v>
      </c>
      <c r="M13" s="38"/>
      <c r="N13" s="42" t="s">
        <v>186</v>
      </c>
      <c r="O13" s="43"/>
      <c r="V13" s="106" t="s">
        <v>244</v>
      </c>
    </row>
    <row r="14" spans="2:26" x14ac:dyDescent="0.35">
      <c r="B14" t="s">
        <v>111</v>
      </c>
      <c r="F14" s="62" t="s">
        <v>34</v>
      </c>
      <c r="I14" s="3" t="s">
        <v>16</v>
      </c>
      <c r="L14" s="41" t="s">
        <v>143</v>
      </c>
      <c r="M14" s="38"/>
      <c r="N14" s="42" t="s">
        <v>187</v>
      </c>
      <c r="O14" s="43"/>
      <c r="V14" s="4" t="s">
        <v>1275</v>
      </c>
    </row>
    <row r="15" spans="2:26" x14ac:dyDescent="0.35">
      <c r="F15" t="s">
        <v>41</v>
      </c>
      <c r="I15" s="3" t="s">
        <v>17</v>
      </c>
      <c r="L15" s="41" t="s">
        <v>144</v>
      </c>
      <c r="M15" s="38"/>
      <c r="N15" s="45"/>
      <c r="O15" s="43"/>
      <c r="V15" s="106" t="s">
        <v>273</v>
      </c>
    </row>
    <row r="16" spans="2:26" x14ac:dyDescent="0.35">
      <c r="F16" t="s">
        <v>42</v>
      </c>
      <c r="L16" s="41" t="s">
        <v>145</v>
      </c>
      <c r="M16" s="38"/>
      <c r="N16" s="46" t="s">
        <v>188</v>
      </c>
      <c r="O16" s="43"/>
      <c r="Q16" s="46" t="s">
        <v>188</v>
      </c>
      <c r="V16" s="4" t="s">
        <v>1276</v>
      </c>
    </row>
    <row r="17" spans="2:22" x14ac:dyDescent="0.35">
      <c r="B17" s="3" t="s">
        <v>93</v>
      </c>
      <c r="F17" t="s">
        <v>43</v>
      </c>
      <c r="L17" s="41" t="s">
        <v>141</v>
      </c>
      <c r="M17" s="38"/>
      <c r="N17" s="42" t="s">
        <v>189</v>
      </c>
      <c r="O17" s="43"/>
      <c r="Q17" s="42" t="s">
        <v>189</v>
      </c>
      <c r="V17" s="106" t="s">
        <v>210</v>
      </c>
    </row>
    <row r="18" spans="2:22" x14ac:dyDescent="0.35">
      <c r="B18" t="s">
        <v>94</v>
      </c>
      <c r="I18" t="s">
        <v>24</v>
      </c>
      <c r="L18" s="41" t="s">
        <v>139</v>
      </c>
      <c r="M18" s="38"/>
      <c r="N18" s="39" t="s">
        <v>1815</v>
      </c>
      <c r="O18" s="40">
        <f>COUNTIF(OrganizationSDPTracking!$H$5:$H$999, "1-6 Mon")</f>
        <v>2</v>
      </c>
      <c r="Q18" s="39" t="s">
        <v>1772</v>
      </c>
      <c r="V18" s="4" t="s">
        <v>1277</v>
      </c>
    </row>
    <row r="19" spans="2:22" x14ac:dyDescent="0.35">
      <c r="B19" t="s">
        <v>95</v>
      </c>
      <c r="F19" s="62" t="s">
        <v>57</v>
      </c>
      <c r="I19" t="s">
        <v>25</v>
      </c>
      <c r="L19" s="41" t="s">
        <v>140</v>
      </c>
      <c r="M19" s="38"/>
      <c r="N19" s="39" t="s">
        <v>1816</v>
      </c>
      <c r="O19" s="40">
        <f>COUNTIF(OrganizationSDPTracking!$H$5:$H$999, "7-12 Mon")</f>
        <v>1</v>
      </c>
      <c r="Q19" s="39" t="s">
        <v>1773</v>
      </c>
      <c r="V19" s="106" t="s">
        <v>211</v>
      </c>
    </row>
    <row r="20" spans="2:22" x14ac:dyDescent="0.35">
      <c r="B20" t="s">
        <v>96</v>
      </c>
      <c r="F20" s="1" t="s">
        <v>45</v>
      </c>
      <c r="G20">
        <v>10</v>
      </c>
      <c r="I20" t="s">
        <v>26</v>
      </c>
      <c r="L20" s="41" t="s">
        <v>142</v>
      </c>
      <c r="M20" s="38"/>
      <c r="N20" s="39" t="s">
        <v>1817</v>
      </c>
      <c r="O20" s="40">
        <f>COUNTIF(OrganizationSDPTracking!$H$5:$H$999, "13-18 Mon")</f>
        <v>1</v>
      </c>
      <c r="Q20" s="39" t="s">
        <v>1774</v>
      </c>
      <c r="V20" s="4" t="s">
        <v>1278</v>
      </c>
    </row>
    <row r="21" spans="2:22" x14ac:dyDescent="0.35">
      <c r="B21" t="s">
        <v>97</v>
      </c>
      <c r="F21" s="1" t="s">
        <v>46</v>
      </c>
      <c r="G21">
        <v>25</v>
      </c>
      <c r="I21" t="s">
        <v>27</v>
      </c>
      <c r="L21" s="41"/>
      <c r="M21" s="38"/>
      <c r="N21" s="39" t="s">
        <v>1818</v>
      </c>
      <c r="O21" s="40">
        <f>COUNTIF(OrganizationSDPTracking!$H$5:$H$999, "18+ Mon")</f>
        <v>1</v>
      </c>
      <c r="Q21" s="39" t="s">
        <v>1775</v>
      </c>
      <c r="V21" s="106" t="s">
        <v>212</v>
      </c>
    </row>
    <row r="22" spans="2:22" x14ac:dyDescent="0.35">
      <c r="B22" t="s">
        <v>98</v>
      </c>
      <c r="I22" t="s">
        <v>28</v>
      </c>
      <c r="L22" s="41"/>
      <c r="M22" s="38"/>
      <c r="N22" s="42" t="s">
        <v>190</v>
      </c>
      <c r="O22" s="43"/>
      <c r="V22" s="4" t="s">
        <v>1279</v>
      </c>
    </row>
    <row r="23" spans="2:22" x14ac:dyDescent="0.35">
      <c r="B23" t="s">
        <v>99</v>
      </c>
      <c r="F23" s="62" t="s">
        <v>172</v>
      </c>
      <c r="L23" s="41"/>
      <c r="M23" s="38"/>
      <c r="N23" s="45"/>
      <c r="O23" s="43"/>
      <c r="V23" s="106" t="s">
        <v>213</v>
      </c>
    </row>
    <row r="24" spans="2:22" x14ac:dyDescent="0.35">
      <c r="B24" t="s">
        <v>68</v>
      </c>
      <c r="F24" t="s">
        <v>47</v>
      </c>
      <c r="L24" s="41"/>
      <c r="M24" s="38"/>
      <c r="N24" s="46" t="s">
        <v>191</v>
      </c>
      <c r="O24" s="43"/>
      <c r="V24" s="4" t="s">
        <v>1280</v>
      </c>
    </row>
    <row r="25" spans="2:22" x14ac:dyDescent="0.35">
      <c r="B25" t="s">
        <v>100</v>
      </c>
      <c r="F25" t="s">
        <v>48</v>
      </c>
      <c r="L25" s="41"/>
      <c r="M25" s="38"/>
      <c r="N25" s="47" t="s">
        <v>209</v>
      </c>
      <c r="O25" s="48">
        <f>O9/O8</f>
        <v>1.2500000000000001E-2</v>
      </c>
      <c r="V25" s="106" t="s">
        <v>214</v>
      </c>
    </row>
    <row r="26" spans="2:22" x14ac:dyDescent="0.35">
      <c r="B26" t="s">
        <v>101</v>
      </c>
      <c r="F26" t="s">
        <v>49</v>
      </c>
      <c r="L26" s="41"/>
      <c r="M26" s="38"/>
      <c r="N26" s="42" t="s">
        <v>192</v>
      </c>
      <c r="O26" s="43"/>
      <c r="V26" s="4" t="s">
        <v>1281</v>
      </c>
    </row>
    <row r="27" spans="2:22" x14ac:dyDescent="0.35">
      <c r="B27" t="s">
        <v>102</v>
      </c>
      <c r="F27" t="s">
        <v>1771</v>
      </c>
      <c r="L27" s="41"/>
      <c r="M27" s="38"/>
      <c r="N27" s="42" t="s">
        <v>193</v>
      </c>
      <c r="O27" s="43"/>
      <c r="V27" s="106" t="s">
        <v>215</v>
      </c>
    </row>
    <row r="28" spans="2:22" x14ac:dyDescent="0.35">
      <c r="B28" t="s">
        <v>103</v>
      </c>
      <c r="L28" s="41"/>
      <c r="M28" s="38"/>
      <c r="N28" s="45"/>
      <c r="O28" s="43"/>
      <c r="V28" s="4" t="s">
        <v>1282</v>
      </c>
    </row>
    <row r="29" spans="2:22" x14ac:dyDescent="0.35">
      <c r="B29" t="s">
        <v>104</v>
      </c>
      <c r="F29" s="62" t="s">
        <v>50</v>
      </c>
      <c r="L29" s="41"/>
      <c r="M29" s="38"/>
      <c r="N29" s="46" t="s">
        <v>194</v>
      </c>
      <c r="O29" s="43"/>
      <c r="V29" s="106" t="s">
        <v>216</v>
      </c>
    </row>
    <row r="30" spans="2:22" x14ac:dyDescent="0.35">
      <c r="B30" t="s">
        <v>105</v>
      </c>
      <c r="F30" t="s">
        <v>51</v>
      </c>
      <c r="G30">
        <v>10</v>
      </c>
      <c r="L30" s="41"/>
      <c r="M30" s="38"/>
      <c r="N30" s="42" t="s">
        <v>195</v>
      </c>
      <c r="O30" s="43"/>
      <c r="V30" s="4" t="s">
        <v>1283</v>
      </c>
    </row>
    <row r="31" spans="2:22" x14ac:dyDescent="0.35">
      <c r="F31" t="s">
        <v>52</v>
      </c>
      <c r="G31">
        <v>7</v>
      </c>
      <c r="L31" s="41"/>
      <c r="M31" s="38"/>
      <c r="N31" s="42" t="s">
        <v>196</v>
      </c>
      <c r="O31" s="43"/>
      <c r="V31" s="106" t="s">
        <v>217</v>
      </c>
    </row>
    <row r="32" spans="2:22" x14ac:dyDescent="0.35">
      <c r="F32" t="s">
        <v>53</v>
      </c>
      <c r="G32">
        <v>8</v>
      </c>
      <c r="L32" s="41"/>
      <c r="M32" s="38"/>
      <c r="N32" s="45"/>
      <c r="O32" s="43"/>
      <c r="V32" s="4" t="s">
        <v>1284</v>
      </c>
    </row>
    <row r="33" spans="6:22" x14ac:dyDescent="0.35">
      <c r="L33" s="41"/>
      <c r="M33" s="38"/>
      <c r="N33" s="46" t="s">
        <v>197</v>
      </c>
      <c r="O33" s="43"/>
      <c r="V33" s="106" t="s">
        <v>218</v>
      </c>
    </row>
    <row r="34" spans="6:22" x14ac:dyDescent="0.35">
      <c r="F34" s="62" t="s">
        <v>83</v>
      </c>
      <c r="L34" s="41"/>
      <c r="M34" s="38"/>
      <c r="N34" s="42" t="s">
        <v>198</v>
      </c>
      <c r="O34" s="43"/>
      <c r="V34" s="4" t="s">
        <v>1285</v>
      </c>
    </row>
    <row r="35" spans="6:22" x14ac:dyDescent="0.35">
      <c r="F35" t="s">
        <v>35</v>
      </c>
      <c r="L35" s="41"/>
      <c r="M35" s="38"/>
      <c r="N35" s="42" t="s">
        <v>199</v>
      </c>
      <c r="O35" s="43"/>
      <c r="V35" s="106" t="s">
        <v>219</v>
      </c>
    </row>
    <row r="36" spans="6:22" x14ac:dyDescent="0.35">
      <c r="F36" t="s">
        <v>36</v>
      </c>
      <c r="L36" s="41"/>
      <c r="M36" s="38"/>
      <c r="N36" s="45"/>
      <c r="O36" s="43"/>
      <c r="V36" s="4" t="s">
        <v>1286</v>
      </c>
    </row>
    <row r="37" spans="6:22" x14ac:dyDescent="0.35">
      <c r="F37" t="s">
        <v>40</v>
      </c>
      <c r="L37" s="41"/>
      <c r="M37" s="38"/>
      <c r="N37" s="46" t="s">
        <v>200</v>
      </c>
      <c r="O37" s="43"/>
      <c r="V37" s="106" t="s">
        <v>272</v>
      </c>
    </row>
    <row r="38" spans="6:22" x14ac:dyDescent="0.35">
      <c r="L38" s="41"/>
      <c r="M38" s="38"/>
      <c r="N38" s="42" t="s">
        <v>201</v>
      </c>
      <c r="O38" s="43"/>
      <c r="V38" s="4" t="s">
        <v>1287</v>
      </c>
    </row>
    <row r="39" spans="6:22" x14ac:dyDescent="0.35">
      <c r="F39" s="62" t="s">
        <v>84</v>
      </c>
      <c r="L39" s="41"/>
      <c r="M39" s="38"/>
      <c r="N39" s="42" t="s">
        <v>202</v>
      </c>
      <c r="O39" s="43"/>
      <c r="V39" s="106" t="s">
        <v>220</v>
      </c>
    </row>
    <row r="40" spans="6:22" x14ac:dyDescent="0.35">
      <c r="F40" t="s">
        <v>85</v>
      </c>
      <c r="L40" s="41"/>
      <c r="M40" s="38"/>
      <c r="N40" s="42" t="s">
        <v>203</v>
      </c>
      <c r="O40" s="43"/>
      <c r="V40" s="4" t="s">
        <v>1288</v>
      </c>
    </row>
    <row r="41" spans="6:22" x14ac:dyDescent="0.35">
      <c r="F41" t="s">
        <v>86</v>
      </c>
      <c r="L41" s="41"/>
      <c r="M41" s="38"/>
      <c r="N41" s="45"/>
      <c r="O41" s="43"/>
      <c r="V41" s="106" t="s">
        <v>221</v>
      </c>
    </row>
    <row r="42" spans="6:22" x14ac:dyDescent="0.35">
      <c r="F42" t="s">
        <v>40</v>
      </c>
      <c r="L42" s="41"/>
      <c r="M42" s="38"/>
      <c r="N42" s="46" t="s">
        <v>204</v>
      </c>
      <c r="O42" s="43"/>
      <c r="V42" s="4" t="s">
        <v>1289</v>
      </c>
    </row>
    <row r="43" spans="6:22" x14ac:dyDescent="0.35">
      <c r="L43" s="41"/>
      <c r="M43" s="38"/>
      <c r="N43" s="42" t="s">
        <v>205</v>
      </c>
      <c r="O43" s="43"/>
      <c r="V43" s="106" t="s">
        <v>278</v>
      </c>
    </row>
    <row r="44" spans="6:22" x14ac:dyDescent="0.35">
      <c r="F44" s="62" t="s">
        <v>87</v>
      </c>
      <c r="L44" s="41"/>
      <c r="M44" s="38"/>
      <c r="N44" s="42" t="s">
        <v>206</v>
      </c>
      <c r="O44" s="43"/>
      <c r="V44" s="4" t="s">
        <v>1290</v>
      </c>
    </row>
    <row r="45" spans="6:22" x14ac:dyDescent="0.35">
      <c r="F45" t="s">
        <v>35</v>
      </c>
      <c r="L45" s="49"/>
      <c r="M45" s="50"/>
      <c r="N45" s="42" t="s">
        <v>207</v>
      </c>
      <c r="O45" s="43"/>
      <c r="V45" s="106" t="s">
        <v>222</v>
      </c>
    </row>
    <row r="46" spans="6:22" x14ac:dyDescent="0.35">
      <c r="F46" t="s">
        <v>36</v>
      </c>
      <c r="N46" s="51" t="s">
        <v>208</v>
      </c>
      <c r="O46" s="52"/>
      <c r="V46" s="4" t="s">
        <v>1291</v>
      </c>
    </row>
    <row r="47" spans="6:22" x14ac:dyDescent="0.35">
      <c r="F47" t="s">
        <v>40</v>
      </c>
      <c r="V47" s="106" t="s">
        <v>223</v>
      </c>
    </row>
    <row r="48" spans="6:22" x14ac:dyDescent="0.35">
      <c r="V48" s="4" t="s">
        <v>1292</v>
      </c>
    </row>
    <row r="49" spans="22:22" x14ac:dyDescent="0.35">
      <c r="V49" s="106" t="s">
        <v>224</v>
      </c>
    </row>
    <row r="50" spans="22:22" x14ac:dyDescent="0.35">
      <c r="V50" s="4" t="s">
        <v>1293</v>
      </c>
    </row>
    <row r="51" spans="22:22" x14ac:dyDescent="0.35">
      <c r="V51" s="106" t="s">
        <v>225</v>
      </c>
    </row>
    <row r="52" spans="22:22" x14ac:dyDescent="0.35">
      <c r="V52" s="4" t="s">
        <v>1294</v>
      </c>
    </row>
    <row r="53" spans="22:22" x14ac:dyDescent="0.35">
      <c r="V53" s="106" t="s">
        <v>226</v>
      </c>
    </row>
    <row r="54" spans="22:22" x14ac:dyDescent="0.35">
      <c r="V54" s="4" t="s">
        <v>1295</v>
      </c>
    </row>
    <row r="55" spans="22:22" x14ac:dyDescent="0.35">
      <c r="V55" s="106" t="s">
        <v>227</v>
      </c>
    </row>
    <row r="56" spans="22:22" x14ac:dyDescent="0.35">
      <c r="V56" s="4" t="s">
        <v>1296</v>
      </c>
    </row>
    <row r="57" spans="22:22" x14ac:dyDescent="0.35">
      <c r="V57" s="106" t="s">
        <v>228</v>
      </c>
    </row>
    <row r="58" spans="22:22" x14ac:dyDescent="0.35">
      <c r="V58" s="4" t="s">
        <v>1297</v>
      </c>
    </row>
    <row r="59" spans="22:22" x14ac:dyDescent="0.35">
      <c r="V59" s="106" t="s">
        <v>229</v>
      </c>
    </row>
    <row r="60" spans="22:22" x14ac:dyDescent="0.35">
      <c r="V60" s="4" t="s">
        <v>1298</v>
      </c>
    </row>
    <row r="61" spans="22:22" x14ac:dyDescent="0.35">
      <c r="V61" s="106" t="s">
        <v>230</v>
      </c>
    </row>
    <row r="62" spans="22:22" x14ac:dyDescent="0.35">
      <c r="V62" s="4" t="s">
        <v>1299</v>
      </c>
    </row>
    <row r="63" spans="22:22" x14ac:dyDescent="0.35">
      <c r="V63" s="106" t="s">
        <v>231</v>
      </c>
    </row>
    <row r="64" spans="22:22" x14ac:dyDescent="0.35">
      <c r="V64" s="4" t="s">
        <v>1300</v>
      </c>
    </row>
    <row r="65" spans="22:22" x14ac:dyDescent="0.35">
      <c r="V65" s="106" t="s">
        <v>232</v>
      </c>
    </row>
    <row r="66" spans="22:22" x14ac:dyDescent="0.35">
      <c r="V66" s="4" t="s">
        <v>1301</v>
      </c>
    </row>
    <row r="67" spans="22:22" x14ac:dyDescent="0.35">
      <c r="V67" s="106" t="s">
        <v>233</v>
      </c>
    </row>
    <row r="68" spans="22:22" x14ac:dyDescent="0.35">
      <c r="V68" s="4" t="s">
        <v>1302</v>
      </c>
    </row>
    <row r="69" spans="22:22" x14ac:dyDescent="0.35">
      <c r="V69" s="106" t="s">
        <v>248</v>
      </c>
    </row>
    <row r="70" spans="22:22" x14ac:dyDescent="0.35">
      <c r="V70" s="4" t="s">
        <v>1303</v>
      </c>
    </row>
    <row r="71" spans="22:22" x14ac:dyDescent="0.35">
      <c r="V71" s="106" t="s">
        <v>245</v>
      </c>
    </row>
    <row r="72" spans="22:22" x14ac:dyDescent="0.35">
      <c r="V72" s="4" t="s">
        <v>1304</v>
      </c>
    </row>
    <row r="73" spans="22:22" x14ac:dyDescent="0.35">
      <c r="V73" s="106" t="s">
        <v>246</v>
      </c>
    </row>
    <row r="74" spans="22:22" x14ac:dyDescent="0.35">
      <c r="V74" s="4" t="s">
        <v>1305</v>
      </c>
    </row>
    <row r="75" spans="22:22" x14ac:dyDescent="0.35">
      <c r="V75" s="106" t="s">
        <v>247</v>
      </c>
    </row>
    <row r="76" spans="22:22" x14ac:dyDescent="0.35">
      <c r="V76" s="4" t="s">
        <v>1306</v>
      </c>
    </row>
    <row r="77" spans="22:22" x14ac:dyDescent="0.35">
      <c r="V77" s="106" t="s">
        <v>238</v>
      </c>
    </row>
    <row r="78" spans="22:22" x14ac:dyDescent="0.35">
      <c r="V78" s="4" t="s">
        <v>1307</v>
      </c>
    </row>
    <row r="79" spans="22:22" x14ac:dyDescent="0.35">
      <c r="V79" s="106" t="s">
        <v>2</v>
      </c>
    </row>
    <row r="80" spans="22:22" x14ac:dyDescent="0.35">
      <c r="V80" s="4" t="s">
        <v>1308</v>
      </c>
    </row>
    <row r="81" spans="22:22" x14ac:dyDescent="0.35">
      <c r="V81" s="106" t="s">
        <v>3</v>
      </c>
    </row>
    <row r="82" spans="22:22" x14ac:dyDescent="0.35">
      <c r="V82" s="4" t="s">
        <v>1309</v>
      </c>
    </row>
    <row r="83" spans="22:22" x14ac:dyDescent="0.35">
      <c r="V83" s="106" t="s">
        <v>4</v>
      </c>
    </row>
    <row r="84" spans="22:22" x14ac:dyDescent="0.35">
      <c r="V84" s="4" t="s">
        <v>1310</v>
      </c>
    </row>
    <row r="85" spans="22:22" x14ac:dyDescent="0.35">
      <c r="V85" s="106" t="s">
        <v>5</v>
      </c>
    </row>
    <row r="86" spans="22:22" x14ac:dyDescent="0.35">
      <c r="V86" s="4" t="s">
        <v>1311</v>
      </c>
    </row>
    <row r="87" spans="22:22" x14ac:dyDescent="0.35">
      <c r="V87" s="106" t="s">
        <v>276</v>
      </c>
    </row>
    <row r="88" spans="22:22" x14ac:dyDescent="0.35">
      <c r="V88" s="4" t="s">
        <v>1312</v>
      </c>
    </row>
    <row r="89" spans="22:22" x14ac:dyDescent="0.35">
      <c r="V89" s="106" t="s">
        <v>277</v>
      </c>
    </row>
    <row r="90" spans="22:22" x14ac:dyDescent="0.35">
      <c r="V90" s="4" t="s">
        <v>1313</v>
      </c>
    </row>
    <row r="91" spans="22:22" x14ac:dyDescent="0.35">
      <c r="V91" s="106" t="s">
        <v>274</v>
      </c>
    </row>
    <row r="92" spans="22:22" x14ac:dyDescent="0.35">
      <c r="V92" s="4" t="s">
        <v>1314</v>
      </c>
    </row>
    <row r="93" spans="22:22" x14ac:dyDescent="0.35">
      <c r="V93" s="106" t="s">
        <v>6</v>
      </c>
    </row>
    <row r="94" spans="22:22" x14ac:dyDescent="0.35">
      <c r="V94" s="4" t="s">
        <v>1315</v>
      </c>
    </row>
    <row r="95" spans="22:22" x14ac:dyDescent="0.35">
      <c r="V95" s="106" t="s">
        <v>275</v>
      </c>
    </row>
    <row r="96" spans="22:22" x14ac:dyDescent="0.35">
      <c r="V96" s="4" t="s">
        <v>1316</v>
      </c>
    </row>
    <row r="97" spans="22:22" x14ac:dyDescent="0.35">
      <c r="V97" s="106" t="s">
        <v>7</v>
      </c>
    </row>
    <row r="98" spans="22:22" x14ac:dyDescent="0.35">
      <c r="V98" s="4" t="s">
        <v>1317</v>
      </c>
    </row>
    <row r="99" spans="22:22" x14ac:dyDescent="0.35">
      <c r="V99" s="106" t="s">
        <v>8</v>
      </c>
    </row>
    <row r="100" spans="22:22" x14ac:dyDescent="0.35">
      <c r="V100" s="4" t="s">
        <v>1318</v>
      </c>
    </row>
    <row r="101" spans="22:22" x14ac:dyDescent="0.35">
      <c r="V101" s="106" t="s">
        <v>9</v>
      </c>
    </row>
    <row r="102" spans="22:22" x14ac:dyDescent="0.35">
      <c r="V102" s="4" t="s">
        <v>1319</v>
      </c>
    </row>
    <row r="103" spans="22:22" x14ac:dyDescent="0.35">
      <c r="V103" s="106" t="s">
        <v>10</v>
      </c>
    </row>
    <row r="104" spans="22:22" x14ac:dyDescent="0.35">
      <c r="V104" s="4" t="s">
        <v>1320</v>
      </c>
    </row>
    <row r="105" spans="22:22" x14ac:dyDescent="0.35">
      <c r="V105" s="106" t="s">
        <v>11</v>
      </c>
    </row>
    <row r="106" spans="22:22" x14ac:dyDescent="0.35">
      <c r="V106" s="4" t="s">
        <v>1321</v>
      </c>
    </row>
    <row r="107" spans="22:22" x14ac:dyDescent="0.35">
      <c r="V107" s="106" t="s">
        <v>12</v>
      </c>
    </row>
    <row r="108" spans="22:22" x14ac:dyDescent="0.35">
      <c r="V108" s="4" t="s">
        <v>1322</v>
      </c>
    </row>
    <row r="109" spans="22:22" x14ac:dyDescent="0.35">
      <c r="V109" s="106" t="s">
        <v>13</v>
      </c>
    </row>
    <row r="110" spans="22:22" x14ac:dyDescent="0.35">
      <c r="V110" s="4" t="s">
        <v>1323</v>
      </c>
    </row>
    <row r="111" spans="22:22" x14ac:dyDescent="0.35">
      <c r="V111" s="106" t="s">
        <v>279</v>
      </c>
    </row>
    <row r="112" spans="22:22" x14ac:dyDescent="0.35">
      <c r="V112" s="4" t="s">
        <v>1324</v>
      </c>
    </row>
    <row r="113" spans="22:22" x14ac:dyDescent="0.35">
      <c r="V113" s="106" t="s">
        <v>280</v>
      </c>
    </row>
    <row r="114" spans="22:22" x14ac:dyDescent="0.35">
      <c r="V114" s="4" t="s">
        <v>1325</v>
      </c>
    </row>
    <row r="115" spans="22:22" x14ac:dyDescent="0.35">
      <c r="V115" s="106" t="s">
        <v>281</v>
      </c>
    </row>
    <row r="116" spans="22:22" x14ac:dyDescent="0.35">
      <c r="V116" s="4" t="s">
        <v>1326</v>
      </c>
    </row>
    <row r="117" spans="22:22" x14ac:dyDescent="0.35">
      <c r="V117" s="106" t="s">
        <v>282</v>
      </c>
    </row>
    <row r="118" spans="22:22" x14ac:dyDescent="0.35">
      <c r="V118" s="4" t="s">
        <v>1327</v>
      </c>
    </row>
    <row r="119" spans="22:22" x14ac:dyDescent="0.35">
      <c r="V119" s="106" t="s">
        <v>249</v>
      </c>
    </row>
    <row r="120" spans="22:22" x14ac:dyDescent="0.35">
      <c r="V120" s="4" t="s">
        <v>1328</v>
      </c>
    </row>
    <row r="121" spans="22:22" x14ac:dyDescent="0.35">
      <c r="V121" s="106" t="s">
        <v>250</v>
      </c>
    </row>
    <row r="122" spans="22:22" x14ac:dyDescent="0.35">
      <c r="V122" s="4" t="s">
        <v>1329</v>
      </c>
    </row>
    <row r="123" spans="22:22" x14ac:dyDescent="0.35">
      <c r="V123" s="106" t="s">
        <v>251</v>
      </c>
    </row>
    <row r="124" spans="22:22" x14ac:dyDescent="0.35">
      <c r="V124" s="4" t="s">
        <v>1330</v>
      </c>
    </row>
    <row r="125" spans="22:22" x14ac:dyDescent="0.35">
      <c r="V125" s="106" t="s">
        <v>252</v>
      </c>
    </row>
    <row r="126" spans="22:22" x14ac:dyDescent="0.35">
      <c r="V126" s="4" t="s">
        <v>1331</v>
      </c>
    </row>
    <row r="127" spans="22:22" x14ac:dyDescent="0.35">
      <c r="V127" s="106" t="s">
        <v>253</v>
      </c>
    </row>
    <row r="128" spans="22:22" x14ac:dyDescent="0.35">
      <c r="V128" s="4" t="s">
        <v>1332</v>
      </c>
    </row>
    <row r="129" spans="22:22" x14ac:dyDescent="0.35">
      <c r="V129" s="106" t="s">
        <v>254</v>
      </c>
    </row>
    <row r="130" spans="22:22" x14ac:dyDescent="0.35">
      <c r="V130" s="4" t="s">
        <v>1333</v>
      </c>
    </row>
    <row r="131" spans="22:22" x14ac:dyDescent="0.35">
      <c r="V131" s="106" t="s">
        <v>255</v>
      </c>
    </row>
    <row r="132" spans="22:22" x14ac:dyDescent="0.35">
      <c r="V132" s="4" t="s">
        <v>1334</v>
      </c>
    </row>
    <row r="133" spans="22:22" x14ac:dyDescent="0.35">
      <c r="V133" s="106" t="s">
        <v>256</v>
      </c>
    </row>
    <row r="134" spans="22:22" x14ac:dyDescent="0.35">
      <c r="V134" s="4" t="s">
        <v>1335</v>
      </c>
    </row>
    <row r="135" spans="22:22" x14ac:dyDescent="0.35">
      <c r="V135" s="106" t="s">
        <v>257</v>
      </c>
    </row>
    <row r="136" spans="22:22" x14ac:dyDescent="0.35">
      <c r="V136" s="4" t="s">
        <v>1336</v>
      </c>
    </row>
    <row r="137" spans="22:22" x14ac:dyDescent="0.35">
      <c r="V137" s="106" t="s">
        <v>258</v>
      </c>
    </row>
    <row r="138" spans="22:22" x14ac:dyDescent="0.35">
      <c r="V138" s="4" t="s">
        <v>1337</v>
      </c>
    </row>
    <row r="139" spans="22:22" x14ac:dyDescent="0.35">
      <c r="V139" s="106" t="s">
        <v>259</v>
      </c>
    </row>
    <row r="140" spans="22:22" x14ac:dyDescent="0.35">
      <c r="V140" s="4" t="s">
        <v>1338</v>
      </c>
    </row>
    <row r="141" spans="22:22" x14ac:dyDescent="0.35">
      <c r="V141" s="106" t="s">
        <v>260</v>
      </c>
    </row>
    <row r="142" spans="22:22" x14ac:dyDescent="0.35">
      <c r="V142" s="4" t="s">
        <v>1339</v>
      </c>
    </row>
    <row r="143" spans="22:22" x14ac:dyDescent="0.35">
      <c r="V143" s="106" t="s">
        <v>261</v>
      </c>
    </row>
    <row r="144" spans="22:22" x14ac:dyDescent="0.35">
      <c r="V144" s="4" t="s">
        <v>1340</v>
      </c>
    </row>
    <row r="145" spans="22:22" x14ac:dyDescent="0.35">
      <c r="V145" s="106" t="s">
        <v>262</v>
      </c>
    </row>
    <row r="146" spans="22:22" x14ac:dyDescent="0.35">
      <c r="V146" s="4" t="s">
        <v>1341</v>
      </c>
    </row>
    <row r="147" spans="22:22" x14ac:dyDescent="0.35">
      <c r="V147" s="106" t="s">
        <v>263</v>
      </c>
    </row>
    <row r="148" spans="22:22" x14ac:dyDescent="0.35">
      <c r="V148" s="4" t="s">
        <v>1342</v>
      </c>
    </row>
    <row r="149" spans="22:22" x14ac:dyDescent="0.35">
      <c r="V149" s="106" t="s">
        <v>264</v>
      </c>
    </row>
    <row r="150" spans="22:22" x14ac:dyDescent="0.35">
      <c r="V150" s="4" t="s">
        <v>1343</v>
      </c>
    </row>
    <row r="151" spans="22:22" x14ac:dyDescent="0.35">
      <c r="V151" s="106" t="s">
        <v>265</v>
      </c>
    </row>
    <row r="152" spans="22:22" x14ac:dyDescent="0.35">
      <c r="V152" s="4" t="s">
        <v>1344</v>
      </c>
    </row>
    <row r="153" spans="22:22" x14ac:dyDescent="0.35">
      <c r="V153" s="106" t="s">
        <v>266</v>
      </c>
    </row>
    <row r="154" spans="22:22" x14ac:dyDescent="0.35">
      <c r="V154" s="4" t="s">
        <v>1345</v>
      </c>
    </row>
    <row r="155" spans="22:22" x14ac:dyDescent="0.35">
      <c r="V155" s="106" t="s">
        <v>267</v>
      </c>
    </row>
    <row r="156" spans="22:22" x14ac:dyDescent="0.35">
      <c r="V156" s="4" t="s">
        <v>1346</v>
      </c>
    </row>
    <row r="157" spans="22:22" x14ac:dyDescent="0.35">
      <c r="V157" s="106" t="s">
        <v>268</v>
      </c>
    </row>
    <row r="158" spans="22:22" x14ac:dyDescent="0.35">
      <c r="V158" s="4" t="s">
        <v>1347</v>
      </c>
    </row>
    <row r="159" spans="22:22" x14ac:dyDescent="0.35">
      <c r="V159" s="106" t="s">
        <v>269</v>
      </c>
    </row>
    <row r="160" spans="22:22" x14ac:dyDescent="0.35">
      <c r="V160" s="4" t="s">
        <v>1348</v>
      </c>
    </row>
    <row r="161" spans="22:22" x14ac:dyDescent="0.35">
      <c r="V161" s="106" t="s">
        <v>270</v>
      </c>
    </row>
    <row r="162" spans="22:22" x14ac:dyDescent="0.35">
      <c r="V162" s="4" t="s">
        <v>1349</v>
      </c>
    </row>
    <row r="163" spans="22:22" x14ac:dyDescent="0.35">
      <c r="V163" s="106" t="s">
        <v>271</v>
      </c>
    </row>
    <row r="164" spans="22:22" x14ac:dyDescent="0.35">
      <c r="V164" s="4" t="s">
        <v>1350</v>
      </c>
    </row>
    <row r="165" spans="22:22" x14ac:dyDescent="0.35">
      <c r="V165" s="106" t="s">
        <v>1822</v>
      </c>
    </row>
    <row r="166" spans="22:22" x14ac:dyDescent="0.35">
      <c r="V166" s="4" t="s">
        <v>1351</v>
      </c>
    </row>
    <row r="167" spans="22:22" x14ac:dyDescent="0.35">
      <c r="V167" s="106" t="s">
        <v>1822</v>
      </c>
    </row>
    <row r="168" spans="22:22" x14ac:dyDescent="0.35">
      <c r="V168" s="4" t="s">
        <v>1352</v>
      </c>
    </row>
    <row r="169" spans="22:22" x14ac:dyDescent="0.35">
      <c r="V169" s="106" t="s">
        <v>1822</v>
      </c>
    </row>
    <row r="170" spans="22:22" x14ac:dyDescent="0.35">
      <c r="V170" s="4" t="s">
        <v>1353</v>
      </c>
    </row>
    <row r="171" spans="22:22" x14ac:dyDescent="0.35">
      <c r="V171" s="106" t="s">
        <v>1822</v>
      </c>
    </row>
    <row r="172" spans="22:22" x14ac:dyDescent="0.35">
      <c r="V172" s="4" t="s">
        <v>1354</v>
      </c>
    </row>
    <row r="173" spans="22:22" x14ac:dyDescent="0.35">
      <c r="V173" s="106" t="s">
        <v>1822</v>
      </c>
    </row>
    <row r="174" spans="22:22" x14ac:dyDescent="0.35">
      <c r="V174" s="4" t="s">
        <v>1355</v>
      </c>
    </row>
    <row r="175" spans="22:22" x14ac:dyDescent="0.35">
      <c r="V175" s="106" t="s">
        <v>1822</v>
      </c>
    </row>
    <row r="176" spans="22:22" x14ac:dyDescent="0.35">
      <c r="V176" s="4" t="s">
        <v>1356</v>
      </c>
    </row>
    <row r="177" spans="22:22" x14ac:dyDescent="0.35">
      <c r="V177" s="106" t="s">
        <v>1822</v>
      </c>
    </row>
    <row r="178" spans="22:22" x14ac:dyDescent="0.35">
      <c r="V178" s="4" t="s">
        <v>1357</v>
      </c>
    </row>
    <row r="179" spans="22:22" x14ac:dyDescent="0.35">
      <c r="V179" s="106" t="s">
        <v>1822</v>
      </c>
    </row>
    <row r="180" spans="22:22" x14ac:dyDescent="0.35">
      <c r="V180" s="4" t="s">
        <v>1358</v>
      </c>
    </row>
    <row r="181" spans="22:22" x14ac:dyDescent="0.35">
      <c r="V181" s="106" t="s">
        <v>1822</v>
      </c>
    </row>
    <row r="182" spans="22:22" x14ac:dyDescent="0.35">
      <c r="V182" s="4" t="s">
        <v>1359</v>
      </c>
    </row>
    <row r="183" spans="22:22" x14ac:dyDescent="0.35">
      <c r="V183" s="106" t="s">
        <v>1822</v>
      </c>
    </row>
    <row r="184" spans="22:22" x14ac:dyDescent="0.35">
      <c r="V184" s="4" t="s">
        <v>1360</v>
      </c>
    </row>
    <row r="185" spans="22:22" x14ac:dyDescent="0.35">
      <c r="V185" s="106" t="s">
        <v>1822</v>
      </c>
    </row>
    <row r="186" spans="22:22" x14ac:dyDescent="0.35">
      <c r="V186" s="4" t="s">
        <v>1361</v>
      </c>
    </row>
    <row r="187" spans="22:22" x14ac:dyDescent="0.35">
      <c r="V187" s="106" t="s">
        <v>1822</v>
      </c>
    </row>
    <row r="188" spans="22:22" x14ac:dyDescent="0.35">
      <c r="V188" s="4" t="s">
        <v>1362</v>
      </c>
    </row>
    <row r="189" spans="22:22" x14ac:dyDescent="0.35">
      <c r="V189" s="106" t="s">
        <v>1822</v>
      </c>
    </row>
    <row r="190" spans="22:22" x14ac:dyDescent="0.35">
      <c r="V190" s="4" t="s">
        <v>1363</v>
      </c>
    </row>
    <row r="191" spans="22:22" x14ac:dyDescent="0.35">
      <c r="V191" s="106" t="s">
        <v>1822</v>
      </c>
    </row>
    <row r="192" spans="22:22" x14ac:dyDescent="0.35">
      <c r="V192" s="4" t="s">
        <v>1364</v>
      </c>
    </row>
    <row r="193" spans="22:22" x14ac:dyDescent="0.35">
      <c r="V193" s="106" t="s">
        <v>1822</v>
      </c>
    </row>
    <row r="194" spans="22:22" x14ac:dyDescent="0.35">
      <c r="V194" s="4" t="s">
        <v>1365</v>
      </c>
    </row>
    <row r="195" spans="22:22" x14ac:dyDescent="0.35">
      <c r="V195" s="106" t="s">
        <v>1822</v>
      </c>
    </row>
    <row r="196" spans="22:22" x14ac:dyDescent="0.35">
      <c r="V196" s="4" t="s">
        <v>1366</v>
      </c>
    </row>
    <row r="197" spans="22:22" x14ac:dyDescent="0.35">
      <c r="V197" s="106" t="s">
        <v>1822</v>
      </c>
    </row>
    <row r="198" spans="22:22" x14ac:dyDescent="0.35">
      <c r="V198" s="4" t="s">
        <v>1367</v>
      </c>
    </row>
    <row r="199" spans="22:22" x14ac:dyDescent="0.35">
      <c r="V199" s="106" t="s">
        <v>1822</v>
      </c>
    </row>
    <row r="200" spans="22:22" x14ac:dyDescent="0.35">
      <c r="V200" s="4" t="s">
        <v>1368</v>
      </c>
    </row>
    <row r="201" spans="22:22" x14ac:dyDescent="0.35">
      <c r="V201" s="106" t="s">
        <v>1822</v>
      </c>
    </row>
    <row r="202" spans="22:22" x14ac:dyDescent="0.35">
      <c r="V202" s="4" t="s">
        <v>1369</v>
      </c>
    </row>
    <row r="203" spans="22:22" x14ac:dyDescent="0.35">
      <c r="V203" s="106" t="s">
        <v>1822</v>
      </c>
    </row>
    <row r="204" spans="22:22" x14ac:dyDescent="0.35">
      <c r="V204" s="4" t="s">
        <v>1370</v>
      </c>
    </row>
    <row r="205" spans="22:22" x14ac:dyDescent="0.35">
      <c r="V205" s="106" t="s">
        <v>1822</v>
      </c>
    </row>
    <row r="206" spans="22:22" x14ac:dyDescent="0.35">
      <c r="V206" s="4" t="s">
        <v>1371</v>
      </c>
    </row>
    <row r="207" spans="22:22" x14ac:dyDescent="0.35">
      <c r="V207" s="106" t="s">
        <v>1822</v>
      </c>
    </row>
    <row r="208" spans="22:22" x14ac:dyDescent="0.35">
      <c r="V208" s="4" t="s">
        <v>1372</v>
      </c>
    </row>
    <row r="209" spans="22:22" x14ac:dyDescent="0.35">
      <c r="V209" s="106" t="s">
        <v>1822</v>
      </c>
    </row>
    <row r="210" spans="22:22" x14ac:dyDescent="0.35">
      <c r="V210" s="4" t="s">
        <v>1373</v>
      </c>
    </row>
    <row r="211" spans="22:22" x14ac:dyDescent="0.35">
      <c r="V211" s="106" t="s">
        <v>1822</v>
      </c>
    </row>
    <row r="212" spans="22:22" x14ac:dyDescent="0.35">
      <c r="V212" s="4" t="s">
        <v>1374</v>
      </c>
    </row>
    <row r="213" spans="22:22" x14ac:dyDescent="0.35">
      <c r="V213" s="106" t="s">
        <v>1822</v>
      </c>
    </row>
    <row r="214" spans="22:22" x14ac:dyDescent="0.35">
      <c r="V214" s="4" t="s">
        <v>1375</v>
      </c>
    </row>
    <row r="215" spans="22:22" x14ac:dyDescent="0.35">
      <c r="V215" s="106" t="s">
        <v>1822</v>
      </c>
    </row>
    <row r="216" spans="22:22" x14ac:dyDescent="0.35">
      <c r="V216" s="4" t="s">
        <v>1376</v>
      </c>
    </row>
    <row r="217" spans="22:22" x14ac:dyDescent="0.35">
      <c r="V217" s="106" t="s">
        <v>1822</v>
      </c>
    </row>
    <row r="218" spans="22:22" x14ac:dyDescent="0.35">
      <c r="V218" s="4" t="s">
        <v>1377</v>
      </c>
    </row>
    <row r="219" spans="22:22" x14ac:dyDescent="0.35">
      <c r="V219" s="106" t="s">
        <v>1822</v>
      </c>
    </row>
    <row r="220" spans="22:22" x14ac:dyDescent="0.35">
      <c r="V220" s="4" t="s">
        <v>1378</v>
      </c>
    </row>
    <row r="221" spans="22:22" x14ac:dyDescent="0.35">
      <c r="V221" s="106" t="s">
        <v>1822</v>
      </c>
    </row>
    <row r="222" spans="22:22" x14ac:dyDescent="0.35">
      <c r="V222" s="4" t="s">
        <v>1379</v>
      </c>
    </row>
    <row r="223" spans="22:22" x14ac:dyDescent="0.35">
      <c r="V223" s="106" t="s">
        <v>1822</v>
      </c>
    </row>
    <row r="224" spans="22:22" x14ac:dyDescent="0.35">
      <c r="V224" s="4" t="s">
        <v>1380</v>
      </c>
    </row>
    <row r="225" spans="22:22" x14ac:dyDescent="0.35">
      <c r="V225" s="106" t="s">
        <v>1822</v>
      </c>
    </row>
    <row r="226" spans="22:22" x14ac:dyDescent="0.35">
      <c r="V226" s="4" t="s">
        <v>1381</v>
      </c>
    </row>
    <row r="227" spans="22:22" x14ac:dyDescent="0.35">
      <c r="V227" s="106" t="s">
        <v>1822</v>
      </c>
    </row>
    <row r="228" spans="22:22" x14ac:dyDescent="0.35">
      <c r="V228" s="4" t="s">
        <v>1382</v>
      </c>
    </row>
    <row r="229" spans="22:22" x14ac:dyDescent="0.35">
      <c r="V229" s="106" t="s">
        <v>1822</v>
      </c>
    </row>
    <row r="230" spans="22:22" x14ac:dyDescent="0.35">
      <c r="V230" s="4" t="s">
        <v>1383</v>
      </c>
    </row>
    <row r="231" spans="22:22" x14ac:dyDescent="0.35">
      <c r="V231" s="106" t="s">
        <v>1822</v>
      </c>
    </row>
    <row r="232" spans="22:22" x14ac:dyDescent="0.35">
      <c r="V232" s="4" t="s">
        <v>1384</v>
      </c>
    </row>
    <row r="233" spans="22:22" x14ac:dyDescent="0.35">
      <c r="V233" s="106" t="s">
        <v>1822</v>
      </c>
    </row>
    <row r="234" spans="22:22" x14ac:dyDescent="0.35">
      <c r="V234" s="4" t="s">
        <v>1385</v>
      </c>
    </row>
    <row r="235" spans="22:22" x14ac:dyDescent="0.35">
      <c r="V235" s="106" t="s">
        <v>1822</v>
      </c>
    </row>
    <row r="236" spans="22:22" x14ac:dyDescent="0.35">
      <c r="V236" s="4" t="s">
        <v>1386</v>
      </c>
    </row>
    <row r="237" spans="22:22" x14ac:dyDescent="0.35">
      <c r="V237" s="106" t="s">
        <v>1822</v>
      </c>
    </row>
    <row r="238" spans="22:22" x14ac:dyDescent="0.35">
      <c r="V238" s="4" t="s">
        <v>1387</v>
      </c>
    </row>
    <row r="239" spans="22:22" x14ac:dyDescent="0.35">
      <c r="V239" s="106" t="s">
        <v>1822</v>
      </c>
    </row>
    <row r="240" spans="22:22" x14ac:dyDescent="0.35">
      <c r="V240" s="4" t="s">
        <v>1388</v>
      </c>
    </row>
    <row r="241" spans="22:22" x14ac:dyDescent="0.35">
      <c r="V241" s="106" t="s">
        <v>1822</v>
      </c>
    </row>
    <row r="242" spans="22:22" x14ac:dyDescent="0.35">
      <c r="V242" s="4" t="s">
        <v>1389</v>
      </c>
    </row>
    <row r="243" spans="22:22" x14ac:dyDescent="0.35">
      <c r="V243" s="106" t="s">
        <v>1822</v>
      </c>
    </row>
    <row r="244" spans="22:22" x14ac:dyDescent="0.35">
      <c r="V244" s="4" t="s">
        <v>1390</v>
      </c>
    </row>
    <row r="245" spans="22:22" x14ac:dyDescent="0.35">
      <c r="V245" s="106" t="s">
        <v>1822</v>
      </c>
    </row>
    <row r="246" spans="22:22" x14ac:dyDescent="0.35">
      <c r="V246" s="4" t="s">
        <v>1391</v>
      </c>
    </row>
    <row r="247" spans="22:22" x14ac:dyDescent="0.35">
      <c r="V247" s="106" t="s">
        <v>1822</v>
      </c>
    </row>
    <row r="248" spans="22:22" x14ac:dyDescent="0.35">
      <c r="V248" s="4" t="s">
        <v>1392</v>
      </c>
    </row>
    <row r="249" spans="22:22" x14ac:dyDescent="0.35">
      <c r="V249" s="106" t="s">
        <v>1822</v>
      </c>
    </row>
    <row r="250" spans="22:22" x14ac:dyDescent="0.35">
      <c r="V250" s="4" t="s">
        <v>1393</v>
      </c>
    </row>
    <row r="251" spans="22:22" x14ac:dyDescent="0.35">
      <c r="V251" s="106" t="s">
        <v>1822</v>
      </c>
    </row>
    <row r="252" spans="22:22" x14ac:dyDescent="0.35">
      <c r="V252" s="4" t="s">
        <v>1394</v>
      </c>
    </row>
    <row r="253" spans="22:22" x14ac:dyDescent="0.35">
      <c r="V253" s="106" t="s">
        <v>1822</v>
      </c>
    </row>
    <row r="254" spans="22:22" x14ac:dyDescent="0.35">
      <c r="V254" s="4" t="s">
        <v>1395</v>
      </c>
    </row>
    <row r="255" spans="22:22" x14ac:dyDescent="0.35">
      <c r="V255" s="106" t="s">
        <v>1822</v>
      </c>
    </row>
    <row r="256" spans="22:22" x14ac:dyDescent="0.35">
      <c r="V256" s="4" t="s">
        <v>1396</v>
      </c>
    </row>
    <row r="257" spans="22:22" x14ac:dyDescent="0.35">
      <c r="V257" s="106" t="s">
        <v>1822</v>
      </c>
    </row>
    <row r="258" spans="22:22" x14ac:dyDescent="0.35">
      <c r="V258" s="4" t="s">
        <v>1397</v>
      </c>
    </row>
    <row r="259" spans="22:22" x14ac:dyDescent="0.35">
      <c r="V259" s="106" t="s">
        <v>1822</v>
      </c>
    </row>
    <row r="260" spans="22:22" x14ac:dyDescent="0.35">
      <c r="V260" s="4" t="s">
        <v>1398</v>
      </c>
    </row>
    <row r="261" spans="22:22" x14ac:dyDescent="0.35">
      <c r="V261" s="106" t="s">
        <v>1822</v>
      </c>
    </row>
    <row r="262" spans="22:22" x14ac:dyDescent="0.35">
      <c r="V262" s="4" t="s">
        <v>1399</v>
      </c>
    </row>
    <row r="263" spans="22:22" x14ac:dyDescent="0.35">
      <c r="V263" s="106" t="s">
        <v>1822</v>
      </c>
    </row>
    <row r="264" spans="22:22" x14ac:dyDescent="0.35">
      <c r="V264" s="4" t="s">
        <v>1400</v>
      </c>
    </row>
    <row r="265" spans="22:22" x14ac:dyDescent="0.35">
      <c r="V265" s="106" t="s">
        <v>1822</v>
      </c>
    </row>
    <row r="266" spans="22:22" x14ac:dyDescent="0.35">
      <c r="V266" s="4" t="s">
        <v>1401</v>
      </c>
    </row>
    <row r="267" spans="22:22" x14ac:dyDescent="0.35">
      <c r="V267" s="106" t="s">
        <v>1822</v>
      </c>
    </row>
    <row r="268" spans="22:22" x14ac:dyDescent="0.35">
      <c r="V268" s="4" t="s">
        <v>1402</v>
      </c>
    </row>
    <row r="269" spans="22:22" x14ac:dyDescent="0.35">
      <c r="V269" s="106" t="s">
        <v>1822</v>
      </c>
    </row>
    <row r="270" spans="22:22" x14ac:dyDescent="0.35">
      <c r="V270" s="4" t="s">
        <v>1403</v>
      </c>
    </row>
    <row r="271" spans="22:22" x14ac:dyDescent="0.35">
      <c r="V271" s="106" t="s">
        <v>1822</v>
      </c>
    </row>
    <row r="272" spans="22:22" x14ac:dyDescent="0.35">
      <c r="V272" s="4" t="s">
        <v>1404</v>
      </c>
    </row>
    <row r="273" spans="22:22" x14ac:dyDescent="0.35">
      <c r="V273" s="106" t="s">
        <v>1822</v>
      </c>
    </row>
    <row r="274" spans="22:22" x14ac:dyDescent="0.35">
      <c r="V274" s="4" t="s">
        <v>1405</v>
      </c>
    </row>
    <row r="275" spans="22:22" x14ac:dyDescent="0.35">
      <c r="V275" s="106" t="s">
        <v>1822</v>
      </c>
    </row>
    <row r="276" spans="22:22" x14ac:dyDescent="0.35">
      <c r="V276" s="4" t="s">
        <v>1406</v>
      </c>
    </row>
    <row r="277" spans="22:22" x14ac:dyDescent="0.35">
      <c r="V277" s="106" t="s">
        <v>1822</v>
      </c>
    </row>
    <row r="278" spans="22:22" x14ac:dyDescent="0.35">
      <c r="V278" s="4" t="s">
        <v>1407</v>
      </c>
    </row>
    <row r="279" spans="22:22" x14ac:dyDescent="0.35">
      <c r="V279" s="106" t="s">
        <v>1822</v>
      </c>
    </row>
    <row r="280" spans="22:22" x14ac:dyDescent="0.35">
      <c r="V280" s="4" t="s">
        <v>1408</v>
      </c>
    </row>
    <row r="281" spans="22:22" x14ac:dyDescent="0.35">
      <c r="V281" s="106" t="s">
        <v>1822</v>
      </c>
    </row>
    <row r="282" spans="22:22" x14ac:dyDescent="0.35">
      <c r="V282" s="4" t="s">
        <v>1409</v>
      </c>
    </row>
    <row r="283" spans="22:22" x14ac:dyDescent="0.35">
      <c r="V283" s="106" t="s">
        <v>1822</v>
      </c>
    </row>
    <row r="284" spans="22:22" x14ac:dyDescent="0.35">
      <c r="V284" s="4" t="s">
        <v>1410</v>
      </c>
    </row>
    <row r="285" spans="22:22" x14ac:dyDescent="0.35">
      <c r="V285" s="106" t="s">
        <v>1822</v>
      </c>
    </row>
    <row r="286" spans="22:22" x14ac:dyDescent="0.35">
      <c r="V286" s="4" t="s">
        <v>1411</v>
      </c>
    </row>
    <row r="287" spans="22:22" x14ac:dyDescent="0.35">
      <c r="V287" s="106" t="s">
        <v>1822</v>
      </c>
    </row>
    <row r="288" spans="22:22" x14ac:dyDescent="0.35">
      <c r="V288" s="4" t="s">
        <v>1412</v>
      </c>
    </row>
    <row r="289" spans="22:22" x14ac:dyDescent="0.35">
      <c r="V289" s="106" t="s">
        <v>1822</v>
      </c>
    </row>
    <row r="290" spans="22:22" x14ac:dyDescent="0.35">
      <c r="V290" s="4" t="s">
        <v>1413</v>
      </c>
    </row>
    <row r="291" spans="22:22" x14ac:dyDescent="0.35">
      <c r="V291" s="106" t="s">
        <v>1822</v>
      </c>
    </row>
    <row r="292" spans="22:22" x14ac:dyDescent="0.35">
      <c r="V292" s="4" t="s">
        <v>1414</v>
      </c>
    </row>
    <row r="293" spans="22:22" x14ac:dyDescent="0.35">
      <c r="V293" s="106" t="s">
        <v>1822</v>
      </c>
    </row>
    <row r="294" spans="22:22" x14ac:dyDescent="0.35">
      <c r="V294" s="4" t="s">
        <v>1415</v>
      </c>
    </row>
    <row r="295" spans="22:22" x14ac:dyDescent="0.35">
      <c r="V295" s="106" t="s">
        <v>1822</v>
      </c>
    </row>
    <row r="296" spans="22:22" x14ac:dyDescent="0.35">
      <c r="V296" s="4" t="s">
        <v>1416</v>
      </c>
    </row>
    <row r="297" spans="22:22" x14ac:dyDescent="0.35">
      <c r="V297" s="106" t="s">
        <v>1822</v>
      </c>
    </row>
    <row r="298" spans="22:22" x14ac:dyDescent="0.35">
      <c r="V298" s="4" t="s">
        <v>1417</v>
      </c>
    </row>
    <row r="299" spans="22:22" x14ac:dyDescent="0.35">
      <c r="V299" s="106" t="s">
        <v>1822</v>
      </c>
    </row>
    <row r="300" spans="22:22" x14ac:dyDescent="0.35">
      <c r="V300" s="4" t="s">
        <v>1418</v>
      </c>
    </row>
    <row r="301" spans="22:22" x14ac:dyDescent="0.35">
      <c r="V301" s="106" t="s">
        <v>1822</v>
      </c>
    </row>
    <row r="302" spans="22:22" x14ac:dyDescent="0.35">
      <c r="V302" s="4" t="s">
        <v>1419</v>
      </c>
    </row>
    <row r="303" spans="22:22" x14ac:dyDescent="0.35">
      <c r="V303" s="106" t="s">
        <v>1822</v>
      </c>
    </row>
    <row r="304" spans="22:22" x14ac:dyDescent="0.35">
      <c r="V304" s="4" t="s">
        <v>1420</v>
      </c>
    </row>
    <row r="305" spans="22:22" x14ac:dyDescent="0.35">
      <c r="V305" s="106" t="s">
        <v>1822</v>
      </c>
    </row>
    <row r="306" spans="22:22" x14ac:dyDescent="0.35">
      <c r="V306" s="4" t="s">
        <v>1421</v>
      </c>
    </row>
    <row r="307" spans="22:22" x14ac:dyDescent="0.35">
      <c r="V307" s="106" t="s">
        <v>1822</v>
      </c>
    </row>
    <row r="308" spans="22:22" x14ac:dyDescent="0.35">
      <c r="V308" s="4" t="s">
        <v>1422</v>
      </c>
    </row>
    <row r="309" spans="22:22" x14ac:dyDescent="0.35">
      <c r="V309" s="106" t="s">
        <v>1822</v>
      </c>
    </row>
    <row r="310" spans="22:22" x14ac:dyDescent="0.35">
      <c r="V310" s="4" t="s">
        <v>1423</v>
      </c>
    </row>
    <row r="311" spans="22:22" x14ac:dyDescent="0.35">
      <c r="V311" s="106" t="s">
        <v>1822</v>
      </c>
    </row>
    <row r="312" spans="22:22" x14ac:dyDescent="0.35">
      <c r="V312" s="4" t="s">
        <v>1424</v>
      </c>
    </row>
    <row r="313" spans="22:22" x14ac:dyDescent="0.35">
      <c r="V313" s="106" t="s">
        <v>1822</v>
      </c>
    </row>
    <row r="314" spans="22:22" x14ac:dyDescent="0.35">
      <c r="V314" s="4" t="s">
        <v>1425</v>
      </c>
    </row>
    <row r="315" spans="22:22" x14ac:dyDescent="0.35">
      <c r="V315" s="106" t="s">
        <v>1822</v>
      </c>
    </row>
    <row r="316" spans="22:22" x14ac:dyDescent="0.35">
      <c r="V316" s="4" t="s">
        <v>1426</v>
      </c>
    </row>
    <row r="317" spans="22:22" x14ac:dyDescent="0.35">
      <c r="V317" s="106" t="s">
        <v>1822</v>
      </c>
    </row>
    <row r="318" spans="22:22" x14ac:dyDescent="0.35">
      <c r="V318" s="4" t="s">
        <v>1427</v>
      </c>
    </row>
    <row r="319" spans="22:22" x14ac:dyDescent="0.35">
      <c r="V319" s="106" t="s">
        <v>1822</v>
      </c>
    </row>
    <row r="320" spans="22:22" x14ac:dyDescent="0.35">
      <c r="V320" s="4" t="s">
        <v>1428</v>
      </c>
    </row>
    <row r="321" spans="22:22" x14ac:dyDescent="0.35">
      <c r="V321" s="106" t="s">
        <v>1822</v>
      </c>
    </row>
    <row r="322" spans="22:22" x14ac:dyDescent="0.35">
      <c r="V322" s="4" t="s">
        <v>1429</v>
      </c>
    </row>
    <row r="323" spans="22:22" x14ac:dyDescent="0.35">
      <c r="V323" s="106" t="s">
        <v>1822</v>
      </c>
    </row>
    <row r="324" spans="22:22" x14ac:dyDescent="0.35">
      <c r="V324" s="4" t="s">
        <v>1430</v>
      </c>
    </row>
    <row r="325" spans="22:22" x14ac:dyDescent="0.35">
      <c r="V325" s="106" t="s">
        <v>1822</v>
      </c>
    </row>
    <row r="326" spans="22:22" x14ac:dyDescent="0.35">
      <c r="V326" s="4" t="s">
        <v>1431</v>
      </c>
    </row>
    <row r="327" spans="22:22" x14ac:dyDescent="0.35">
      <c r="V327" s="106" t="s">
        <v>1822</v>
      </c>
    </row>
    <row r="328" spans="22:22" x14ac:dyDescent="0.35">
      <c r="V328" s="4" t="s">
        <v>1432</v>
      </c>
    </row>
    <row r="329" spans="22:22" x14ac:dyDescent="0.35">
      <c r="V329" s="106" t="s">
        <v>1822</v>
      </c>
    </row>
    <row r="330" spans="22:22" x14ac:dyDescent="0.35">
      <c r="V330" s="4" t="s">
        <v>1433</v>
      </c>
    </row>
    <row r="331" spans="22:22" x14ac:dyDescent="0.35">
      <c r="V331" s="106" t="s">
        <v>1822</v>
      </c>
    </row>
    <row r="332" spans="22:22" x14ac:dyDescent="0.35">
      <c r="V332" s="4" t="s">
        <v>1434</v>
      </c>
    </row>
    <row r="333" spans="22:22" x14ac:dyDescent="0.35">
      <c r="V333" s="106" t="s">
        <v>1822</v>
      </c>
    </row>
    <row r="334" spans="22:22" x14ac:dyDescent="0.35">
      <c r="V334" s="4" t="s">
        <v>1435</v>
      </c>
    </row>
    <row r="335" spans="22:22" x14ac:dyDescent="0.35">
      <c r="V335" s="106" t="s">
        <v>1822</v>
      </c>
    </row>
    <row r="336" spans="22:22" x14ac:dyDescent="0.35">
      <c r="V336" s="4" t="s">
        <v>1436</v>
      </c>
    </row>
    <row r="337" spans="22:22" x14ac:dyDescent="0.35">
      <c r="V337" s="106" t="s">
        <v>1822</v>
      </c>
    </row>
    <row r="338" spans="22:22" x14ac:dyDescent="0.35">
      <c r="V338" s="4" t="s">
        <v>1437</v>
      </c>
    </row>
    <row r="339" spans="22:22" x14ac:dyDescent="0.35">
      <c r="V339" s="106" t="s">
        <v>1822</v>
      </c>
    </row>
    <row r="340" spans="22:22" x14ac:dyDescent="0.35">
      <c r="V340" s="4" t="s">
        <v>1438</v>
      </c>
    </row>
    <row r="341" spans="22:22" x14ac:dyDescent="0.35">
      <c r="V341" s="106" t="s">
        <v>1822</v>
      </c>
    </row>
    <row r="342" spans="22:22" x14ac:dyDescent="0.35">
      <c r="V342" s="4" t="s">
        <v>1439</v>
      </c>
    </row>
    <row r="343" spans="22:22" x14ac:dyDescent="0.35">
      <c r="V343" s="106" t="s">
        <v>1822</v>
      </c>
    </row>
    <row r="344" spans="22:22" x14ac:dyDescent="0.35">
      <c r="V344" s="4" t="s">
        <v>1440</v>
      </c>
    </row>
    <row r="345" spans="22:22" x14ac:dyDescent="0.35">
      <c r="V345" s="106" t="s">
        <v>1822</v>
      </c>
    </row>
    <row r="346" spans="22:22" x14ac:dyDescent="0.35">
      <c r="V346" s="4" t="s">
        <v>1441</v>
      </c>
    </row>
    <row r="347" spans="22:22" x14ac:dyDescent="0.35">
      <c r="V347" s="106" t="s">
        <v>1822</v>
      </c>
    </row>
    <row r="348" spans="22:22" x14ac:dyDescent="0.35">
      <c r="V348" s="4" t="s">
        <v>1442</v>
      </c>
    </row>
    <row r="349" spans="22:22" x14ac:dyDescent="0.35">
      <c r="V349" s="106" t="s">
        <v>1822</v>
      </c>
    </row>
    <row r="350" spans="22:22" x14ac:dyDescent="0.35">
      <c r="V350" s="4" t="s">
        <v>1443</v>
      </c>
    </row>
    <row r="351" spans="22:22" x14ac:dyDescent="0.35">
      <c r="V351" s="106" t="s">
        <v>1822</v>
      </c>
    </row>
    <row r="352" spans="22:22" x14ac:dyDescent="0.35">
      <c r="V352" s="4" t="s">
        <v>1444</v>
      </c>
    </row>
    <row r="353" spans="22:22" x14ac:dyDescent="0.35">
      <c r="V353" s="106" t="s">
        <v>1822</v>
      </c>
    </row>
    <row r="354" spans="22:22" x14ac:dyDescent="0.35">
      <c r="V354" s="4" t="s">
        <v>1445</v>
      </c>
    </row>
    <row r="355" spans="22:22" x14ac:dyDescent="0.35">
      <c r="V355" s="106" t="s">
        <v>1822</v>
      </c>
    </row>
    <row r="356" spans="22:22" x14ac:dyDescent="0.35">
      <c r="V356" s="4" t="s">
        <v>1446</v>
      </c>
    </row>
    <row r="357" spans="22:22" x14ac:dyDescent="0.35">
      <c r="V357" s="106" t="s">
        <v>1822</v>
      </c>
    </row>
    <row r="358" spans="22:22" x14ac:dyDescent="0.35">
      <c r="V358" s="4" t="s">
        <v>1447</v>
      </c>
    </row>
    <row r="359" spans="22:22" x14ac:dyDescent="0.35">
      <c r="V359" s="106" t="s">
        <v>1822</v>
      </c>
    </row>
    <row r="360" spans="22:22" x14ac:dyDescent="0.35">
      <c r="V360" s="4" t="s">
        <v>1448</v>
      </c>
    </row>
    <row r="361" spans="22:22" x14ac:dyDescent="0.35">
      <c r="V361" s="106" t="s">
        <v>1822</v>
      </c>
    </row>
    <row r="362" spans="22:22" x14ac:dyDescent="0.35">
      <c r="V362" s="4" t="s">
        <v>1449</v>
      </c>
    </row>
    <row r="363" spans="22:22" x14ac:dyDescent="0.35">
      <c r="V363" s="106" t="s">
        <v>1822</v>
      </c>
    </row>
    <row r="364" spans="22:22" x14ac:dyDescent="0.35">
      <c r="V364" s="4" t="s">
        <v>1450</v>
      </c>
    </row>
    <row r="365" spans="22:22" x14ac:dyDescent="0.35">
      <c r="V365" s="106" t="s">
        <v>1822</v>
      </c>
    </row>
    <row r="366" spans="22:22" x14ac:dyDescent="0.35">
      <c r="V366" s="4" t="s">
        <v>1451</v>
      </c>
    </row>
    <row r="367" spans="22:22" x14ac:dyDescent="0.35">
      <c r="V367" s="106" t="s">
        <v>1822</v>
      </c>
    </row>
    <row r="368" spans="22:22" x14ac:dyDescent="0.35">
      <c r="V368" s="4" t="s">
        <v>1452</v>
      </c>
    </row>
    <row r="369" spans="22:22" x14ac:dyDescent="0.35">
      <c r="V369" s="106" t="s">
        <v>1822</v>
      </c>
    </row>
    <row r="370" spans="22:22" x14ac:dyDescent="0.35">
      <c r="V370" s="4" t="s">
        <v>1453</v>
      </c>
    </row>
    <row r="371" spans="22:22" x14ac:dyDescent="0.35">
      <c r="V371" s="106" t="s">
        <v>1822</v>
      </c>
    </row>
    <row r="372" spans="22:22" x14ac:dyDescent="0.35">
      <c r="V372" s="4" t="s">
        <v>1454</v>
      </c>
    </row>
    <row r="373" spans="22:22" x14ac:dyDescent="0.35">
      <c r="V373" s="106" t="s">
        <v>1822</v>
      </c>
    </row>
    <row r="374" spans="22:22" x14ac:dyDescent="0.35">
      <c r="V374" s="4" t="s">
        <v>1455</v>
      </c>
    </row>
    <row r="375" spans="22:22" x14ac:dyDescent="0.35">
      <c r="V375" s="106" t="s">
        <v>1822</v>
      </c>
    </row>
    <row r="376" spans="22:22" x14ac:dyDescent="0.35">
      <c r="V376" s="4" t="s">
        <v>1456</v>
      </c>
    </row>
    <row r="377" spans="22:22" x14ac:dyDescent="0.35">
      <c r="V377" s="106" t="s">
        <v>1822</v>
      </c>
    </row>
    <row r="378" spans="22:22" x14ac:dyDescent="0.35">
      <c r="V378" s="4" t="s">
        <v>1457</v>
      </c>
    </row>
    <row r="379" spans="22:22" x14ac:dyDescent="0.35">
      <c r="V379" s="106" t="s">
        <v>1822</v>
      </c>
    </row>
    <row r="380" spans="22:22" x14ac:dyDescent="0.35">
      <c r="V380" s="4" t="s">
        <v>1458</v>
      </c>
    </row>
    <row r="381" spans="22:22" x14ac:dyDescent="0.35">
      <c r="V381" s="106" t="s">
        <v>1822</v>
      </c>
    </row>
    <row r="382" spans="22:22" x14ac:dyDescent="0.35">
      <c r="V382" s="4" t="s">
        <v>1459</v>
      </c>
    </row>
    <row r="383" spans="22:22" x14ac:dyDescent="0.35">
      <c r="V383" s="106" t="s">
        <v>1822</v>
      </c>
    </row>
    <row r="384" spans="22:22" x14ac:dyDescent="0.35">
      <c r="V384" s="4" t="s">
        <v>1460</v>
      </c>
    </row>
    <row r="385" spans="22:22" x14ac:dyDescent="0.35">
      <c r="V385" s="106" t="s">
        <v>1822</v>
      </c>
    </row>
    <row r="386" spans="22:22" x14ac:dyDescent="0.35">
      <c r="V386" s="4" t="s">
        <v>1461</v>
      </c>
    </row>
    <row r="387" spans="22:22" x14ac:dyDescent="0.35">
      <c r="V387" s="106" t="s">
        <v>1822</v>
      </c>
    </row>
    <row r="388" spans="22:22" x14ac:dyDescent="0.35">
      <c r="V388" s="4" t="s">
        <v>1462</v>
      </c>
    </row>
    <row r="389" spans="22:22" x14ac:dyDescent="0.35">
      <c r="V389" s="106" t="s">
        <v>1822</v>
      </c>
    </row>
    <row r="390" spans="22:22" x14ac:dyDescent="0.35">
      <c r="V390" s="4" t="s">
        <v>1463</v>
      </c>
    </row>
    <row r="391" spans="22:22" x14ac:dyDescent="0.35">
      <c r="V391" s="106" t="s">
        <v>1822</v>
      </c>
    </row>
    <row r="392" spans="22:22" x14ac:dyDescent="0.35">
      <c r="V392" s="4" t="s">
        <v>1464</v>
      </c>
    </row>
    <row r="393" spans="22:22" x14ac:dyDescent="0.35">
      <c r="V393" s="106" t="s">
        <v>1822</v>
      </c>
    </row>
    <row r="394" spans="22:22" x14ac:dyDescent="0.35">
      <c r="V394" s="4" t="s">
        <v>1465</v>
      </c>
    </row>
    <row r="395" spans="22:22" x14ac:dyDescent="0.35">
      <c r="V395" s="106" t="s">
        <v>1822</v>
      </c>
    </row>
    <row r="396" spans="22:22" x14ac:dyDescent="0.35">
      <c r="V396" s="4" t="s">
        <v>1466</v>
      </c>
    </row>
    <row r="397" spans="22:22" x14ac:dyDescent="0.35">
      <c r="V397" s="106" t="s">
        <v>1822</v>
      </c>
    </row>
    <row r="398" spans="22:22" x14ac:dyDescent="0.35">
      <c r="V398" s="4" t="s">
        <v>1467</v>
      </c>
    </row>
    <row r="399" spans="22:22" x14ac:dyDescent="0.35">
      <c r="V399" s="106" t="s">
        <v>1822</v>
      </c>
    </row>
    <row r="400" spans="22:22" x14ac:dyDescent="0.35">
      <c r="V400" s="4" t="s">
        <v>1468</v>
      </c>
    </row>
    <row r="401" spans="22:22" x14ac:dyDescent="0.35">
      <c r="V401" s="106" t="s">
        <v>1822</v>
      </c>
    </row>
    <row r="402" spans="22:22" x14ac:dyDescent="0.35">
      <c r="V402" s="4" t="s">
        <v>1469</v>
      </c>
    </row>
    <row r="403" spans="22:22" x14ac:dyDescent="0.35">
      <c r="V403" s="106" t="s">
        <v>1822</v>
      </c>
    </row>
    <row r="404" spans="22:22" x14ac:dyDescent="0.35">
      <c r="V404" s="4" t="s">
        <v>1470</v>
      </c>
    </row>
    <row r="405" spans="22:22" x14ac:dyDescent="0.35">
      <c r="V405" s="106" t="s">
        <v>1822</v>
      </c>
    </row>
    <row r="406" spans="22:22" x14ac:dyDescent="0.35">
      <c r="V406" s="4" t="s">
        <v>1471</v>
      </c>
    </row>
    <row r="407" spans="22:22" x14ac:dyDescent="0.35">
      <c r="V407" s="106" t="s">
        <v>1822</v>
      </c>
    </row>
    <row r="408" spans="22:22" x14ac:dyDescent="0.35">
      <c r="V408" s="4" t="s">
        <v>1472</v>
      </c>
    </row>
    <row r="409" spans="22:22" x14ac:dyDescent="0.35">
      <c r="V409" s="106" t="s">
        <v>1822</v>
      </c>
    </row>
    <row r="410" spans="22:22" x14ac:dyDescent="0.35">
      <c r="V410" s="4" t="s">
        <v>1473</v>
      </c>
    </row>
    <row r="411" spans="22:22" x14ac:dyDescent="0.35">
      <c r="V411" s="106" t="s">
        <v>1822</v>
      </c>
    </row>
    <row r="412" spans="22:22" x14ac:dyDescent="0.35">
      <c r="V412" s="4" t="s">
        <v>1474</v>
      </c>
    </row>
    <row r="413" spans="22:22" x14ac:dyDescent="0.35">
      <c r="V413" s="106" t="s">
        <v>1822</v>
      </c>
    </row>
    <row r="414" spans="22:22" x14ac:dyDescent="0.35">
      <c r="V414" s="4" t="s">
        <v>1475</v>
      </c>
    </row>
    <row r="415" spans="22:22" x14ac:dyDescent="0.35">
      <c r="V415" s="106" t="s">
        <v>1822</v>
      </c>
    </row>
    <row r="416" spans="22:22" x14ac:dyDescent="0.35">
      <c r="V416" s="4" t="s">
        <v>1476</v>
      </c>
    </row>
    <row r="417" spans="22:22" x14ac:dyDescent="0.35">
      <c r="V417" s="106" t="s">
        <v>1822</v>
      </c>
    </row>
    <row r="418" spans="22:22" x14ac:dyDescent="0.35">
      <c r="V418" s="4" t="s">
        <v>1477</v>
      </c>
    </row>
    <row r="419" spans="22:22" x14ac:dyDescent="0.35">
      <c r="V419" s="106" t="s">
        <v>1822</v>
      </c>
    </row>
    <row r="420" spans="22:22" x14ac:dyDescent="0.35">
      <c r="V420" s="4" t="s">
        <v>1478</v>
      </c>
    </row>
    <row r="421" spans="22:22" x14ac:dyDescent="0.35">
      <c r="V421" s="106" t="s">
        <v>1822</v>
      </c>
    </row>
    <row r="422" spans="22:22" x14ac:dyDescent="0.35">
      <c r="V422" s="4" t="s">
        <v>1479</v>
      </c>
    </row>
    <row r="423" spans="22:22" x14ac:dyDescent="0.35">
      <c r="V423" s="106" t="s">
        <v>1822</v>
      </c>
    </row>
    <row r="424" spans="22:22" x14ac:dyDescent="0.35">
      <c r="V424" s="4" t="s">
        <v>1480</v>
      </c>
    </row>
    <row r="425" spans="22:22" x14ac:dyDescent="0.35">
      <c r="V425" s="106" t="s">
        <v>1822</v>
      </c>
    </row>
    <row r="426" spans="22:22" x14ac:dyDescent="0.35">
      <c r="V426" s="4" t="s">
        <v>1481</v>
      </c>
    </row>
    <row r="427" spans="22:22" x14ac:dyDescent="0.35">
      <c r="V427" s="106" t="s">
        <v>1822</v>
      </c>
    </row>
    <row r="428" spans="22:22" x14ac:dyDescent="0.35">
      <c r="V428" s="4" t="s">
        <v>1482</v>
      </c>
    </row>
    <row r="429" spans="22:22" x14ac:dyDescent="0.35">
      <c r="V429" s="106" t="s">
        <v>1822</v>
      </c>
    </row>
    <row r="430" spans="22:22" x14ac:dyDescent="0.35">
      <c r="V430" s="4" t="s">
        <v>1483</v>
      </c>
    </row>
    <row r="431" spans="22:22" x14ac:dyDescent="0.35">
      <c r="V431" s="106" t="s">
        <v>1822</v>
      </c>
    </row>
    <row r="432" spans="22:22" x14ac:dyDescent="0.35">
      <c r="V432" s="4" t="s">
        <v>1484</v>
      </c>
    </row>
    <row r="433" spans="22:22" x14ac:dyDescent="0.35">
      <c r="V433" s="106" t="s">
        <v>1822</v>
      </c>
    </row>
    <row r="434" spans="22:22" x14ac:dyDescent="0.35">
      <c r="V434" s="4" t="s">
        <v>1485</v>
      </c>
    </row>
    <row r="435" spans="22:22" x14ac:dyDescent="0.35">
      <c r="V435" s="106" t="s">
        <v>1822</v>
      </c>
    </row>
    <row r="436" spans="22:22" x14ac:dyDescent="0.35">
      <c r="V436" s="4" t="s">
        <v>1486</v>
      </c>
    </row>
    <row r="437" spans="22:22" x14ac:dyDescent="0.35">
      <c r="V437" s="106" t="s">
        <v>1822</v>
      </c>
    </row>
    <row r="438" spans="22:22" x14ac:dyDescent="0.35">
      <c r="V438" s="4" t="s">
        <v>1487</v>
      </c>
    </row>
    <row r="439" spans="22:22" x14ac:dyDescent="0.35">
      <c r="V439" s="106" t="s">
        <v>1822</v>
      </c>
    </row>
    <row r="440" spans="22:22" x14ac:dyDescent="0.35">
      <c r="V440" s="4" t="s">
        <v>1488</v>
      </c>
    </row>
    <row r="441" spans="22:22" x14ac:dyDescent="0.35">
      <c r="V441" s="106" t="s">
        <v>1822</v>
      </c>
    </row>
    <row r="442" spans="22:22" x14ac:dyDescent="0.35">
      <c r="V442" s="4" t="s">
        <v>1489</v>
      </c>
    </row>
    <row r="443" spans="22:22" x14ac:dyDescent="0.35">
      <c r="V443" s="106" t="s">
        <v>1822</v>
      </c>
    </row>
    <row r="444" spans="22:22" x14ac:dyDescent="0.35">
      <c r="V444" s="4" t="s">
        <v>1490</v>
      </c>
    </row>
    <row r="445" spans="22:22" x14ac:dyDescent="0.35">
      <c r="V445" s="106" t="s">
        <v>1822</v>
      </c>
    </row>
    <row r="446" spans="22:22" x14ac:dyDescent="0.35">
      <c r="V446" s="4" t="s">
        <v>1491</v>
      </c>
    </row>
    <row r="447" spans="22:22" x14ac:dyDescent="0.35">
      <c r="V447" s="106" t="s">
        <v>1822</v>
      </c>
    </row>
    <row r="448" spans="22:22" x14ac:dyDescent="0.35">
      <c r="V448" s="4" t="s">
        <v>1492</v>
      </c>
    </row>
    <row r="449" spans="22:22" x14ac:dyDescent="0.35">
      <c r="V449" s="106" t="s">
        <v>1822</v>
      </c>
    </row>
    <row r="450" spans="22:22" x14ac:dyDescent="0.35">
      <c r="V450" s="4" t="s">
        <v>1493</v>
      </c>
    </row>
    <row r="451" spans="22:22" x14ac:dyDescent="0.35">
      <c r="V451" s="106" t="s">
        <v>1822</v>
      </c>
    </row>
    <row r="452" spans="22:22" x14ac:dyDescent="0.35">
      <c r="V452" s="4" t="s">
        <v>1494</v>
      </c>
    </row>
    <row r="453" spans="22:22" x14ac:dyDescent="0.35">
      <c r="V453" s="106" t="s">
        <v>1822</v>
      </c>
    </row>
    <row r="454" spans="22:22" x14ac:dyDescent="0.35">
      <c r="V454" s="4" t="s">
        <v>1495</v>
      </c>
    </row>
    <row r="455" spans="22:22" x14ac:dyDescent="0.35">
      <c r="V455" s="106" t="s">
        <v>1822</v>
      </c>
    </row>
    <row r="456" spans="22:22" x14ac:dyDescent="0.35">
      <c r="V456" s="4" t="s">
        <v>1496</v>
      </c>
    </row>
    <row r="457" spans="22:22" x14ac:dyDescent="0.35">
      <c r="V457" s="106" t="s">
        <v>1822</v>
      </c>
    </row>
    <row r="458" spans="22:22" x14ac:dyDescent="0.35">
      <c r="V458" s="4" t="s">
        <v>1497</v>
      </c>
    </row>
    <row r="459" spans="22:22" x14ac:dyDescent="0.35">
      <c r="V459" s="106" t="s">
        <v>1822</v>
      </c>
    </row>
    <row r="460" spans="22:22" x14ac:dyDescent="0.35">
      <c r="V460" s="4" t="s">
        <v>1498</v>
      </c>
    </row>
    <row r="461" spans="22:22" x14ac:dyDescent="0.35">
      <c r="V461" s="106" t="s">
        <v>1822</v>
      </c>
    </row>
    <row r="462" spans="22:22" x14ac:dyDescent="0.35">
      <c r="V462" s="4" t="s">
        <v>1499</v>
      </c>
    </row>
    <row r="463" spans="22:22" x14ac:dyDescent="0.35">
      <c r="V463" s="106" t="s">
        <v>1822</v>
      </c>
    </row>
    <row r="464" spans="22:22" x14ac:dyDescent="0.35">
      <c r="V464" s="4" t="s">
        <v>1500</v>
      </c>
    </row>
    <row r="465" spans="22:22" x14ac:dyDescent="0.35">
      <c r="V465" s="106" t="s">
        <v>1822</v>
      </c>
    </row>
    <row r="466" spans="22:22" x14ac:dyDescent="0.35">
      <c r="V466" s="4" t="s">
        <v>1501</v>
      </c>
    </row>
    <row r="467" spans="22:22" x14ac:dyDescent="0.35">
      <c r="V467" s="106" t="s">
        <v>1822</v>
      </c>
    </row>
    <row r="468" spans="22:22" x14ac:dyDescent="0.35">
      <c r="V468" s="4" t="s">
        <v>1502</v>
      </c>
    </row>
    <row r="469" spans="22:22" x14ac:dyDescent="0.35">
      <c r="V469" s="106" t="s">
        <v>1822</v>
      </c>
    </row>
    <row r="470" spans="22:22" x14ac:dyDescent="0.35">
      <c r="V470" s="4" t="s">
        <v>1503</v>
      </c>
    </row>
    <row r="471" spans="22:22" x14ac:dyDescent="0.35">
      <c r="V471" s="106" t="s">
        <v>1822</v>
      </c>
    </row>
    <row r="472" spans="22:22" x14ac:dyDescent="0.35">
      <c r="V472" s="4" t="s">
        <v>1504</v>
      </c>
    </row>
    <row r="473" spans="22:22" x14ac:dyDescent="0.35">
      <c r="V473" s="106" t="s">
        <v>1822</v>
      </c>
    </row>
    <row r="474" spans="22:22" x14ac:dyDescent="0.35">
      <c r="V474" s="4" t="s">
        <v>1505</v>
      </c>
    </row>
    <row r="475" spans="22:22" x14ac:dyDescent="0.35">
      <c r="V475" s="106" t="s">
        <v>1822</v>
      </c>
    </row>
    <row r="476" spans="22:22" x14ac:dyDescent="0.35">
      <c r="V476" s="4" t="s">
        <v>1506</v>
      </c>
    </row>
    <row r="477" spans="22:22" x14ac:dyDescent="0.35">
      <c r="V477" s="106" t="s">
        <v>1822</v>
      </c>
    </row>
    <row r="478" spans="22:22" x14ac:dyDescent="0.35">
      <c r="V478" s="4" t="s">
        <v>1507</v>
      </c>
    </row>
    <row r="479" spans="22:22" x14ac:dyDescent="0.35">
      <c r="V479" s="106" t="s">
        <v>1822</v>
      </c>
    </row>
    <row r="480" spans="22:22" x14ac:dyDescent="0.35">
      <c r="V480" s="4" t="s">
        <v>1508</v>
      </c>
    </row>
    <row r="481" spans="22:22" x14ac:dyDescent="0.35">
      <c r="V481" s="106" t="s">
        <v>1822</v>
      </c>
    </row>
    <row r="482" spans="22:22" x14ac:dyDescent="0.35">
      <c r="V482" s="4" t="s">
        <v>1509</v>
      </c>
    </row>
    <row r="483" spans="22:22" x14ac:dyDescent="0.35">
      <c r="V483" s="106" t="s">
        <v>1822</v>
      </c>
    </row>
    <row r="484" spans="22:22" x14ac:dyDescent="0.35">
      <c r="V484" s="4" t="s">
        <v>1510</v>
      </c>
    </row>
    <row r="485" spans="22:22" x14ac:dyDescent="0.35">
      <c r="V485" s="106" t="s">
        <v>1822</v>
      </c>
    </row>
    <row r="486" spans="22:22" x14ac:dyDescent="0.35">
      <c r="V486" s="4" t="s">
        <v>1511</v>
      </c>
    </row>
    <row r="487" spans="22:22" x14ac:dyDescent="0.35">
      <c r="V487" s="106" t="s">
        <v>1822</v>
      </c>
    </row>
    <row r="488" spans="22:22" x14ac:dyDescent="0.35">
      <c r="V488" s="4" t="s">
        <v>1512</v>
      </c>
    </row>
    <row r="489" spans="22:22" x14ac:dyDescent="0.35">
      <c r="V489" s="106" t="s">
        <v>1822</v>
      </c>
    </row>
    <row r="490" spans="22:22" x14ac:dyDescent="0.35">
      <c r="V490" s="4" t="s">
        <v>1513</v>
      </c>
    </row>
    <row r="491" spans="22:22" x14ac:dyDescent="0.35">
      <c r="V491" s="106" t="s">
        <v>1822</v>
      </c>
    </row>
    <row r="492" spans="22:22" x14ac:dyDescent="0.35">
      <c r="V492" s="4" t="s">
        <v>1514</v>
      </c>
    </row>
    <row r="493" spans="22:22" x14ac:dyDescent="0.35">
      <c r="V493" s="106" t="s">
        <v>1822</v>
      </c>
    </row>
    <row r="494" spans="22:22" x14ac:dyDescent="0.35">
      <c r="V494" s="4" t="s">
        <v>1515</v>
      </c>
    </row>
    <row r="495" spans="22:22" x14ac:dyDescent="0.35">
      <c r="V495" s="106" t="s">
        <v>1822</v>
      </c>
    </row>
    <row r="496" spans="22:22" x14ac:dyDescent="0.35">
      <c r="V496" s="4" t="s">
        <v>1516</v>
      </c>
    </row>
    <row r="497" spans="22:22" x14ac:dyDescent="0.35">
      <c r="V497" s="106" t="s">
        <v>1822</v>
      </c>
    </row>
    <row r="498" spans="22:22" x14ac:dyDescent="0.35">
      <c r="V498" s="4" t="s">
        <v>1517</v>
      </c>
    </row>
    <row r="499" spans="22:22" x14ac:dyDescent="0.35">
      <c r="V499" s="106" t="s">
        <v>1822</v>
      </c>
    </row>
    <row r="500" spans="22:22" x14ac:dyDescent="0.35">
      <c r="V500" s="4" t="s">
        <v>1518</v>
      </c>
    </row>
    <row r="501" spans="22:22" x14ac:dyDescent="0.35">
      <c r="V501" s="106" t="s">
        <v>1822</v>
      </c>
    </row>
    <row r="502" spans="22:22" x14ac:dyDescent="0.35">
      <c r="V502" s="4" t="s">
        <v>1519</v>
      </c>
    </row>
    <row r="503" spans="22:22" x14ac:dyDescent="0.35">
      <c r="V503" s="106" t="s">
        <v>1822</v>
      </c>
    </row>
    <row r="504" spans="22:22" x14ac:dyDescent="0.35">
      <c r="V504" s="4" t="s">
        <v>1520</v>
      </c>
    </row>
    <row r="505" spans="22:22" x14ac:dyDescent="0.35">
      <c r="V505" s="106" t="s">
        <v>1822</v>
      </c>
    </row>
    <row r="506" spans="22:22" x14ac:dyDescent="0.35">
      <c r="V506" s="4" t="s">
        <v>1521</v>
      </c>
    </row>
    <row r="507" spans="22:22" x14ac:dyDescent="0.35">
      <c r="V507" s="106" t="s">
        <v>1822</v>
      </c>
    </row>
    <row r="508" spans="22:22" x14ac:dyDescent="0.35">
      <c r="V508" s="4" t="s">
        <v>1522</v>
      </c>
    </row>
    <row r="509" spans="22:22" x14ac:dyDescent="0.35">
      <c r="V509" s="106" t="s">
        <v>1822</v>
      </c>
    </row>
    <row r="510" spans="22:22" x14ac:dyDescent="0.35">
      <c r="V510" s="4" t="s">
        <v>1523</v>
      </c>
    </row>
    <row r="511" spans="22:22" x14ac:dyDescent="0.35">
      <c r="V511" s="106" t="s">
        <v>1822</v>
      </c>
    </row>
    <row r="512" spans="22:22" x14ac:dyDescent="0.35">
      <c r="V512" s="4" t="s">
        <v>1524</v>
      </c>
    </row>
    <row r="513" spans="22:22" x14ac:dyDescent="0.35">
      <c r="V513" s="106" t="s">
        <v>1822</v>
      </c>
    </row>
    <row r="514" spans="22:22" x14ac:dyDescent="0.35">
      <c r="V514" s="4" t="s">
        <v>1525</v>
      </c>
    </row>
    <row r="515" spans="22:22" x14ac:dyDescent="0.35">
      <c r="V515" s="106" t="s">
        <v>1822</v>
      </c>
    </row>
    <row r="516" spans="22:22" x14ac:dyDescent="0.35">
      <c r="V516" s="4" t="s">
        <v>1526</v>
      </c>
    </row>
    <row r="517" spans="22:22" x14ac:dyDescent="0.35">
      <c r="V517" s="106" t="s">
        <v>1822</v>
      </c>
    </row>
    <row r="518" spans="22:22" x14ac:dyDescent="0.35">
      <c r="V518" s="4" t="s">
        <v>1527</v>
      </c>
    </row>
    <row r="519" spans="22:22" x14ac:dyDescent="0.35">
      <c r="V519" s="106" t="s">
        <v>1822</v>
      </c>
    </row>
    <row r="520" spans="22:22" x14ac:dyDescent="0.35">
      <c r="V520" s="4" t="s">
        <v>1528</v>
      </c>
    </row>
    <row r="521" spans="22:22" x14ac:dyDescent="0.35">
      <c r="V521" s="106" t="s">
        <v>1822</v>
      </c>
    </row>
    <row r="522" spans="22:22" x14ac:dyDescent="0.35">
      <c r="V522" s="4" t="s">
        <v>1529</v>
      </c>
    </row>
    <row r="523" spans="22:22" x14ac:dyDescent="0.35">
      <c r="V523" s="106" t="s">
        <v>1822</v>
      </c>
    </row>
    <row r="524" spans="22:22" x14ac:dyDescent="0.35">
      <c r="V524" s="4" t="s">
        <v>1530</v>
      </c>
    </row>
    <row r="525" spans="22:22" x14ac:dyDescent="0.35">
      <c r="V525" s="106" t="s">
        <v>1822</v>
      </c>
    </row>
    <row r="526" spans="22:22" x14ac:dyDescent="0.35">
      <c r="V526" s="4" t="s">
        <v>1531</v>
      </c>
    </row>
    <row r="527" spans="22:22" x14ac:dyDescent="0.35">
      <c r="V527" s="106" t="s">
        <v>1822</v>
      </c>
    </row>
    <row r="528" spans="22:22" x14ac:dyDescent="0.35">
      <c r="V528" s="4" t="s">
        <v>1532</v>
      </c>
    </row>
    <row r="529" spans="22:22" x14ac:dyDescent="0.35">
      <c r="V529" s="106" t="s">
        <v>1822</v>
      </c>
    </row>
    <row r="530" spans="22:22" x14ac:dyDescent="0.35">
      <c r="V530" s="4" t="s">
        <v>1533</v>
      </c>
    </row>
    <row r="531" spans="22:22" x14ac:dyDescent="0.35">
      <c r="V531" s="106" t="s">
        <v>1822</v>
      </c>
    </row>
    <row r="532" spans="22:22" x14ac:dyDescent="0.35">
      <c r="V532" s="4" t="s">
        <v>1534</v>
      </c>
    </row>
    <row r="533" spans="22:22" x14ac:dyDescent="0.35">
      <c r="V533" s="106" t="s">
        <v>1822</v>
      </c>
    </row>
    <row r="534" spans="22:22" x14ac:dyDescent="0.35">
      <c r="V534" s="4" t="s">
        <v>1535</v>
      </c>
    </row>
    <row r="535" spans="22:22" x14ac:dyDescent="0.35">
      <c r="V535" s="106" t="s">
        <v>1822</v>
      </c>
    </row>
    <row r="536" spans="22:22" x14ac:dyDescent="0.35">
      <c r="V536" s="4" t="s">
        <v>1536</v>
      </c>
    </row>
    <row r="537" spans="22:22" x14ac:dyDescent="0.35">
      <c r="V537" s="106" t="s">
        <v>1822</v>
      </c>
    </row>
    <row r="538" spans="22:22" x14ac:dyDescent="0.35">
      <c r="V538" s="4" t="s">
        <v>1537</v>
      </c>
    </row>
    <row r="539" spans="22:22" x14ac:dyDescent="0.35">
      <c r="V539" s="106" t="s">
        <v>1822</v>
      </c>
    </row>
    <row r="540" spans="22:22" x14ac:dyDescent="0.35">
      <c r="V540" s="4" t="s">
        <v>1538</v>
      </c>
    </row>
    <row r="541" spans="22:22" x14ac:dyDescent="0.35">
      <c r="V541" s="106" t="s">
        <v>1822</v>
      </c>
    </row>
    <row r="542" spans="22:22" x14ac:dyDescent="0.35">
      <c r="V542" s="4" t="s">
        <v>1539</v>
      </c>
    </row>
    <row r="543" spans="22:22" x14ac:dyDescent="0.35">
      <c r="V543" s="106" t="s">
        <v>1822</v>
      </c>
    </row>
    <row r="544" spans="22:22" x14ac:dyDescent="0.35">
      <c r="V544" s="4" t="s">
        <v>1540</v>
      </c>
    </row>
    <row r="545" spans="22:22" x14ac:dyDescent="0.35">
      <c r="V545" s="106" t="s">
        <v>1822</v>
      </c>
    </row>
    <row r="546" spans="22:22" x14ac:dyDescent="0.35">
      <c r="V546" s="4" t="s">
        <v>1541</v>
      </c>
    </row>
    <row r="547" spans="22:22" x14ac:dyDescent="0.35">
      <c r="V547" s="106" t="s">
        <v>1822</v>
      </c>
    </row>
    <row r="548" spans="22:22" x14ac:dyDescent="0.35">
      <c r="V548" s="4" t="s">
        <v>1542</v>
      </c>
    </row>
    <row r="549" spans="22:22" x14ac:dyDescent="0.35">
      <c r="V549" s="106" t="s">
        <v>1822</v>
      </c>
    </row>
    <row r="550" spans="22:22" x14ac:dyDescent="0.35">
      <c r="V550" s="4" t="s">
        <v>1543</v>
      </c>
    </row>
    <row r="551" spans="22:22" x14ac:dyDescent="0.35">
      <c r="V551" s="106" t="s">
        <v>1822</v>
      </c>
    </row>
    <row r="552" spans="22:22" x14ac:dyDescent="0.35">
      <c r="V552" s="4" t="s">
        <v>1544</v>
      </c>
    </row>
    <row r="553" spans="22:22" x14ac:dyDescent="0.35">
      <c r="V553" s="106" t="s">
        <v>1822</v>
      </c>
    </row>
    <row r="554" spans="22:22" x14ac:dyDescent="0.35">
      <c r="V554" s="4" t="s">
        <v>1545</v>
      </c>
    </row>
    <row r="555" spans="22:22" x14ac:dyDescent="0.35">
      <c r="V555" s="106" t="s">
        <v>1822</v>
      </c>
    </row>
    <row r="556" spans="22:22" x14ac:dyDescent="0.35">
      <c r="V556" s="4" t="s">
        <v>1546</v>
      </c>
    </row>
    <row r="557" spans="22:22" x14ac:dyDescent="0.35">
      <c r="V557" s="106" t="s">
        <v>1822</v>
      </c>
    </row>
    <row r="558" spans="22:22" x14ac:dyDescent="0.35">
      <c r="V558" s="4" t="s">
        <v>1547</v>
      </c>
    </row>
    <row r="559" spans="22:22" x14ac:dyDescent="0.35">
      <c r="V559" s="106" t="s">
        <v>1822</v>
      </c>
    </row>
    <row r="560" spans="22:22" x14ac:dyDescent="0.35">
      <c r="V560" s="4" t="s">
        <v>1548</v>
      </c>
    </row>
    <row r="561" spans="22:22" x14ac:dyDescent="0.35">
      <c r="V561" s="106" t="s">
        <v>1822</v>
      </c>
    </row>
    <row r="562" spans="22:22" x14ac:dyDescent="0.35">
      <c r="V562" s="4" t="s">
        <v>1549</v>
      </c>
    </row>
    <row r="563" spans="22:22" x14ac:dyDescent="0.35">
      <c r="V563" s="106" t="s">
        <v>1822</v>
      </c>
    </row>
    <row r="564" spans="22:22" x14ac:dyDescent="0.35">
      <c r="V564" s="4" t="s">
        <v>1550</v>
      </c>
    </row>
    <row r="565" spans="22:22" x14ac:dyDescent="0.35">
      <c r="V565" s="106" t="s">
        <v>1822</v>
      </c>
    </row>
    <row r="566" spans="22:22" x14ac:dyDescent="0.35">
      <c r="V566" s="4" t="s">
        <v>1551</v>
      </c>
    </row>
    <row r="567" spans="22:22" x14ac:dyDescent="0.35">
      <c r="V567" s="106" t="s">
        <v>1822</v>
      </c>
    </row>
    <row r="568" spans="22:22" x14ac:dyDescent="0.35">
      <c r="V568" s="4" t="s">
        <v>1552</v>
      </c>
    </row>
    <row r="569" spans="22:22" x14ac:dyDescent="0.35">
      <c r="V569" s="106" t="s">
        <v>1822</v>
      </c>
    </row>
    <row r="570" spans="22:22" x14ac:dyDescent="0.35">
      <c r="V570" s="4" t="s">
        <v>1553</v>
      </c>
    </row>
    <row r="571" spans="22:22" x14ac:dyDescent="0.35">
      <c r="V571" s="106" t="s">
        <v>1822</v>
      </c>
    </row>
    <row r="572" spans="22:22" x14ac:dyDescent="0.35">
      <c r="V572" s="4" t="s">
        <v>1554</v>
      </c>
    </row>
    <row r="573" spans="22:22" x14ac:dyDescent="0.35">
      <c r="V573" s="106" t="s">
        <v>1822</v>
      </c>
    </row>
    <row r="574" spans="22:22" x14ac:dyDescent="0.35">
      <c r="V574" s="4" t="s">
        <v>1555</v>
      </c>
    </row>
    <row r="575" spans="22:22" x14ac:dyDescent="0.35">
      <c r="V575" s="106" t="s">
        <v>1822</v>
      </c>
    </row>
    <row r="576" spans="22:22" x14ac:dyDescent="0.35">
      <c r="V576" s="4" t="s">
        <v>1556</v>
      </c>
    </row>
    <row r="577" spans="22:22" x14ac:dyDescent="0.35">
      <c r="V577" s="106" t="s">
        <v>1822</v>
      </c>
    </row>
    <row r="578" spans="22:22" x14ac:dyDescent="0.35">
      <c r="V578" s="4" t="s">
        <v>1557</v>
      </c>
    </row>
    <row r="579" spans="22:22" x14ac:dyDescent="0.35">
      <c r="V579" s="106" t="s">
        <v>1822</v>
      </c>
    </row>
    <row r="580" spans="22:22" x14ac:dyDescent="0.35">
      <c r="V580" s="4" t="s">
        <v>1558</v>
      </c>
    </row>
    <row r="581" spans="22:22" x14ac:dyDescent="0.35">
      <c r="V581" s="106" t="s">
        <v>1822</v>
      </c>
    </row>
    <row r="582" spans="22:22" x14ac:dyDescent="0.35">
      <c r="V582" s="4" t="s">
        <v>1559</v>
      </c>
    </row>
    <row r="583" spans="22:22" x14ac:dyDescent="0.35">
      <c r="V583" s="106" t="s">
        <v>1822</v>
      </c>
    </row>
    <row r="584" spans="22:22" x14ac:dyDescent="0.35">
      <c r="V584" s="4" t="s">
        <v>1560</v>
      </c>
    </row>
    <row r="585" spans="22:22" x14ac:dyDescent="0.35">
      <c r="V585" s="106" t="s">
        <v>1822</v>
      </c>
    </row>
    <row r="586" spans="22:22" x14ac:dyDescent="0.35">
      <c r="V586" s="4" t="s">
        <v>1561</v>
      </c>
    </row>
    <row r="587" spans="22:22" x14ac:dyDescent="0.35">
      <c r="V587" s="106" t="s">
        <v>1822</v>
      </c>
    </row>
    <row r="588" spans="22:22" x14ac:dyDescent="0.35">
      <c r="V588" s="4" t="s">
        <v>1562</v>
      </c>
    </row>
    <row r="589" spans="22:22" x14ac:dyDescent="0.35">
      <c r="V589" s="106" t="s">
        <v>1822</v>
      </c>
    </row>
    <row r="590" spans="22:22" x14ac:dyDescent="0.35">
      <c r="V590" s="4" t="s">
        <v>1563</v>
      </c>
    </row>
    <row r="591" spans="22:22" x14ac:dyDescent="0.35">
      <c r="V591" s="106" t="s">
        <v>1822</v>
      </c>
    </row>
    <row r="592" spans="22:22" x14ac:dyDescent="0.35">
      <c r="V592" s="4" t="s">
        <v>1564</v>
      </c>
    </row>
    <row r="593" spans="22:22" x14ac:dyDescent="0.35">
      <c r="V593" s="106" t="s">
        <v>1822</v>
      </c>
    </row>
    <row r="594" spans="22:22" x14ac:dyDescent="0.35">
      <c r="V594" s="4" t="s">
        <v>1565</v>
      </c>
    </row>
    <row r="595" spans="22:22" x14ac:dyDescent="0.35">
      <c r="V595" s="106" t="s">
        <v>1822</v>
      </c>
    </row>
    <row r="596" spans="22:22" x14ac:dyDescent="0.35">
      <c r="V596" s="4" t="s">
        <v>1566</v>
      </c>
    </row>
    <row r="597" spans="22:22" x14ac:dyDescent="0.35">
      <c r="V597" s="106" t="s">
        <v>1822</v>
      </c>
    </row>
    <row r="598" spans="22:22" x14ac:dyDescent="0.35">
      <c r="V598" s="4" t="s">
        <v>1567</v>
      </c>
    </row>
    <row r="599" spans="22:22" x14ac:dyDescent="0.35">
      <c r="V599" s="106" t="s">
        <v>1822</v>
      </c>
    </row>
    <row r="600" spans="22:22" x14ac:dyDescent="0.35">
      <c r="V600" s="4" t="s">
        <v>1568</v>
      </c>
    </row>
    <row r="601" spans="22:22" x14ac:dyDescent="0.35">
      <c r="V601" s="106" t="s">
        <v>1822</v>
      </c>
    </row>
    <row r="602" spans="22:22" x14ac:dyDescent="0.35">
      <c r="V602" s="4" t="s">
        <v>1569</v>
      </c>
    </row>
    <row r="603" spans="22:22" x14ac:dyDescent="0.35">
      <c r="V603" s="106" t="s">
        <v>1822</v>
      </c>
    </row>
    <row r="604" spans="22:22" x14ac:dyDescent="0.35">
      <c r="V604" s="4" t="s">
        <v>1570</v>
      </c>
    </row>
    <row r="605" spans="22:22" x14ac:dyDescent="0.35">
      <c r="V605" s="106" t="s">
        <v>1822</v>
      </c>
    </row>
    <row r="606" spans="22:22" x14ac:dyDescent="0.35">
      <c r="V606" s="4" t="s">
        <v>1571</v>
      </c>
    </row>
    <row r="607" spans="22:22" x14ac:dyDescent="0.35">
      <c r="V607" s="106" t="s">
        <v>1822</v>
      </c>
    </row>
    <row r="608" spans="22:22" x14ac:dyDescent="0.35">
      <c r="V608" s="4" t="s">
        <v>1572</v>
      </c>
    </row>
    <row r="609" spans="22:22" x14ac:dyDescent="0.35">
      <c r="V609" s="106" t="s">
        <v>1822</v>
      </c>
    </row>
    <row r="610" spans="22:22" x14ac:dyDescent="0.35">
      <c r="V610" s="4" t="s">
        <v>1573</v>
      </c>
    </row>
    <row r="611" spans="22:22" x14ac:dyDescent="0.35">
      <c r="V611" s="106" t="s">
        <v>1822</v>
      </c>
    </row>
    <row r="612" spans="22:22" x14ac:dyDescent="0.35">
      <c r="V612" s="4" t="s">
        <v>1574</v>
      </c>
    </row>
    <row r="613" spans="22:22" x14ac:dyDescent="0.35">
      <c r="V613" s="106" t="s">
        <v>1822</v>
      </c>
    </row>
    <row r="614" spans="22:22" x14ac:dyDescent="0.35">
      <c r="V614" s="4" t="s">
        <v>1575</v>
      </c>
    </row>
    <row r="615" spans="22:22" x14ac:dyDescent="0.35">
      <c r="V615" s="106" t="s">
        <v>1822</v>
      </c>
    </row>
    <row r="616" spans="22:22" x14ac:dyDescent="0.35">
      <c r="V616" s="4" t="s">
        <v>1576</v>
      </c>
    </row>
    <row r="617" spans="22:22" x14ac:dyDescent="0.35">
      <c r="V617" s="106" t="s">
        <v>1822</v>
      </c>
    </row>
    <row r="618" spans="22:22" x14ac:dyDescent="0.35">
      <c r="V618" s="4" t="s">
        <v>1577</v>
      </c>
    </row>
    <row r="619" spans="22:22" x14ac:dyDescent="0.35">
      <c r="V619" s="106" t="s">
        <v>1822</v>
      </c>
    </row>
    <row r="620" spans="22:22" x14ac:dyDescent="0.35">
      <c r="V620" s="4" t="s">
        <v>1578</v>
      </c>
    </row>
    <row r="621" spans="22:22" x14ac:dyDescent="0.35">
      <c r="V621" s="106" t="s">
        <v>1822</v>
      </c>
    </row>
    <row r="622" spans="22:22" x14ac:dyDescent="0.35">
      <c r="V622" s="4" t="s">
        <v>1579</v>
      </c>
    </row>
    <row r="623" spans="22:22" x14ac:dyDescent="0.35">
      <c r="V623" s="106" t="s">
        <v>1822</v>
      </c>
    </row>
    <row r="624" spans="22:22" x14ac:dyDescent="0.35">
      <c r="V624" s="4" t="s">
        <v>1580</v>
      </c>
    </row>
    <row r="625" spans="22:22" x14ac:dyDescent="0.35">
      <c r="V625" s="106" t="s">
        <v>1822</v>
      </c>
    </row>
    <row r="626" spans="22:22" x14ac:dyDescent="0.35">
      <c r="V626" s="4" t="s">
        <v>1581</v>
      </c>
    </row>
    <row r="627" spans="22:22" x14ac:dyDescent="0.35">
      <c r="V627" s="106" t="s">
        <v>1822</v>
      </c>
    </row>
    <row r="628" spans="22:22" x14ac:dyDescent="0.35">
      <c r="V628" s="4" t="s">
        <v>1582</v>
      </c>
    </row>
    <row r="629" spans="22:22" x14ac:dyDescent="0.35">
      <c r="V629" s="106" t="s">
        <v>1822</v>
      </c>
    </row>
    <row r="630" spans="22:22" x14ac:dyDescent="0.35">
      <c r="V630" s="4" t="s">
        <v>1583</v>
      </c>
    </row>
    <row r="631" spans="22:22" x14ac:dyDescent="0.35">
      <c r="V631" s="106" t="s">
        <v>1822</v>
      </c>
    </row>
    <row r="632" spans="22:22" x14ac:dyDescent="0.35">
      <c r="V632" s="4" t="s">
        <v>1584</v>
      </c>
    </row>
    <row r="633" spans="22:22" x14ac:dyDescent="0.35">
      <c r="V633" s="106" t="s">
        <v>1822</v>
      </c>
    </row>
    <row r="634" spans="22:22" x14ac:dyDescent="0.35">
      <c r="V634" s="4" t="s">
        <v>1585</v>
      </c>
    </row>
    <row r="635" spans="22:22" x14ac:dyDescent="0.35">
      <c r="V635" s="106" t="s">
        <v>1822</v>
      </c>
    </row>
    <row r="636" spans="22:22" x14ac:dyDescent="0.35">
      <c r="V636" s="4" t="s">
        <v>1586</v>
      </c>
    </row>
    <row r="637" spans="22:22" x14ac:dyDescent="0.35">
      <c r="V637" s="106" t="s">
        <v>1822</v>
      </c>
    </row>
    <row r="638" spans="22:22" x14ac:dyDescent="0.35">
      <c r="V638" s="4" t="s">
        <v>1587</v>
      </c>
    </row>
    <row r="639" spans="22:22" x14ac:dyDescent="0.35">
      <c r="V639" s="106" t="s">
        <v>1822</v>
      </c>
    </row>
    <row r="640" spans="22:22" x14ac:dyDescent="0.35">
      <c r="V640" s="4" t="s">
        <v>1588</v>
      </c>
    </row>
    <row r="641" spans="22:22" x14ac:dyDescent="0.35">
      <c r="V641" s="106" t="s">
        <v>1822</v>
      </c>
    </row>
    <row r="642" spans="22:22" x14ac:dyDescent="0.35">
      <c r="V642" s="4" t="s">
        <v>1589</v>
      </c>
    </row>
    <row r="643" spans="22:22" x14ac:dyDescent="0.35">
      <c r="V643" s="106" t="s">
        <v>1822</v>
      </c>
    </row>
    <row r="644" spans="22:22" x14ac:dyDescent="0.35">
      <c r="V644" s="4" t="s">
        <v>1590</v>
      </c>
    </row>
    <row r="645" spans="22:22" x14ac:dyDescent="0.35">
      <c r="V645" s="106" t="s">
        <v>1822</v>
      </c>
    </row>
    <row r="646" spans="22:22" x14ac:dyDescent="0.35">
      <c r="V646" s="4" t="s">
        <v>1591</v>
      </c>
    </row>
    <row r="647" spans="22:22" x14ac:dyDescent="0.35">
      <c r="V647" s="106" t="s">
        <v>1822</v>
      </c>
    </row>
    <row r="648" spans="22:22" x14ac:dyDescent="0.35">
      <c r="V648" s="4" t="s">
        <v>1592</v>
      </c>
    </row>
    <row r="649" spans="22:22" x14ac:dyDescent="0.35">
      <c r="V649" s="106" t="s">
        <v>1822</v>
      </c>
    </row>
    <row r="650" spans="22:22" x14ac:dyDescent="0.35">
      <c r="V650" s="4" t="s">
        <v>1593</v>
      </c>
    </row>
    <row r="651" spans="22:22" x14ac:dyDescent="0.35">
      <c r="V651" s="106" t="s">
        <v>1822</v>
      </c>
    </row>
    <row r="652" spans="22:22" x14ac:dyDescent="0.35">
      <c r="V652" s="4" t="s">
        <v>1594</v>
      </c>
    </row>
    <row r="653" spans="22:22" x14ac:dyDescent="0.35">
      <c r="V653" s="106" t="s">
        <v>1822</v>
      </c>
    </row>
    <row r="654" spans="22:22" x14ac:dyDescent="0.35">
      <c r="V654" s="4" t="s">
        <v>1595</v>
      </c>
    </row>
    <row r="655" spans="22:22" x14ac:dyDescent="0.35">
      <c r="V655" s="106" t="s">
        <v>1822</v>
      </c>
    </row>
    <row r="656" spans="22:22" x14ac:dyDescent="0.35">
      <c r="V656" s="4" t="s">
        <v>1596</v>
      </c>
    </row>
    <row r="657" spans="22:22" x14ac:dyDescent="0.35">
      <c r="V657" s="106" t="s">
        <v>1822</v>
      </c>
    </row>
    <row r="658" spans="22:22" x14ac:dyDescent="0.35">
      <c r="V658" s="4" t="s">
        <v>1597</v>
      </c>
    </row>
    <row r="659" spans="22:22" x14ac:dyDescent="0.35">
      <c r="V659" s="106" t="s">
        <v>1822</v>
      </c>
    </row>
    <row r="660" spans="22:22" x14ac:dyDescent="0.35">
      <c r="V660" s="4" t="s">
        <v>1598</v>
      </c>
    </row>
    <row r="661" spans="22:22" x14ac:dyDescent="0.35">
      <c r="V661" s="106" t="s">
        <v>1822</v>
      </c>
    </row>
    <row r="662" spans="22:22" x14ac:dyDescent="0.35">
      <c r="V662" s="4" t="s">
        <v>1599</v>
      </c>
    </row>
    <row r="663" spans="22:22" x14ac:dyDescent="0.35">
      <c r="V663" s="106" t="s">
        <v>1822</v>
      </c>
    </row>
    <row r="664" spans="22:22" x14ac:dyDescent="0.35">
      <c r="V664" s="4" t="s">
        <v>1600</v>
      </c>
    </row>
    <row r="665" spans="22:22" x14ac:dyDescent="0.35">
      <c r="V665" s="106" t="s">
        <v>1822</v>
      </c>
    </row>
    <row r="666" spans="22:22" x14ac:dyDescent="0.35">
      <c r="V666" s="4" t="s">
        <v>1601</v>
      </c>
    </row>
    <row r="667" spans="22:22" x14ac:dyDescent="0.35">
      <c r="V667" s="106" t="s">
        <v>1822</v>
      </c>
    </row>
    <row r="668" spans="22:22" x14ac:dyDescent="0.35">
      <c r="V668" s="4" t="s">
        <v>1602</v>
      </c>
    </row>
    <row r="669" spans="22:22" x14ac:dyDescent="0.35">
      <c r="V669" s="106" t="s">
        <v>1822</v>
      </c>
    </row>
    <row r="670" spans="22:22" x14ac:dyDescent="0.35">
      <c r="V670" s="4" t="s">
        <v>1603</v>
      </c>
    </row>
    <row r="671" spans="22:22" x14ac:dyDescent="0.35">
      <c r="V671" s="106" t="s">
        <v>1822</v>
      </c>
    </row>
    <row r="672" spans="22:22" x14ac:dyDescent="0.35">
      <c r="V672" s="4" t="s">
        <v>1604</v>
      </c>
    </row>
    <row r="673" spans="22:22" x14ac:dyDescent="0.35">
      <c r="V673" s="106" t="s">
        <v>1822</v>
      </c>
    </row>
    <row r="674" spans="22:22" x14ac:dyDescent="0.35">
      <c r="V674" s="4" t="s">
        <v>1605</v>
      </c>
    </row>
    <row r="675" spans="22:22" x14ac:dyDescent="0.35">
      <c r="V675" s="106" t="s">
        <v>1822</v>
      </c>
    </row>
    <row r="676" spans="22:22" x14ac:dyDescent="0.35">
      <c r="V676" s="4" t="s">
        <v>1606</v>
      </c>
    </row>
    <row r="677" spans="22:22" x14ac:dyDescent="0.35">
      <c r="V677" s="106" t="s">
        <v>1822</v>
      </c>
    </row>
    <row r="678" spans="22:22" x14ac:dyDescent="0.35">
      <c r="V678" s="4" t="s">
        <v>1607</v>
      </c>
    </row>
    <row r="679" spans="22:22" x14ac:dyDescent="0.35">
      <c r="V679" s="106" t="s">
        <v>1822</v>
      </c>
    </row>
    <row r="680" spans="22:22" x14ac:dyDescent="0.35">
      <c r="V680" s="4" t="s">
        <v>1608</v>
      </c>
    </row>
    <row r="681" spans="22:22" x14ac:dyDescent="0.35">
      <c r="V681" s="106" t="s">
        <v>1822</v>
      </c>
    </row>
    <row r="682" spans="22:22" x14ac:dyDescent="0.35">
      <c r="V682" s="4" t="s">
        <v>1609</v>
      </c>
    </row>
    <row r="683" spans="22:22" x14ac:dyDescent="0.35">
      <c r="V683" s="106" t="s">
        <v>1822</v>
      </c>
    </row>
    <row r="684" spans="22:22" x14ac:dyDescent="0.35">
      <c r="V684" s="4" t="s">
        <v>1610</v>
      </c>
    </row>
    <row r="685" spans="22:22" x14ac:dyDescent="0.35">
      <c r="V685" s="106" t="s">
        <v>1822</v>
      </c>
    </row>
    <row r="686" spans="22:22" x14ac:dyDescent="0.35">
      <c r="V686" s="4" t="s">
        <v>1611</v>
      </c>
    </row>
    <row r="687" spans="22:22" x14ac:dyDescent="0.35">
      <c r="V687" s="106" t="s">
        <v>1822</v>
      </c>
    </row>
    <row r="688" spans="22:22" x14ac:dyDescent="0.35">
      <c r="V688" s="4" t="s">
        <v>1612</v>
      </c>
    </row>
    <row r="689" spans="22:22" x14ac:dyDescent="0.35">
      <c r="V689" s="106" t="s">
        <v>1822</v>
      </c>
    </row>
    <row r="690" spans="22:22" x14ac:dyDescent="0.35">
      <c r="V690" s="4" t="s">
        <v>1613</v>
      </c>
    </row>
    <row r="691" spans="22:22" x14ac:dyDescent="0.35">
      <c r="V691" s="106" t="s">
        <v>1822</v>
      </c>
    </row>
    <row r="692" spans="22:22" x14ac:dyDescent="0.35">
      <c r="V692" s="4" t="s">
        <v>1614</v>
      </c>
    </row>
    <row r="693" spans="22:22" x14ac:dyDescent="0.35">
      <c r="V693" s="106" t="s">
        <v>1822</v>
      </c>
    </row>
    <row r="694" spans="22:22" x14ac:dyDescent="0.35">
      <c r="V694" s="4" t="s">
        <v>1615</v>
      </c>
    </row>
    <row r="695" spans="22:22" x14ac:dyDescent="0.35">
      <c r="V695" s="106" t="s">
        <v>1822</v>
      </c>
    </row>
    <row r="696" spans="22:22" x14ac:dyDescent="0.35">
      <c r="V696" s="4" t="s">
        <v>1616</v>
      </c>
    </row>
    <row r="697" spans="22:22" x14ac:dyDescent="0.35">
      <c r="V697" s="106" t="s">
        <v>1822</v>
      </c>
    </row>
    <row r="698" spans="22:22" x14ac:dyDescent="0.35">
      <c r="V698" s="4" t="s">
        <v>1617</v>
      </c>
    </row>
    <row r="699" spans="22:22" x14ac:dyDescent="0.35">
      <c r="V699" s="106" t="s">
        <v>1822</v>
      </c>
    </row>
    <row r="700" spans="22:22" x14ac:dyDescent="0.35">
      <c r="V700" s="4" t="s">
        <v>1618</v>
      </c>
    </row>
    <row r="701" spans="22:22" x14ac:dyDescent="0.35">
      <c r="V701" s="106" t="s">
        <v>1822</v>
      </c>
    </row>
    <row r="702" spans="22:22" x14ac:dyDescent="0.35">
      <c r="V702" s="4" t="s">
        <v>1619</v>
      </c>
    </row>
    <row r="703" spans="22:22" x14ac:dyDescent="0.35">
      <c r="V703" s="106" t="s">
        <v>1822</v>
      </c>
    </row>
    <row r="704" spans="22:22" x14ac:dyDescent="0.35">
      <c r="V704" s="4" t="s">
        <v>1620</v>
      </c>
    </row>
    <row r="705" spans="22:22" x14ac:dyDescent="0.35">
      <c r="V705" s="106" t="s">
        <v>1822</v>
      </c>
    </row>
    <row r="706" spans="22:22" x14ac:dyDescent="0.35">
      <c r="V706" s="4" t="s">
        <v>1621</v>
      </c>
    </row>
    <row r="707" spans="22:22" x14ac:dyDescent="0.35">
      <c r="V707" s="106" t="s">
        <v>1822</v>
      </c>
    </row>
    <row r="708" spans="22:22" x14ac:dyDescent="0.35">
      <c r="V708" s="4" t="s">
        <v>1622</v>
      </c>
    </row>
    <row r="709" spans="22:22" x14ac:dyDescent="0.35">
      <c r="V709" s="106" t="s">
        <v>1822</v>
      </c>
    </row>
    <row r="710" spans="22:22" x14ac:dyDescent="0.35">
      <c r="V710" s="4" t="s">
        <v>1623</v>
      </c>
    </row>
    <row r="711" spans="22:22" x14ac:dyDescent="0.35">
      <c r="V711" s="106" t="s">
        <v>1822</v>
      </c>
    </row>
    <row r="712" spans="22:22" x14ac:dyDescent="0.35">
      <c r="V712" s="4" t="s">
        <v>1624</v>
      </c>
    </row>
    <row r="713" spans="22:22" x14ac:dyDescent="0.35">
      <c r="V713" s="106" t="s">
        <v>1822</v>
      </c>
    </row>
    <row r="714" spans="22:22" x14ac:dyDescent="0.35">
      <c r="V714" s="4" t="s">
        <v>1625</v>
      </c>
    </row>
    <row r="715" spans="22:22" x14ac:dyDescent="0.35">
      <c r="V715" s="106" t="s">
        <v>1822</v>
      </c>
    </row>
    <row r="716" spans="22:22" x14ac:dyDescent="0.35">
      <c r="V716" s="4" t="s">
        <v>1626</v>
      </c>
    </row>
    <row r="717" spans="22:22" x14ac:dyDescent="0.35">
      <c r="V717" s="106" t="s">
        <v>1822</v>
      </c>
    </row>
    <row r="718" spans="22:22" x14ac:dyDescent="0.35">
      <c r="V718" s="4" t="s">
        <v>1627</v>
      </c>
    </row>
    <row r="719" spans="22:22" x14ac:dyDescent="0.35">
      <c r="V719" s="106" t="s">
        <v>1822</v>
      </c>
    </row>
    <row r="720" spans="22:22" x14ac:dyDescent="0.35">
      <c r="V720" s="4" t="s">
        <v>1628</v>
      </c>
    </row>
    <row r="721" spans="22:22" x14ac:dyDescent="0.35">
      <c r="V721" s="106" t="s">
        <v>1822</v>
      </c>
    </row>
    <row r="722" spans="22:22" x14ac:dyDescent="0.35">
      <c r="V722" s="4" t="s">
        <v>1629</v>
      </c>
    </row>
    <row r="723" spans="22:22" x14ac:dyDescent="0.35">
      <c r="V723" s="106" t="s">
        <v>1822</v>
      </c>
    </row>
    <row r="724" spans="22:22" x14ac:dyDescent="0.35">
      <c r="V724" s="4" t="s">
        <v>1630</v>
      </c>
    </row>
    <row r="725" spans="22:22" x14ac:dyDescent="0.35">
      <c r="V725" s="106" t="s">
        <v>1822</v>
      </c>
    </row>
    <row r="726" spans="22:22" x14ac:dyDescent="0.35">
      <c r="V726" s="4" t="s">
        <v>1631</v>
      </c>
    </row>
    <row r="727" spans="22:22" x14ac:dyDescent="0.35">
      <c r="V727" s="106" t="s">
        <v>1822</v>
      </c>
    </row>
    <row r="728" spans="22:22" x14ac:dyDescent="0.35">
      <c r="V728" s="4" t="s">
        <v>1632</v>
      </c>
    </row>
    <row r="729" spans="22:22" x14ac:dyDescent="0.35">
      <c r="V729" s="106" t="s">
        <v>1822</v>
      </c>
    </row>
    <row r="730" spans="22:22" x14ac:dyDescent="0.35">
      <c r="V730" s="4" t="s">
        <v>1633</v>
      </c>
    </row>
    <row r="731" spans="22:22" x14ac:dyDescent="0.35">
      <c r="V731" s="106" t="s">
        <v>1822</v>
      </c>
    </row>
    <row r="732" spans="22:22" x14ac:dyDescent="0.35">
      <c r="V732" s="4" t="s">
        <v>1634</v>
      </c>
    </row>
    <row r="733" spans="22:22" x14ac:dyDescent="0.35">
      <c r="V733" s="106" t="s">
        <v>1822</v>
      </c>
    </row>
    <row r="734" spans="22:22" x14ac:dyDescent="0.35">
      <c r="V734" s="4" t="s">
        <v>1635</v>
      </c>
    </row>
    <row r="735" spans="22:22" x14ac:dyDescent="0.35">
      <c r="V735" s="106" t="s">
        <v>1822</v>
      </c>
    </row>
    <row r="736" spans="22:22" x14ac:dyDescent="0.35">
      <c r="V736" s="4" t="s">
        <v>1636</v>
      </c>
    </row>
    <row r="737" spans="22:22" x14ac:dyDescent="0.35">
      <c r="V737" s="106" t="s">
        <v>1822</v>
      </c>
    </row>
    <row r="738" spans="22:22" x14ac:dyDescent="0.35">
      <c r="V738" s="4" t="s">
        <v>1637</v>
      </c>
    </row>
    <row r="739" spans="22:22" x14ac:dyDescent="0.35">
      <c r="V739" s="106" t="s">
        <v>1822</v>
      </c>
    </row>
    <row r="740" spans="22:22" x14ac:dyDescent="0.35">
      <c r="V740" s="4" t="s">
        <v>1638</v>
      </c>
    </row>
    <row r="741" spans="22:22" x14ac:dyDescent="0.35">
      <c r="V741" s="106" t="s">
        <v>1822</v>
      </c>
    </row>
    <row r="742" spans="22:22" x14ac:dyDescent="0.35">
      <c r="V742" s="4" t="s">
        <v>1639</v>
      </c>
    </row>
    <row r="743" spans="22:22" x14ac:dyDescent="0.35">
      <c r="V743" s="106" t="s">
        <v>1822</v>
      </c>
    </row>
    <row r="744" spans="22:22" x14ac:dyDescent="0.35">
      <c r="V744" s="4" t="s">
        <v>1640</v>
      </c>
    </row>
    <row r="745" spans="22:22" x14ac:dyDescent="0.35">
      <c r="V745" s="106" t="s">
        <v>1822</v>
      </c>
    </row>
    <row r="746" spans="22:22" x14ac:dyDescent="0.35">
      <c r="V746" s="4" t="s">
        <v>1641</v>
      </c>
    </row>
    <row r="747" spans="22:22" x14ac:dyDescent="0.35">
      <c r="V747" s="106" t="s">
        <v>1822</v>
      </c>
    </row>
    <row r="748" spans="22:22" x14ac:dyDescent="0.35">
      <c r="V748" s="4" t="s">
        <v>1642</v>
      </c>
    </row>
    <row r="749" spans="22:22" x14ac:dyDescent="0.35">
      <c r="V749" s="106" t="s">
        <v>1822</v>
      </c>
    </row>
    <row r="750" spans="22:22" x14ac:dyDescent="0.35">
      <c r="V750" s="4" t="s">
        <v>1643</v>
      </c>
    </row>
    <row r="751" spans="22:22" x14ac:dyDescent="0.35">
      <c r="V751" s="106" t="s">
        <v>1822</v>
      </c>
    </row>
    <row r="752" spans="22:22" x14ac:dyDescent="0.35">
      <c r="V752" s="4" t="s">
        <v>1644</v>
      </c>
    </row>
    <row r="753" spans="22:22" x14ac:dyDescent="0.35">
      <c r="V753" s="106" t="s">
        <v>1822</v>
      </c>
    </row>
    <row r="754" spans="22:22" x14ac:dyDescent="0.35">
      <c r="V754" s="4" t="s">
        <v>1645</v>
      </c>
    </row>
    <row r="755" spans="22:22" x14ac:dyDescent="0.35">
      <c r="V755" s="106" t="s">
        <v>1822</v>
      </c>
    </row>
    <row r="756" spans="22:22" x14ac:dyDescent="0.35">
      <c r="V756" s="4" t="s">
        <v>1646</v>
      </c>
    </row>
    <row r="757" spans="22:22" x14ac:dyDescent="0.35">
      <c r="V757" s="106" t="s">
        <v>1822</v>
      </c>
    </row>
    <row r="758" spans="22:22" x14ac:dyDescent="0.35">
      <c r="V758" s="4" t="s">
        <v>1647</v>
      </c>
    </row>
    <row r="759" spans="22:22" x14ac:dyDescent="0.35">
      <c r="V759" s="106" t="s">
        <v>1822</v>
      </c>
    </row>
    <row r="760" spans="22:22" x14ac:dyDescent="0.35">
      <c r="V760" s="4" t="s">
        <v>1648</v>
      </c>
    </row>
    <row r="761" spans="22:22" x14ac:dyDescent="0.35">
      <c r="V761" s="106" t="s">
        <v>1822</v>
      </c>
    </row>
    <row r="762" spans="22:22" x14ac:dyDescent="0.35">
      <c r="V762" s="4" t="s">
        <v>1649</v>
      </c>
    </row>
    <row r="763" spans="22:22" x14ac:dyDescent="0.35">
      <c r="V763" s="106" t="s">
        <v>1822</v>
      </c>
    </row>
    <row r="764" spans="22:22" x14ac:dyDescent="0.35">
      <c r="V764" s="4" t="s">
        <v>1650</v>
      </c>
    </row>
    <row r="765" spans="22:22" x14ac:dyDescent="0.35">
      <c r="V765" s="106" t="s">
        <v>1822</v>
      </c>
    </row>
    <row r="766" spans="22:22" x14ac:dyDescent="0.35">
      <c r="V766" s="4" t="s">
        <v>1651</v>
      </c>
    </row>
    <row r="767" spans="22:22" x14ac:dyDescent="0.35">
      <c r="V767" s="106" t="s">
        <v>1822</v>
      </c>
    </row>
    <row r="768" spans="22:22" x14ac:dyDescent="0.35">
      <c r="V768" s="4" t="s">
        <v>1652</v>
      </c>
    </row>
    <row r="769" spans="22:22" x14ac:dyDescent="0.35">
      <c r="V769" s="106" t="s">
        <v>1822</v>
      </c>
    </row>
    <row r="770" spans="22:22" x14ac:dyDescent="0.35">
      <c r="V770" s="4" t="s">
        <v>1653</v>
      </c>
    </row>
    <row r="771" spans="22:22" x14ac:dyDescent="0.35">
      <c r="V771" s="106" t="s">
        <v>1822</v>
      </c>
    </row>
    <row r="772" spans="22:22" x14ac:dyDescent="0.35">
      <c r="V772" s="4" t="s">
        <v>1654</v>
      </c>
    </row>
    <row r="773" spans="22:22" x14ac:dyDescent="0.35">
      <c r="V773" s="106" t="s">
        <v>1822</v>
      </c>
    </row>
    <row r="774" spans="22:22" x14ac:dyDescent="0.35">
      <c r="V774" s="4" t="s">
        <v>1655</v>
      </c>
    </row>
    <row r="775" spans="22:22" x14ac:dyDescent="0.35">
      <c r="V775" s="106" t="s">
        <v>1822</v>
      </c>
    </row>
    <row r="776" spans="22:22" x14ac:dyDescent="0.35">
      <c r="V776" s="4" t="s">
        <v>1656</v>
      </c>
    </row>
    <row r="777" spans="22:22" x14ac:dyDescent="0.35">
      <c r="V777" s="106" t="s">
        <v>1822</v>
      </c>
    </row>
    <row r="778" spans="22:22" x14ac:dyDescent="0.35">
      <c r="V778" s="4" t="s">
        <v>1657</v>
      </c>
    </row>
    <row r="779" spans="22:22" x14ac:dyDescent="0.35">
      <c r="V779" s="106" t="s">
        <v>1822</v>
      </c>
    </row>
    <row r="780" spans="22:22" x14ac:dyDescent="0.35">
      <c r="V780" s="4" t="s">
        <v>1658</v>
      </c>
    </row>
    <row r="781" spans="22:22" x14ac:dyDescent="0.35">
      <c r="V781" s="106" t="s">
        <v>1822</v>
      </c>
    </row>
    <row r="782" spans="22:22" x14ac:dyDescent="0.35">
      <c r="V782" s="4" t="s">
        <v>1659</v>
      </c>
    </row>
    <row r="783" spans="22:22" x14ac:dyDescent="0.35">
      <c r="V783" s="106" t="s">
        <v>1822</v>
      </c>
    </row>
    <row r="784" spans="22:22" x14ac:dyDescent="0.35">
      <c r="V784" s="4" t="s">
        <v>1660</v>
      </c>
    </row>
    <row r="785" spans="22:22" x14ac:dyDescent="0.35">
      <c r="V785" s="106" t="s">
        <v>1822</v>
      </c>
    </row>
    <row r="786" spans="22:22" x14ac:dyDescent="0.35">
      <c r="V786" s="4" t="s">
        <v>1661</v>
      </c>
    </row>
    <row r="787" spans="22:22" x14ac:dyDescent="0.35">
      <c r="V787" s="106" t="s">
        <v>1822</v>
      </c>
    </row>
    <row r="788" spans="22:22" x14ac:dyDescent="0.35">
      <c r="V788" s="4" t="s">
        <v>1662</v>
      </c>
    </row>
    <row r="789" spans="22:22" x14ac:dyDescent="0.35">
      <c r="V789" s="106" t="s">
        <v>1822</v>
      </c>
    </row>
    <row r="790" spans="22:22" x14ac:dyDescent="0.35">
      <c r="V790" s="4" t="s">
        <v>1663</v>
      </c>
    </row>
    <row r="791" spans="22:22" x14ac:dyDescent="0.35">
      <c r="V791" s="106" t="s">
        <v>1822</v>
      </c>
    </row>
    <row r="792" spans="22:22" x14ac:dyDescent="0.35">
      <c r="V792" s="4" t="s">
        <v>1664</v>
      </c>
    </row>
    <row r="793" spans="22:22" x14ac:dyDescent="0.35">
      <c r="V793" s="106" t="s">
        <v>1822</v>
      </c>
    </row>
    <row r="794" spans="22:22" x14ac:dyDescent="0.35">
      <c r="V794" s="4" t="s">
        <v>1665</v>
      </c>
    </row>
    <row r="795" spans="22:22" x14ac:dyDescent="0.35">
      <c r="V795" s="106" t="s">
        <v>1822</v>
      </c>
    </row>
    <row r="796" spans="22:22" x14ac:dyDescent="0.35">
      <c r="V796" s="4" t="s">
        <v>1666</v>
      </c>
    </row>
    <row r="797" spans="22:22" x14ac:dyDescent="0.35">
      <c r="V797" s="106" t="s">
        <v>1822</v>
      </c>
    </row>
    <row r="798" spans="22:22" x14ac:dyDescent="0.35">
      <c r="V798" s="4" t="s">
        <v>1667</v>
      </c>
    </row>
    <row r="799" spans="22:22" x14ac:dyDescent="0.35">
      <c r="V799" s="106" t="s">
        <v>1822</v>
      </c>
    </row>
    <row r="800" spans="22:22" x14ac:dyDescent="0.35">
      <c r="V800" s="4" t="s">
        <v>1668</v>
      </c>
    </row>
    <row r="801" spans="22:22" x14ac:dyDescent="0.35">
      <c r="V801" s="106" t="s">
        <v>1822</v>
      </c>
    </row>
    <row r="802" spans="22:22" x14ac:dyDescent="0.35">
      <c r="V802" s="4" t="s">
        <v>1669</v>
      </c>
    </row>
    <row r="803" spans="22:22" x14ac:dyDescent="0.35">
      <c r="V803" s="106" t="s">
        <v>1822</v>
      </c>
    </row>
    <row r="804" spans="22:22" x14ac:dyDescent="0.35">
      <c r="V804" s="4" t="s">
        <v>1670</v>
      </c>
    </row>
    <row r="805" spans="22:22" x14ac:dyDescent="0.35">
      <c r="V805" s="106" t="s">
        <v>1822</v>
      </c>
    </row>
    <row r="806" spans="22:22" x14ac:dyDescent="0.35">
      <c r="V806" s="4" t="s">
        <v>1671</v>
      </c>
    </row>
    <row r="807" spans="22:22" x14ac:dyDescent="0.35">
      <c r="V807" s="106" t="s">
        <v>1822</v>
      </c>
    </row>
    <row r="808" spans="22:22" x14ac:dyDescent="0.35">
      <c r="V808" s="4" t="s">
        <v>1672</v>
      </c>
    </row>
    <row r="809" spans="22:22" x14ac:dyDescent="0.35">
      <c r="V809" s="106" t="s">
        <v>1822</v>
      </c>
    </row>
    <row r="810" spans="22:22" x14ac:dyDescent="0.35">
      <c r="V810" s="4" t="s">
        <v>1673</v>
      </c>
    </row>
    <row r="811" spans="22:22" x14ac:dyDescent="0.35">
      <c r="V811" s="106" t="s">
        <v>1822</v>
      </c>
    </row>
    <row r="812" spans="22:22" x14ac:dyDescent="0.35">
      <c r="V812" s="4" t="s">
        <v>1674</v>
      </c>
    </row>
    <row r="813" spans="22:22" x14ac:dyDescent="0.35">
      <c r="V813" s="106" t="s">
        <v>1822</v>
      </c>
    </row>
    <row r="814" spans="22:22" x14ac:dyDescent="0.35">
      <c r="V814" s="4" t="s">
        <v>1675</v>
      </c>
    </row>
    <row r="815" spans="22:22" x14ac:dyDescent="0.35">
      <c r="V815" s="106" t="s">
        <v>1822</v>
      </c>
    </row>
    <row r="816" spans="22:22" x14ac:dyDescent="0.35">
      <c r="V816" s="4" t="s">
        <v>1676</v>
      </c>
    </row>
    <row r="817" spans="22:22" x14ac:dyDescent="0.35">
      <c r="V817" s="106" t="s">
        <v>1822</v>
      </c>
    </row>
    <row r="818" spans="22:22" x14ac:dyDescent="0.35">
      <c r="V818" s="4" t="s">
        <v>1677</v>
      </c>
    </row>
    <row r="819" spans="22:22" x14ac:dyDescent="0.35">
      <c r="V819" s="106" t="s">
        <v>1822</v>
      </c>
    </row>
    <row r="820" spans="22:22" x14ac:dyDescent="0.35">
      <c r="V820" s="4" t="s">
        <v>1678</v>
      </c>
    </row>
    <row r="821" spans="22:22" x14ac:dyDescent="0.35">
      <c r="V821" s="106" t="s">
        <v>1822</v>
      </c>
    </row>
    <row r="822" spans="22:22" x14ac:dyDescent="0.35">
      <c r="V822" s="4" t="s">
        <v>1679</v>
      </c>
    </row>
    <row r="823" spans="22:22" x14ac:dyDescent="0.35">
      <c r="V823" s="106" t="s">
        <v>1822</v>
      </c>
    </row>
    <row r="824" spans="22:22" x14ac:dyDescent="0.35">
      <c r="V824" s="4" t="s">
        <v>1680</v>
      </c>
    </row>
    <row r="825" spans="22:22" x14ac:dyDescent="0.35">
      <c r="V825" s="106" t="s">
        <v>1822</v>
      </c>
    </row>
    <row r="826" spans="22:22" x14ac:dyDescent="0.35">
      <c r="V826" s="4" t="s">
        <v>1681</v>
      </c>
    </row>
    <row r="827" spans="22:22" x14ac:dyDescent="0.35">
      <c r="V827" s="106" t="s">
        <v>1822</v>
      </c>
    </row>
    <row r="828" spans="22:22" x14ac:dyDescent="0.35">
      <c r="V828" s="4" t="s">
        <v>1682</v>
      </c>
    </row>
    <row r="829" spans="22:22" x14ac:dyDescent="0.35">
      <c r="V829" s="106" t="s">
        <v>1822</v>
      </c>
    </row>
    <row r="830" spans="22:22" x14ac:dyDescent="0.35">
      <c r="V830" s="4" t="s">
        <v>1683</v>
      </c>
    </row>
    <row r="831" spans="22:22" x14ac:dyDescent="0.35">
      <c r="V831" s="106" t="s">
        <v>1822</v>
      </c>
    </row>
    <row r="832" spans="22:22" x14ac:dyDescent="0.35">
      <c r="V832" s="4" t="s">
        <v>1684</v>
      </c>
    </row>
    <row r="833" spans="22:22" x14ac:dyDescent="0.35">
      <c r="V833" s="106" t="s">
        <v>1822</v>
      </c>
    </row>
    <row r="834" spans="22:22" x14ac:dyDescent="0.35">
      <c r="V834" s="4" t="s">
        <v>1685</v>
      </c>
    </row>
    <row r="835" spans="22:22" x14ac:dyDescent="0.35">
      <c r="V835" s="106" t="s">
        <v>1822</v>
      </c>
    </row>
    <row r="836" spans="22:22" x14ac:dyDescent="0.35">
      <c r="V836" s="4" t="s">
        <v>1686</v>
      </c>
    </row>
    <row r="837" spans="22:22" x14ac:dyDescent="0.35">
      <c r="V837" s="106" t="s">
        <v>1822</v>
      </c>
    </row>
    <row r="838" spans="22:22" x14ac:dyDescent="0.35">
      <c r="V838" s="4" t="s">
        <v>1687</v>
      </c>
    </row>
    <row r="839" spans="22:22" x14ac:dyDescent="0.35">
      <c r="V839" s="106" t="s">
        <v>1822</v>
      </c>
    </row>
    <row r="840" spans="22:22" x14ac:dyDescent="0.35">
      <c r="V840" s="4" t="s">
        <v>1688</v>
      </c>
    </row>
    <row r="841" spans="22:22" x14ac:dyDescent="0.35">
      <c r="V841" s="106" t="s">
        <v>1822</v>
      </c>
    </row>
    <row r="842" spans="22:22" x14ac:dyDescent="0.35">
      <c r="V842" s="4" t="s">
        <v>1689</v>
      </c>
    </row>
    <row r="843" spans="22:22" x14ac:dyDescent="0.35">
      <c r="V843" s="106" t="s">
        <v>1822</v>
      </c>
    </row>
    <row r="844" spans="22:22" x14ac:dyDescent="0.35">
      <c r="V844" s="4" t="s">
        <v>1690</v>
      </c>
    </row>
    <row r="845" spans="22:22" x14ac:dyDescent="0.35">
      <c r="V845" s="106" t="s">
        <v>1822</v>
      </c>
    </row>
    <row r="846" spans="22:22" x14ac:dyDescent="0.35">
      <c r="V846" s="4" t="s">
        <v>1691</v>
      </c>
    </row>
    <row r="847" spans="22:22" x14ac:dyDescent="0.35">
      <c r="V847" s="106" t="s">
        <v>1822</v>
      </c>
    </row>
    <row r="848" spans="22:22" x14ac:dyDescent="0.35">
      <c r="V848" s="4" t="s">
        <v>1692</v>
      </c>
    </row>
    <row r="849" spans="22:22" x14ac:dyDescent="0.35">
      <c r="V849" s="106" t="s">
        <v>1822</v>
      </c>
    </row>
    <row r="850" spans="22:22" x14ac:dyDescent="0.35">
      <c r="V850" s="4" t="s">
        <v>1693</v>
      </c>
    </row>
    <row r="851" spans="22:22" x14ac:dyDescent="0.35">
      <c r="V851" s="106" t="s">
        <v>1822</v>
      </c>
    </row>
    <row r="852" spans="22:22" x14ac:dyDescent="0.35">
      <c r="V852" s="4" t="s">
        <v>1694</v>
      </c>
    </row>
    <row r="853" spans="22:22" x14ac:dyDescent="0.35">
      <c r="V853" s="106" t="s">
        <v>1822</v>
      </c>
    </row>
    <row r="854" spans="22:22" x14ac:dyDescent="0.35">
      <c r="V854" s="4" t="s">
        <v>1695</v>
      </c>
    </row>
    <row r="855" spans="22:22" x14ac:dyDescent="0.35">
      <c r="V855" s="106" t="s">
        <v>1822</v>
      </c>
    </row>
    <row r="856" spans="22:22" x14ac:dyDescent="0.35">
      <c r="V856" s="4" t="s">
        <v>1696</v>
      </c>
    </row>
    <row r="857" spans="22:22" x14ac:dyDescent="0.35">
      <c r="V857" s="106" t="s">
        <v>1822</v>
      </c>
    </row>
    <row r="858" spans="22:22" x14ac:dyDescent="0.35">
      <c r="V858" s="4" t="s">
        <v>1697</v>
      </c>
    </row>
    <row r="859" spans="22:22" x14ac:dyDescent="0.35">
      <c r="V859" s="106" t="s">
        <v>1822</v>
      </c>
    </row>
    <row r="860" spans="22:22" x14ac:dyDescent="0.35">
      <c r="V860" s="4" t="s">
        <v>1698</v>
      </c>
    </row>
    <row r="861" spans="22:22" x14ac:dyDescent="0.35">
      <c r="V861" s="106" t="s">
        <v>1822</v>
      </c>
    </row>
    <row r="862" spans="22:22" x14ac:dyDescent="0.35">
      <c r="V862" s="4" t="s">
        <v>1699</v>
      </c>
    </row>
    <row r="863" spans="22:22" x14ac:dyDescent="0.35">
      <c r="V863" s="106" t="s">
        <v>1822</v>
      </c>
    </row>
    <row r="864" spans="22:22" x14ac:dyDescent="0.35">
      <c r="V864" s="4" t="s">
        <v>1700</v>
      </c>
    </row>
    <row r="865" spans="22:22" x14ac:dyDescent="0.35">
      <c r="V865" s="106" t="s">
        <v>1822</v>
      </c>
    </row>
    <row r="866" spans="22:22" x14ac:dyDescent="0.35">
      <c r="V866" s="4" t="s">
        <v>1701</v>
      </c>
    </row>
    <row r="867" spans="22:22" x14ac:dyDescent="0.35">
      <c r="V867" s="106" t="s">
        <v>1822</v>
      </c>
    </row>
    <row r="868" spans="22:22" x14ac:dyDescent="0.35">
      <c r="V868" s="4" t="s">
        <v>1702</v>
      </c>
    </row>
    <row r="869" spans="22:22" x14ac:dyDescent="0.35">
      <c r="V869" s="106" t="s">
        <v>1822</v>
      </c>
    </row>
    <row r="870" spans="22:22" x14ac:dyDescent="0.35">
      <c r="V870" s="4" t="s">
        <v>1703</v>
      </c>
    </row>
    <row r="871" spans="22:22" x14ac:dyDescent="0.35">
      <c r="V871" s="106" t="s">
        <v>1822</v>
      </c>
    </row>
    <row r="872" spans="22:22" x14ac:dyDescent="0.35">
      <c r="V872" s="4" t="s">
        <v>1704</v>
      </c>
    </row>
    <row r="873" spans="22:22" x14ac:dyDescent="0.35">
      <c r="V873" s="106" t="s">
        <v>1822</v>
      </c>
    </row>
    <row r="874" spans="22:22" x14ac:dyDescent="0.35">
      <c r="V874" s="4" t="s">
        <v>1705</v>
      </c>
    </row>
    <row r="875" spans="22:22" x14ac:dyDescent="0.35">
      <c r="V875" s="106" t="s">
        <v>1822</v>
      </c>
    </row>
    <row r="876" spans="22:22" x14ac:dyDescent="0.35">
      <c r="V876" s="4" t="s">
        <v>1706</v>
      </c>
    </row>
    <row r="877" spans="22:22" x14ac:dyDescent="0.35">
      <c r="V877" s="106" t="s">
        <v>1822</v>
      </c>
    </row>
    <row r="878" spans="22:22" x14ac:dyDescent="0.35">
      <c r="V878" s="4" t="s">
        <v>1707</v>
      </c>
    </row>
    <row r="879" spans="22:22" x14ac:dyDescent="0.35">
      <c r="V879" s="106" t="s">
        <v>1822</v>
      </c>
    </row>
    <row r="880" spans="22:22" x14ac:dyDescent="0.35">
      <c r="V880" s="4" t="s">
        <v>1708</v>
      </c>
    </row>
    <row r="881" spans="22:22" x14ac:dyDescent="0.35">
      <c r="V881" s="106" t="s">
        <v>1822</v>
      </c>
    </row>
    <row r="882" spans="22:22" x14ac:dyDescent="0.35">
      <c r="V882" s="4" t="s">
        <v>1709</v>
      </c>
    </row>
    <row r="883" spans="22:22" x14ac:dyDescent="0.35">
      <c r="V883" s="106" t="s">
        <v>1822</v>
      </c>
    </row>
    <row r="884" spans="22:22" x14ac:dyDescent="0.35">
      <c r="V884" s="4" t="s">
        <v>1710</v>
      </c>
    </row>
    <row r="885" spans="22:22" x14ac:dyDescent="0.35">
      <c r="V885" s="106" t="s">
        <v>1822</v>
      </c>
    </row>
    <row r="886" spans="22:22" x14ac:dyDescent="0.35">
      <c r="V886" s="4" t="s">
        <v>1711</v>
      </c>
    </row>
    <row r="887" spans="22:22" x14ac:dyDescent="0.35">
      <c r="V887" s="106" t="s">
        <v>1822</v>
      </c>
    </row>
    <row r="888" spans="22:22" x14ac:dyDescent="0.35">
      <c r="V888" s="4" t="s">
        <v>1712</v>
      </c>
    </row>
    <row r="889" spans="22:22" x14ac:dyDescent="0.35">
      <c r="V889" s="106" t="s">
        <v>1822</v>
      </c>
    </row>
    <row r="890" spans="22:22" x14ac:dyDescent="0.35">
      <c r="V890" s="4" t="s">
        <v>1713</v>
      </c>
    </row>
    <row r="891" spans="22:22" x14ac:dyDescent="0.35">
      <c r="V891" s="106" t="s">
        <v>1822</v>
      </c>
    </row>
    <row r="892" spans="22:22" x14ac:dyDescent="0.35">
      <c r="V892" s="4" t="s">
        <v>1714</v>
      </c>
    </row>
    <row r="893" spans="22:22" x14ac:dyDescent="0.35">
      <c r="V893" s="106" t="s">
        <v>1822</v>
      </c>
    </row>
    <row r="894" spans="22:22" x14ac:dyDescent="0.35">
      <c r="V894" s="4" t="s">
        <v>1715</v>
      </c>
    </row>
    <row r="895" spans="22:22" x14ac:dyDescent="0.35">
      <c r="V895" s="106" t="s">
        <v>1822</v>
      </c>
    </row>
    <row r="896" spans="22:22" x14ac:dyDescent="0.35">
      <c r="V896" s="4" t="s">
        <v>1716</v>
      </c>
    </row>
    <row r="897" spans="22:22" x14ac:dyDescent="0.35">
      <c r="V897" s="106" t="s">
        <v>1822</v>
      </c>
    </row>
    <row r="898" spans="22:22" x14ac:dyDescent="0.35">
      <c r="V898" s="4" t="s">
        <v>1717</v>
      </c>
    </row>
    <row r="899" spans="22:22" x14ac:dyDescent="0.35">
      <c r="V899" s="106" t="s">
        <v>1822</v>
      </c>
    </row>
    <row r="900" spans="22:22" x14ac:dyDescent="0.35">
      <c r="V900" s="4" t="s">
        <v>1718</v>
      </c>
    </row>
    <row r="901" spans="22:22" x14ac:dyDescent="0.35">
      <c r="V901" s="106" t="s">
        <v>1822</v>
      </c>
    </row>
    <row r="902" spans="22:22" x14ac:dyDescent="0.35">
      <c r="V902" s="4" t="s">
        <v>1719</v>
      </c>
    </row>
    <row r="903" spans="22:22" x14ac:dyDescent="0.35">
      <c r="V903" s="106" t="s">
        <v>1822</v>
      </c>
    </row>
    <row r="904" spans="22:22" x14ac:dyDescent="0.35">
      <c r="V904" s="4" t="s">
        <v>1720</v>
      </c>
    </row>
    <row r="905" spans="22:22" x14ac:dyDescent="0.35">
      <c r="V905" s="106" t="s">
        <v>1822</v>
      </c>
    </row>
    <row r="906" spans="22:22" x14ac:dyDescent="0.35">
      <c r="V906" s="4" t="s">
        <v>1721</v>
      </c>
    </row>
    <row r="907" spans="22:22" x14ac:dyDescent="0.35">
      <c r="V907" s="106" t="s">
        <v>1822</v>
      </c>
    </row>
    <row r="908" spans="22:22" x14ac:dyDescent="0.35">
      <c r="V908" s="4" t="s">
        <v>1722</v>
      </c>
    </row>
    <row r="909" spans="22:22" x14ac:dyDescent="0.35">
      <c r="V909" s="106" t="s">
        <v>1822</v>
      </c>
    </row>
    <row r="910" spans="22:22" x14ac:dyDescent="0.35">
      <c r="V910" s="4" t="s">
        <v>1723</v>
      </c>
    </row>
    <row r="911" spans="22:22" x14ac:dyDescent="0.35">
      <c r="V911" s="106" t="s">
        <v>1822</v>
      </c>
    </row>
    <row r="912" spans="22:22" x14ac:dyDescent="0.35">
      <c r="V912" s="4" t="s">
        <v>1724</v>
      </c>
    </row>
    <row r="913" spans="22:22" x14ac:dyDescent="0.35">
      <c r="V913" s="106" t="s">
        <v>1822</v>
      </c>
    </row>
    <row r="914" spans="22:22" x14ac:dyDescent="0.35">
      <c r="V914" s="4" t="s">
        <v>1725</v>
      </c>
    </row>
    <row r="915" spans="22:22" x14ac:dyDescent="0.35">
      <c r="V915" s="106" t="s">
        <v>1822</v>
      </c>
    </row>
    <row r="916" spans="22:22" x14ac:dyDescent="0.35">
      <c r="V916" s="4" t="s">
        <v>1726</v>
      </c>
    </row>
    <row r="917" spans="22:22" x14ac:dyDescent="0.35">
      <c r="V917" s="106" t="s">
        <v>1822</v>
      </c>
    </row>
    <row r="918" spans="22:22" x14ac:dyDescent="0.35">
      <c r="V918" s="4" t="s">
        <v>1727</v>
      </c>
    </row>
    <row r="919" spans="22:22" x14ac:dyDescent="0.35">
      <c r="V919" s="106" t="s">
        <v>1822</v>
      </c>
    </row>
    <row r="920" spans="22:22" x14ac:dyDescent="0.35">
      <c r="V920" s="4" t="s">
        <v>1728</v>
      </c>
    </row>
    <row r="921" spans="22:22" x14ac:dyDescent="0.35">
      <c r="V921" s="106" t="s">
        <v>1822</v>
      </c>
    </row>
    <row r="922" spans="22:22" x14ac:dyDescent="0.35">
      <c r="V922" s="4" t="s">
        <v>1729</v>
      </c>
    </row>
    <row r="923" spans="22:22" x14ac:dyDescent="0.35">
      <c r="V923" s="106" t="s">
        <v>1822</v>
      </c>
    </row>
    <row r="924" spans="22:22" x14ac:dyDescent="0.35">
      <c r="V924" s="4" t="s">
        <v>1730</v>
      </c>
    </row>
    <row r="925" spans="22:22" x14ac:dyDescent="0.35">
      <c r="V925" s="106" t="s">
        <v>1822</v>
      </c>
    </row>
    <row r="926" spans="22:22" x14ac:dyDescent="0.35">
      <c r="V926" s="4" t="s">
        <v>1731</v>
      </c>
    </row>
    <row r="927" spans="22:22" x14ac:dyDescent="0.35">
      <c r="V927" s="106" t="s">
        <v>1822</v>
      </c>
    </row>
    <row r="928" spans="22:22" x14ac:dyDescent="0.35">
      <c r="V928" s="4" t="s">
        <v>1732</v>
      </c>
    </row>
    <row r="929" spans="22:22" x14ac:dyDescent="0.35">
      <c r="V929" s="106" t="s">
        <v>1822</v>
      </c>
    </row>
    <row r="930" spans="22:22" x14ac:dyDescent="0.35">
      <c r="V930" s="4" t="s">
        <v>1733</v>
      </c>
    </row>
    <row r="931" spans="22:22" x14ac:dyDescent="0.35">
      <c r="V931" s="106" t="s">
        <v>1822</v>
      </c>
    </row>
    <row r="932" spans="22:22" x14ac:dyDescent="0.35">
      <c r="V932" s="4" t="s">
        <v>1734</v>
      </c>
    </row>
    <row r="933" spans="22:22" x14ac:dyDescent="0.35">
      <c r="V933" s="106" t="s">
        <v>1822</v>
      </c>
    </row>
    <row r="934" spans="22:22" x14ac:dyDescent="0.35">
      <c r="V934" s="4" t="s">
        <v>1735</v>
      </c>
    </row>
    <row r="935" spans="22:22" x14ac:dyDescent="0.35">
      <c r="V935" s="106" t="s">
        <v>1822</v>
      </c>
    </row>
    <row r="936" spans="22:22" x14ac:dyDescent="0.35">
      <c r="V936" s="4" t="s">
        <v>1736</v>
      </c>
    </row>
    <row r="937" spans="22:22" x14ac:dyDescent="0.35">
      <c r="V937" s="106" t="s">
        <v>1822</v>
      </c>
    </row>
    <row r="938" spans="22:22" x14ac:dyDescent="0.35">
      <c r="V938" s="4" t="s">
        <v>1737</v>
      </c>
    </row>
    <row r="939" spans="22:22" x14ac:dyDescent="0.35">
      <c r="V939" s="106" t="s">
        <v>1822</v>
      </c>
    </row>
    <row r="940" spans="22:22" x14ac:dyDescent="0.35">
      <c r="V940" s="4" t="s">
        <v>1738</v>
      </c>
    </row>
    <row r="941" spans="22:22" x14ac:dyDescent="0.35">
      <c r="V941" s="106" t="s">
        <v>1822</v>
      </c>
    </row>
    <row r="942" spans="22:22" x14ac:dyDescent="0.35">
      <c r="V942" s="4" t="s">
        <v>1739</v>
      </c>
    </row>
    <row r="943" spans="22:22" x14ac:dyDescent="0.35">
      <c r="V943" s="106" t="s">
        <v>1822</v>
      </c>
    </row>
    <row r="944" spans="22:22" x14ac:dyDescent="0.35">
      <c r="V944" s="4" t="s">
        <v>1740</v>
      </c>
    </row>
    <row r="945" spans="22:22" x14ac:dyDescent="0.35">
      <c r="V945" s="106" t="s">
        <v>1822</v>
      </c>
    </row>
    <row r="946" spans="22:22" x14ac:dyDescent="0.35">
      <c r="V946" s="4" t="s">
        <v>1741</v>
      </c>
    </row>
    <row r="947" spans="22:22" x14ac:dyDescent="0.35">
      <c r="V947" s="106" t="s">
        <v>1822</v>
      </c>
    </row>
    <row r="948" spans="22:22" x14ac:dyDescent="0.35">
      <c r="V948" s="4" t="s">
        <v>1742</v>
      </c>
    </row>
    <row r="949" spans="22:22" x14ac:dyDescent="0.35">
      <c r="V949" s="106" t="s">
        <v>1822</v>
      </c>
    </row>
    <row r="950" spans="22:22" x14ac:dyDescent="0.35">
      <c r="V950" s="4" t="s">
        <v>1743</v>
      </c>
    </row>
    <row r="951" spans="22:22" x14ac:dyDescent="0.35">
      <c r="V951" s="106" t="s">
        <v>1822</v>
      </c>
    </row>
    <row r="952" spans="22:22" x14ac:dyDescent="0.35">
      <c r="V952" s="4" t="s">
        <v>1744</v>
      </c>
    </row>
    <row r="953" spans="22:22" x14ac:dyDescent="0.35">
      <c r="V953" s="106" t="s">
        <v>1822</v>
      </c>
    </row>
    <row r="954" spans="22:22" x14ac:dyDescent="0.35">
      <c r="V954" s="4" t="s">
        <v>1745</v>
      </c>
    </row>
    <row r="955" spans="22:22" x14ac:dyDescent="0.35">
      <c r="V955" s="106" t="s">
        <v>1822</v>
      </c>
    </row>
    <row r="956" spans="22:22" x14ac:dyDescent="0.35">
      <c r="V956" s="4" t="s">
        <v>1746</v>
      </c>
    </row>
    <row r="957" spans="22:22" x14ac:dyDescent="0.35">
      <c r="V957" s="106" t="s">
        <v>1822</v>
      </c>
    </row>
    <row r="958" spans="22:22" x14ac:dyDescent="0.35">
      <c r="V958" s="4" t="s">
        <v>1747</v>
      </c>
    </row>
    <row r="959" spans="22:22" x14ac:dyDescent="0.35">
      <c r="V959" s="106" t="s">
        <v>1822</v>
      </c>
    </row>
    <row r="960" spans="22:22" x14ac:dyDescent="0.35">
      <c r="V960" s="4" t="s">
        <v>1748</v>
      </c>
    </row>
    <row r="961" spans="22:22" x14ac:dyDescent="0.35">
      <c r="V961" s="106" t="s">
        <v>1822</v>
      </c>
    </row>
    <row r="962" spans="22:22" x14ac:dyDescent="0.35">
      <c r="V962" s="4" t="s">
        <v>1749</v>
      </c>
    </row>
    <row r="963" spans="22:22" x14ac:dyDescent="0.35">
      <c r="V963" s="106" t="s">
        <v>1822</v>
      </c>
    </row>
    <row r="964" spans="22:22" x14ac:dyDescent="0.35">
      <c r="V964" s="4" t="s">
        <v>1750</v>
      </c>
    </row>
    <row r="965" spans="22:22" x14ac:dyDescent="0.35">
      <c r="V965" s="106" t="s">
        <v>1822</v>
      </c>
    </row>
    <row r="966" spans="22:22" x14ac:dyDescent="0.35">
      <c r="V966" s="4" t="s">
        <v>1751</v>
      </c>
    </row>
    <row r="967" spans="22:22" x14ac:dyDescent="0.35">
      <c r="V967" s="106" t="s">
        <v>1822</v>
      </c>
    </row>
    <row r="968" spans="22:22" x14ac:dyDescent="0.35">
      <c r="V968" s="4" t="s">
        <v>1752</v>
      </c>
    </row>
    <row r="969" spans="22:22" x14ac:dyDescent="0.35">
      <c r="V969" s="106" t="s">
        <v>1822</v>
      </c>
    </row>
    <row r="970" spans="22:22" x14ac:dyDescent="0.35">
      <c r="V970" s="4" t="s">
        <v>1753</v>
      </c>
    </row>
    <row r="971" spans="22:22" x14ac:dyDescent="0.35">
      <c r="V971" s="106" t="s">
        <v>1822</v>
      </c>
    </row>
    <row r="972" spans="22:22" x14ac:dyDescent="0.35">
      <c r="V972" s="4" t="s">
        <v>1754</v>
      </c>
    </row>
    <row r="973" spans="22:22" x14ac:dyDescent="0.35">
      <c r="V973" s="106" t="s">
        <v>1822</v>
      </c>
    </row>
    <row r="974" spans="22:22" x14ac:dyDescent="0.35">
      <c r="V974" s="4" t="s">
        <v>1755</v>
      </c>
    </row>
    <row r="975" spans="22:22" x14ac:dyDescent="0.35">
      <c r="V975" s="106" t="s">
        <v>1822</v>
      </c>
    </row>
    <row r="976" spans="22:22" x14ac:dyDescent="0.35">
      <c r="V976" s="4" t="s">
        <v>1756</v>
      </c>
    </row>
    <row r="977" spans="22:22" x14ac:dyDescent="0.35">
      <c r="V977" s="106" t="s">
        <v>1822</v>
      </c>
    </row>
    <row r="978" spans="22:22" x14ac:dyDescent="0.35">
      <c r="V978" s="4" t="s">
        <v>1757</v>
      </c>
    </row>
    <row r="979" spans="22:22" x14ac:dyDescent="0.35">
      <c r="V979" s="106" t="s">
        <v>1822</v>
      </c>
    </row>
    <row r="980" spans="22:22" x14ac:dyDescent="0.35">
      <c r="V980" s="4" t="s">
        <v>1758</v>
      </c>
    </row>
    <row r="981" spans="22:22" x14ac:dyDescent="0.35">
      <c r="V981" s="106" t="s">
        <v>1822</v>
      </c>
    </row>
    <row r="982" spans="22:22" x14ac:dyDescent="0.35">
      <c r="V982" s="4" t="s">
        <v>1759</v>
      </c>
    </row>
    <row r="983" spans="22:22" x14ac:dyDescent="0.35">
      <c r="V983" s="106" t="s">
        <v>1822</v>
      </c>
    </row>
    <row r="984" spans="22:22" x14ac:dyDescent="0.35">
      <c r="V984" s="4" t="s">
        <v>1823</v>
      </c>
    </row>
    <row r="985" spans="22:22" x14ac:dyDescent="0.35">
      <c r="V985" s="106" t="s">
        <v>11</v>
      </c>
    </row>
    <row r="986" spans="22:22" x14ac:dyDescent="0.35">
      <c r="V986" s="106" t="s">
        <v>274</v>
      </c>
    </row>
    <row r="987" spans="22:22" x14ac:dyDescent="0.35">
      <c r="V987" s="106" t="s">
        <v>1822</v>
      </c>
    </row>
    <row r="988" spans="22:22" x14ac:dyDescent="0.35">
      <c r="V988" s="106" t="s">
        <v>1823</v>
      </c>
    </row>
    <row r="989" spans="22:22" x14ac:dyDescent="0.35">
      <c r="V989" s="4" t="s">
        <v>1821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heetViews>
  <sheetFormatPr defaultRowHeight="14.5" x14ac:dyDescent="0.35"/>
  <cols>
    <col min="1" max="1" width="26.81640625" style="9" customWidth="1"/>
    <col min="2" max="2" width="3.81640625" style="9" customWidth="1"/>
    <col min="3" max="3" width="33.6328125" style="9" customWidth="1"/>
    <col min="4" max="4" width="36.90625" style="9" customWidth="1"/>
    <col min="5" max="16384" width="8.7265625" style="9"/>
  </cols>
  <sheetData>
    <row r="1" spans="1:11" x14ac:dyDescent="0.35">
      <c r="A1" s="19"/>
    </row>
    <row r="2" spans="1:11" x14ac:dyDescent="0.35">
      <c r="A2" s="63"/>
    </row>
    <row r="3" spans="1:11" x14ac:dyDescent="0.35">
      <c r="A3" s="19"/>
      <c r="C3" s="8"/>
    </row>
    <row r="4" spans="1:11" x14ac:dyDescent="0.35">
      <c r="A4" s="20"/>
      <c r="B4" s="8"/>
      <c r="C4" s="22" t="s">
        <v>153</v>
      </c>
      <c r="D4" s="117" t="s">
        <v>178</v>
      </c>
      <c r="E4" s="117"/>
      <c r="F4" s="117"/>
      <c r="G4" s="117"/>
      <c r="H4" s="117"/>
      <c r="I4" s="117"/>
      <c r="J4" s="117"/>
      <c r="K4" s="118"/>
    </row>
    <row r="5" spans="1:11" x14ac:dyDescent="0.35">
      <c r="A5" s="21"/>
      <c r="B5" s="8"/>
      <c r="C5" s="23"/>
      <c r="D5" s="119"/>
      <c r="E5" s="119"/>
      <c r="F5" s="119"/>
      <c r="G5" s="119"/>
      <c r="H5" s="119"/>
      <c r="I5" s="119"/>
      <c r="J5" s="119"/>
      <c r="K5" s="120"/>
    </row>
    <row r="6" spans="1:11" x14ac:dyDescent="0.35">
      <c r="A6" s="21"/>
      <c r="B6" s="8"/>
      <c r="C6" s="24"/>
      <c r="D6" s="121"/>
      <c r="E6" s="121"/>
      <c r="F6" s="121"/>
      <c r="G6" s="121"/>
      <c r="H6" s="121"/>
      <c r="I6" s="121"/>
      <c r="J6" s="121"/>
      <c r="K6" s="122"/>
    </row>
    <row r="7" spans="1:11" ht="14.5" customHeight="1" x14ac:dyDescent="0.35">
      <c r="A7" s="21"/>
      <c r="B7" s="8"/>
      <c r="D7" s="25"/>
      <c r="E7" s="25"/>
      <c r="F7" s="25"/>
      <c r="G7" s="25"/>
      <c r="H7" s="25"/>
      <c r="I7" s="25"/>
      <c r="J7" s="25"/>
      <c r="K7" s="25"/>
    </row>
    <row r="8" spans="1:11" ht="14.5" customHeight="1" x14ac:dyDescent="0.35">
      <c r="A8" s="21"/>
      <c r="B8" s="8"/>
      <c r="C8" s="22" t="s">
        <v>121</v>
      </c>
      <c r="D8" s="117" t="s">
        <v>177</v>
      </c>
      <c r="E8" s="117"/>
      <c r="F8" s="117"/>
      <c r="G8" s="117"/>
      <c r="H8" s="117"/>
      <c r="I8" s="117"/>
      <c r="J8" s="117"/>
      <c r="K8" s="118"/>
    </row>
    <row r="9" spans="1:11" x14ac:dyDescent="0.35">
      <c r="A9" s="21"/>
      <c r="B9" s="8"/>
      <c r="C9" s="26" t="s">
        <v>126</v>
      </c>
      <c r="D9" s="119"/>
      <c r="E9" s="119"/>
      <c r="F9" s="119"/>
      <c r="G9" s="119"/>
      <c r="H9" s="119"/>
      <c r="I9" s="119"/>
      <c r="J9" s="119"/>
      <c r="K9" s="120"/>
    </row>
    <row r="10" spans="1:11" x14ac:dyDescent="0.35">
      <c r="A10" s="21"/>
      <c r="B10" s="8"/>
      <c r="C10" s="26" t="s">
        <v>127</v>
      </c>
      <c r="D10" s="119"/>
      <c r="E10" s="119"/>
      <c r="F10" s="119"/>
      <c r="G10" s="119"/>
      <c r="H10" s="119"/>
      <c r="I10" s="119"/>
      <c r="J10" s="119"/>
      <c r="K10" s="120"/>
    </row>
    <row r="11" spans="1:11" x14ac:dyDescent="0.35">
      <c r="A11" s="21"/>
      <c r="B11" s="8"/>
      <c r="C11" s="26" t="s">
        <v>128</v>
      </c>
      <c r="D11" s="119"/>
      <c r="E11" s="119"/>
      <c r="F11" s="119"/>
      <c r="G11" s="119"/>
      <c r="H11" s="119"/>
      <c r="I11" s="119"/>
      <c r="J11" s="119"/>
      <c r="K11" s="120"/>
    </row>
    <row r="12" spans="1:11" x14ac:dyDescent="0.35">
      <c r="A12" s="21"/>
      <c r="B12" s="8"/>
      <c r="C12" s="26"/>
      <c r="D12" s="119"/>
      <c r="E12" s="119"/>
      <c r="F12" s="119"/>
      <c r="G12" s="119"/>
      <c r="H12" s="119"/>
      <c r="I12" s="119"/>
      <c r="J12" s="119"/>
      <c r="K12" s="120"/>
    </row>
    <row r="13" spans="1:11" x14ac:dyDescent="0.35">
      <c r="A13" s="21"/>
      <c r="B13" s="8"/>
      <c r="C13" s="26" t="s">
        <v>1802</v>
      </c>
      <c r="D13" s="119"/>
      <c r="E13" s="119"/>
      <c r="F13" s="119"/>
      <c r="G13" s="119"/>
      <c r="H13" s="119"/>
      <c r="I13" s="119"/>
      <c r="J13" s="119"/>
      <c r="K13" s="120"/>
    </row>
    <row r="14" spans="1:11" x14ac:dyDescent="0.35">
      <c r="A14" s="21"/>
      <c r="B14" s="8"/>
      <c r="C14" s="26"/>
      <c r="D14" s="119"/>
      <c r="E14" s="119"/>
      <c r="F14" s="119"/>
      <c r="G14" s="119"/>
      <c r="H14" s="119"/>
      <c r="I14" s="119"/>
      <c r="J14" s="119"/>
      <c r="K14" s="120"/>
    </row>
    <row r="15" spans="1:11" ht="14.5" customHeight="1" x14ac:dyDescent="0.35">
      <c r="A15" s="21"/>
      <c r="B15" s="8"/>
      <c r="C15" s="26"/>
      <c r="D15" s="119"/>
      <c r="E15" s="119"/>
      <c r="F15" s="119"/>
      <c r="G15" s="119"/>
      <c r="H15" s="119"/>
      <c r="I15" s="119"/>
      <c r="J15" s="119"/>
      <c r="K15" s="120"/>
    </row>
    <row r="16" spans="1:11" x14ac:dyDescent="0.35">
      <c r="A16" s="21"/>
      <c r="B16" s="8"/>
      <c r="C16" s="26"/>
      <c r="D16" s="119"/>
      <c r="E16" s="119"/>
      <c r="F16" s="119"/>
      <c r="G16" s="119"/>
      <c r="H16" s="119"/>
      <c r="I16" s="119"/>
      <c r="J16" s="119"/>
      <c r="K16" s="120"/>
    </row>
    <row r="17" spans="1:11" x14ac:dyDescent="0.35">
      <c r="A17" s="21"/>
      <c r="B17" s="8"/>
      <c r="C17" s="26"/>
      <c r="D17" s="119"/>
      <c r="E17" s="119"/>
      <c r="F17" s="119"/>
      <c r="G17" s="119"/>
      <c r="H17" s="119"/>
      <c r="I17" s="119"/>
      <c r="J17" s="119"/>
      <c r="K17" s="120"/>
    </row>
    <row r="18" spans="1:11" x14ac:dyDescent="0.35">
      <c r="A18" s="21"/>
      <c r="B18" s="8"/>
      <c r="C18" s="24"/>
      <c r="D18" s="121"/>
      <c r="E18" s="121"/>
      <c r="F18" s="121"/>
      <c r="G18" s="121"/>
      <c r="H18" s="121"/>
      <c r="I18" s="121"/>
      <c r="J18" s="121"/>
      <c r="K18" s="122"/>
    </row>
    <row r="19" spans="1:11" x14ac:dyDescent="0.35">
      <c r="A19" s="20"/>
      <c r="B19" s="8"/>
      <c r="D19" s="25"/>
      <c r="E19" s="25"/>
      <c r="F19" s="25"/>
      <c r="G19" s="25"/>
      <c r="H19" s="25"/>
      <c r="I19" s="25"/>
      <c r="J19" s="25"/>
      <c r="K19" s="25"/>
    </row>
    <row r="20" spans="1:11" x14ac:dyDescent="0.35">
      <c r="A20" s="20"/>
      <c r="B20" s="8"/>
      <c r="C20" s="27" t="s">
        <v>179</v>
      </c>
      <c r="D20" s="123" t="s">
        <v>1809</v>
      </c>
      <c r="E20" s="123"/>
      <c r="F20" s="123"/>
      <c r="G20" s="123"/>
      <c r="H20" s="123"/>
      <c r="I20" s="123"/>
      <c r="J20" s="123"/>
      <c r="K20" s="124"/>
    </row>
    <row r="21" spans="1:11" x14ac:dyDescent="0.35">
      <c r="A21" s="20"/>
      <c r="B21" s="8"/>
      <c r="C21" s="28"/>
      <c r="D21" s="125"/>
      <c r="E21" s="125"/>
      <c r="F21" s="125"/>
      <c r="G21" s="125"/>
      <c r="H21" s="125"/>
      <c r="I21" s="125"/>
      <c r="J21" s="125"/>
      <c r="K21" s="126"/>
    </row>
  </sheetData>
  <sheetProtection algorithmName="SHA-512" hashValue="NaJrzlAHr0dolRf0KiFsTSZHRIpd0MRdjlj3ek4lwFzFgLMSY+DjMGVSHpLYS5+Aj0i6LXBgKn7ibeNFILROPw==" saltValue="hpetTpNFOXS5Op3Rsvl8+w==" spinCount="100000" sheet="1" objects="1" scenarios="1" formatCells="0" formatColumns="0" formatRows="0" insertColumns="0" insertRows="0" insertHyperlinks="0" deleteColumns="0" deleteRows="0" sort="0" autoFilter="0" pivotTables="0"/>
  <mergeCells count="3">
    <mergeCell ref="D4:K6"/>
    <mergeCell ref="D20:K21"/>
    <mergeCell ref="D8:K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34"/>
  <sheetViews>
    <sheetView showGridLines="0" zoomScaleNormal="100" workbookViewId="0"/>
  </sheetViews>
  <sheetFormatPr defaultRowHeight="14.5" x14ac:dyDescent="0.35"/>
  <cols>
    <col min="1" max="1" width="26.81640625" style="9" customWidth="1"/>
    <col min="2" max="3" width="4.7265625" style="9" customWidth="1"/>
    <col min="4" max="5" width="38.6328125" style="9" customWidth="1"/>
    <col min="6" max="6" width="38.6328125" style="32" customWidth="1"/>
    <col min="7" max="16384" width="8.7265625" style="9"/>
  </cols>
  <sheetData>
    <row r="1" spans="1:4" x14ac:dyDescent="0.35">
      <c r="A1" s="19"/>
    </row>
    <row r="2" spans="1:4" x14ac:dyDescent="0.35">
      <c r="A2" s="63"/>
    </row>
    <row r="3" spans="1:4" x14ac:dyDescent="0.35">
      <c r="A3" s="19"/>
      <c r="B3" s="8"/>
      <c r="C3" s="8"/>
      <c r="D3" s="8"/>
    </row>
    <row r="4" spans="1:4" x14ac:dyDescent="0.35">
      <c r="A4" s="20"/>
    </row>
    <row r="5" spans="1:4" x14ac:dyDescent="0.35">
      <c r="A5" s="21"/>
      <c r="B5" s="31"/>
      <c r="C5" s="31"/>
      <c r="D5" s="31"/>
    </row>
    <row r="6" spans="1:4" x14ac:dyDescent="0.35">
      <c r="A6" s="21"/>
      <c r="B6" s="8"/>
      <c r="C6" s="8"/>
      <c r="D6" s="8"/>
    </row>
    <row r="7" spans="1:4" x14ac:dyDescent="0.35">
      <c r="A7" s="21"/>
    </row>
    <row r="8" spans="1:4" x14ac:dyDescent="0.35">
      <c r="A8" s="21"/>
    </row>
    <row r="9" spans="1:4" x14ac:dyDescent="0.35">
      <c r="A9" s="21"/>
    </row>
    <row r="10" spans="1:4" x14ac:dyDescent="0.35">
      <c r="A10" s="21"/>
    </row>
    <row r="11" spans="1:4" x14ac:dyDescent="0.35">
      <c r="A11" s="21"/>
    </row>
    <row r="12" spans="1:4" x14ac:dyDescent="0.35">
      <c r="A12" s="21"/>
    </row>
    <row r="13" spans="1:4" x14ac:dyDescent="0.35">
      <c r="A13" s="21"/>
    </row>
    <row r="14" spans="1:4" x14ac:dyDescent="0.35">
      <c r="A14" s="21"/>
    </row>
    <row r="15" spans="1:4" x14ac:dyDescent="0.35">
      <c r="A15" s="21"/>
    </row>
    <row r="16" spans="1:4" x14ac:dyDescent="0.35">
      <c r="A16" s="21"/>
    </row>
    <row r="17" spans="1:6" x14ac:dyDescent="0.35">
      <c r="A17" s="21"/>
    </row>
    <row r="18" spans="1:6" x14ac:dyDescent="0.35">
      <c r="A18" s="21"/>
    </row>
    <row r="19" spans="1:6" x14ac:dyDescent="0.35">
      <c r="A19" s="20"/>
    </row>
    <row r="20" spans="1:6" x14ac:dyDescent="0.35">
      <c r="A20" s="20"/>
    </row>
    <row r="21" spans="1:6" x14ac:dyDescent="0.35">
      <c r="A21" s="20"/>
    </row>
    <row r="25" spans="1:6" x14ac:dyDescent="0.35">
      <c r="F25" s="30"/>
    </row>
    <row r="26" spans="1:6" x14ac:dyDescent="0.35">
      <c r="F26" s="30"/>
    </row>
    <row r="28" spans="1:6" x14ac:dyDescent="0.35">
      <c r="F28" s="29"/>
    </row>
    <row r="29" spans="1:6" x14ac:dyDescent="0.35">
      <c r="F29" s="30"/>
    </row>
    <row r="30" spans="1:6" x14ac:dyDescent="0.35">
      <c r="F30" s="30"/>
    </row>
    <row r="32" spans="1:6" x14ac:dyDescent="0.35">
      <c r="F32" s="29"/>
    </row>
    <row r="33" spans="6:6" x14ac:dyDescent="0.35">
      <c r="F33" s="30"/>
    </row>
    <row r="34" spans="6:6" x14ac:dyDescent="0.35">
      <c r="F34" s="30"/>
    </row>
  </sheetData>
  <sheetProtection algorithmName="SHA-512" hashValue="J6hXrFw57wyANPVPmiYhdq7amiAEVTr/AK4xk8XkQgNv1snvNNW4zUifkfv443rCkEfPqazyktRpVquXSpooYA==" saltValue="N6/5djrvdp9LKQ/zhWI5j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0C703"/>
  </sheetPr>
  <dimension ref="A1:T508"/>
  <sheetViews>
    <sheetView workbookViewId="0">
      <pane xSplit="5" ySplit="6" topLeftCell="F7" activePane="bottomRight" state="frozen"/>
      <selection pane="topRight" activeCell="F1" sqref="F1"/>
      <selection pane="bottomLeft" activeCell="A7" sqref="A7"/>
      <selection pane="bottomRight"/>
    </sheetView>
  </sheetViews>
  <sheetFormatPr defaultRowHeight="14.5" x14ac:dyDescent="0.35"/>
  <cols>
    <col min="1" max="1" width="26.81640625" style="9" customWidth="1"/>
    <col min="2" max="2" width="3.81640625" style="9" customWidth="1"/>
    <col min="3" max="3" width="7" style="65" customWidth="1"/>
    <col min="4" max="4" width="29.26953125" style="9" customWidth="1"/>
    <col min="5" max="5" width="23.36328125" style="67" customWidth="1"/>
    <col min="6" max="6" width="22.81640625" style="9" customWidth="1"/>
    <col min="7" max="7" width="21" style="9" customWidth="1"/>
    <col min="8" max="8" width="17.453125" style="9" customWidth="1"/>
    <col min="9" max="9" width="24.1796875" style="9" customWidth="1"/>
    <col min="10" max="10" width="22.90625" style="9" customWidth="1"/>
    <col min="11" max="11" width="20.08984375" style="9" customWidth="1"/>
    <col min="12" max="12" width="21.54296875" style="9" customWidth="1"/>
    <col min="13" max="13" width="17" style="9" customWidth="1"/>
    <col min="14" max="14" width="18.36328125" style="9" customWidth="1"/>
    <col min="15" max="15" width="14.54296875" style="9" customWidth="1"/>
    <col min="16" max="16" width="15.81640625" style="9" customWidth="1"/>
    <col min="17" max="17" width="19.08984375" style="9" customWidth="1"/>
    <col min="18" max="18" width="22.81640625" style="9" customWidth="1"/>
    <col min="19" max="19" width="17.7265625" style="9" customWidth="1"/>
    <col min="20" max="20" width="27.7265625" style="9" customWidth="1"/>
    <col min="21" max="21" width="21.54296875" style="9" customWidth="1"/>
    <col min="22" max="22" width="21.6328125" style="9" customWidth="1"/>
    <col min="23" max="23" width="15.90625" style="9" customWidth="1"/>
    <col min="24" max="24" width="12.1796875" style="9" customWidth="1"/>
    <col min="25" max="16384" width="8.7265625" style="9"/>
  </cols>
  <sheetData>
    <row r="1" spans="1:20" x14ac:dyDescent="0.35">
      <c r="A1" s="19"/>
      <c r="D1" s="65" t="s">
        <v>61</v>
      </c>
      <c r="E1" s="9" t="s">
        <v>62</v>
      </c>
    </row>
    <row r="2" spans="1:20" x14ac:dyDescent="0.35">
      <c r="A2" s="63"/>
      <c r="D2" s="65" t="s">
        <v>63</v>
      </c>
      <c r="E2" s="9" t="s">
        <v>1811</v>
      </c>
    </row>
    <row r="3" spans="1:20" x14ac:dyDescent="0.35">
      <c r="A3" s="19"/>
      <c r="D3" s="65" t="s">
        <v>64</v>
      </c>
      <c r="E3" s="9" t="s">
        <v>1812</v>
      </c>
    </row>
    <row r="4" spans="1:20" x14ac:dyDescent="0.35">
      <c r="A4" s="20"/>
      <c r="B4" s="8"/>
      <c r="D4" s="66"/>
    </row>
    <row r="5" spans="1:20" x14ac:dyDescent="0.35">
      <c r="A5" s="21"/>
      <c r="B5" s="8"/>
      <c r="C5" s="68" t="s">
        <v>55</v>
      </c>
      <c r="D5" s="68" t="s">
        <v>65</v>
      </c>
      <c r="E5" s="68" t="s">
        <v>1806</v>
      </c>
      <c r="F5" s="68" t="s">
        <v>112</v>
      </c>
      <c r="G5" s="68" t="s">
        <v>66</v>
      </c>
      <c r="H5" s="68" t="s">
        <v>44</v>
      </c>
      <c r="I5" s="68" t="s">
        <v>113</v>
      </c>
      <c r="J5" s="68" t="s">
        <v>114</v>
      </c>
      <c r="K5" s="68" t="s">
        <v>115</v>
      </c>
      <c r="L5" s="68" t="s">
        <v>78</v>
      </c>
      <c r="M5" s="68" t="s">
        <v>116</v>
      </c>
      <c r="N5" s="68" t="s">
        <v>117</v>
      </c>
      <c r="O5" s="68" t="s">
        <v>68</v>
      </c>
      <c r="P5" s="68" t="s">
        <v>118</v>
      </c>
      <c r="Q5" s="68" t="s">
        <v>120</v>
      </c>
      <c r="R5" s="68" t="s">
        <v>70</v>
      </c>
      <c r="S5" s="68" t="s">
        <v>119</v>
      </c>
      <c r="T5" s="68" t="s">
        <v>54</v>
      </c>
    </row>
    <row r="6" spans="1:20" x14ac:dyDescent="0.35">
      <c r="A6" s="21"/>
      <c r="B6" s="8"/>
      <c r="C6" s="69" t="s">
        <v>19</v>
      </c>
      <c r="D6" s="70" t="s">
        <v>162</v>
      </c>
      <c r="E6" s="71" t="s">
        <v>163</v>
      </c>
      <c r="F6" s="72"/>
      <c r="G6" s="72"/>
      <c r="H6" s="72"/>
      <c r="I6" s="72"/>
      <c r="J6" s="72"/>
      <c r="K6" s="72"/>
      <c r="L6" s="72"/>
      <c r="M6" s="72"/>
      <c r="N6" s="72"/>
      <c r="O6" s="72"/>
      <c r="P6" s="72"/>
      <c r="Q6" s="72"/>
      <c r="R6" s="72"/>
      <c r="S6" s="72"/>
      <c r="T6" s="72"/>
    </row>
    <row r="7" spans="1:20" x14ac:dyDescent="0.35">
      <c r="A7" s="21"/>
      <c r="B7" s="8"/>
      <c r="C7" s="73" t="s">
        <v>164</v>
      </c>
      <c r="D7" s="9" t="s">
        <v>1270</v>
      </c>
      <c r="E7" s="74" t="s">
        <v>129</v>
      </c>
    </row>
    <row r="8" spans="1:20" x14ac:dyDescent="0.35">
      <c r="A8" s="21"/>
      <c r="B8" s="8"/>
      <c r="C8" s="73" t="s">
        <v>165</v>
      </c>
      <c r="D8" s="9" t="s">
        <v>1271</v>
      </c>
      <c r="E8" s="74" t="s">
        <v>130</v>
      </c>
    </row>
    <row r="9" spans="1:20" x14ac:dyDescent="0.35">
      <c r="A9" s="21"/>
      <c r="B9" s="8"/>
      <c r="C9" s="73" t="s">
        <v>166</v>
      </c>
      <c r="D9" s="9" t="s">
        <v>1272</v>
      </c>
      <c r="E9" s="74" t="s">
        <v>131</v>
      </c>
    </row>
    <row r="10" spans="1:20" x14ac:dyDescent="0.35">
      <c r="A10" s="21"/>
      <c r="B10" s="8"/>
      <c r="C10" s="73" t="s">
        <v>167</v>
      </c>
      <c r="D10" s="9" t="s">
        <v>1273</v>
      </c>
      <c r="E10" s="74" t="s">
        <v>132</v>
      </c>
    </row>
    <row r="11" spans="1:20" x14ac:dyDescent="0.35">
      <c r="A11" s="21"/>
      <c r="B11" s="8"/>
      <c r="C11" s="73" t="s">
        <v>168</v>
      </c>
      <c r="D11" s="9" t="s">
        <v>1274</v>
      </c>
      <c r="E11" s="74" t="s">
        <v>133</v>
      </c>
    </row>
    <row r="12" spans="1:20" x14ac:dyDescent="0.35">
      <c r="A12" s="21"/>
      <c r="B12" s="8"/>
      <c r="C12" s="73" t="s">
        <v>169</v>
      </c>
      <c r="D12" s="9" t="s">
        <v>1275</v>
      </c>
      <c r="E12" s="74" t="s">
        <v>776</v>
      </c>
    </row>
    <row r="13" spans="1:20" x14ac:dyDescent="0.35">
      <c r="A13" s="21"/>
      <c r="B13" s="8"/>
      <c r="C13" s="73" t="s">
        <v>170</v>
      </c>
      <c r="D13" s="9" t="s">
        <v>1276</v>
      </c>
      <c r="E13" s="74" t="s">
        <v>777</v>
      </c>
    </row>
    <row r="14" spans="1:20" x14ac:dyDescent="0.35">
      <c r="A14" s="21"/>
      <c r="B14" s="8"/>
      <c r="C14" s="73" t="s">
        <v>283</v>
      </c>
      <c r="D14" s="9" t="s">
        <v>1277</v>
      </c>
      <c r="E14" s="74" t="s">
        <v>778</v>
      </c>
    </row>
    <row r="15" spans="1:20" x14ac:dyDescent="0.35">
      <c r="A15" s="21"/>
      <c r="B15" s="8"/>
      <c r="C15" s="73" t="s">
        <v>284</v>
      </c>
      <c r="D15" s="9" t="s">
        <v>1278</v>
      </c>
      <c r="E15" s="74" t="s">
        <v>779</v>
      </c>
    </row>
    <row r="16" spans="1:20" x14ac:dyDescent="0.35">
      <c r="A16" s="21"/>
      <c r="B16" s="8"/>
      <c r="C16" s="73" t="s">
        <v>285</v>
      </c>
      <c r="D16" s="9" t="s">
        <v>1279</v>
      </c>
      <c r="E16" s="74" t="s">
        <v>780</v>
      </c>
    </row>
    <row r="17" spans="1:5" x14ac:dyDescent="0.35">
      <c r="A17" s="21"/>
      <c r="B17" s="8"/>
      <c r="C17" s="73" t="s">
        <v>286</v>
      </c>
      <c r="D17" s="9" t="s">
        <v>1280</v>
      </c>
      <c r="E17" s="74" t="s">
        <v>781</v>
      </c>
    </row>
    <row r="18" spans="1:5" x14ac:dyDescent="0.35">
      <c r="A18" s="21"/>
      <c r="B18" s="8"/>
      <c r="C18" s="73" t="s">
        <v>287</v>
      </c>
      <c r="D18" s="9" t="s">
        <v>1281</v>
      </c>
      <c r="E18" s="74" t="s">
        <v>782</v>
      </c>
    </row>
    <row r="19" spans="1:5" x14ac:dyDescent="0.35">
      <c r="A19" s="20"/>
      <c r="B19" s="8"/>
      <c r="C19" s="73" t="s">
        <v>288</v>
      </c>
      <c r="D19" s="9" t="s">
        <v>1282</v>
      </c>
      <c r="E19" s="74" t="s">
        <v>783</v>
      </c>
    </row>
    <row r="20" spans="1:5" x14ac:dyDescent="0.35">
      <c r="A20" s="20"/>
      <c r="B20" s="8"/>
      <c r="C20" s="73" t="s">
        <v>289</v>
      </c>
      <c r="D20" s="9" t="s">
        <v>1283</v>
      </c>
      <c r="E20" s="74" t="s">
        <v>784</v>
      </c>
    </row>
    <row r="21" spans="1:5" x14ac:dyDescent="0.35">
      <c r="A21" s="20"/>
      <c r="B21" s="8"/>
      <c r="C21" s="73" t="s">
        <v>290</v>
      </c>
      <c r="D21" s="9" t="s">
        <v>1284</v>
      </c>
      <c r="E21" s="74" t="s">
        <v>785</v>
      </c>
    </row>
    <row r="22" spans="1:5" x14ac:dyDescent="0.35">
      <c r="C22" s="73" t="s">
        <v>291</v>
      </c>
      <c r="D22" s="9" t="s">
        <v>1285</v>
      </c>
      <c r="E22" s="74" t="s">
        <v>786</v>
      </c>
    </row>
    <row r="23" spans="1:5" x14ac:dyDescent="0.35">
      <c r="C23" s="73" t="s">
        <v>292</v>
      </c>
      <c r="D23" s="9" t="s">
        <v>1286</v>
      </c>
      <c r="E23" s="74" t="s">
        <v>787</v>
      </c>
    </row>
    <row r="24" spans="1:5" x14ac:dyDescent="0.35">
      <c r="C24" s="73" t="s">
        <v>293</v>
      </c>
      <c r="D24" s="9" t="s">
        <v>1287</v>
      </c>
      <c r="E24" s="74" t="s">
        <v>788</v>
      </c>
    </row>
    <row r="25" spans="1:5" x14ac:dyDescent="0.35">
      <c r="C25" s="73" t="s">
        <v>294</v>
      </c>
      <c r="D25" s="9" t="s">
        <v>1288</v>
      </c>
      <c r="E25" s="74" t="s">
        <v>789</v>
      </c>
    </row>
    <row r="26" spans="1:5" x14ac:dyDescent="0.35">
      <c r="C26" s="73" t="s">
        <v>295</v>
      </c>
      <c r="D26" s="9" t="s">
        <v>1289</v>
      </c>
      <c r="E26" s="74" t="s">
        <v>790</v>
      </c>
    </row>
    <row r="27" spans="1:5" x14ac:dyDescent="0.35">
      <c r="C27" s="73" t="s">
        <v>296</v>
      </c>
      <c r="D27" s="9" t="s">
        <v>1290</v>
      </c>
      <c r="E27" s="74" t="s">
        <v>791</v>
      </c>
    </row>
    <row r="28" spans="1:5" x14ac:dyDescent="0.35">
      <c r="C28" s="73" t="s">
        <v>297</v>
      </c>
      <c r="D28" s="9" t="s">
        <v>1291</v>
      </c>
      <c r="E28" s="74" t="s">
        <v>792</v>
      </c>
    </row>
    <row r="29" spans="1:5" x14ac:dyDescent="0.35">
      <c r="C29" s="73" t="s">
        <v>298</v>
      </c>
      <c r="D29" s="9" t="s">
        <v>1292</v>
      </c>
      <c r="E29" s="74" t="s">
        <v>793</v>
      </c>
    </row>
    <row r="30" spans="1:5" x14ac:dyDescent="0.35">
      <c r="C30" s="73" t="s">
        <v>299</v>
      </c>
      <c r="D30" s="9" t="s">
        <v>1293</v>
      </c>
      <c r="E30" s="74" t="s">
        <v>794</v>
      </c>
    </row>
    <row r="31" spans="1:5" x14ac:dyDescent="0.35">
      <c r="C31" s="73" t="s">
        <v>300</v>
      </c>
      <c r="D31" s="9" t="s">
        <v>1294</v>
      </c>
      <c r="E31" s="74" t="s">
        <v>795</v>
      </c>
    </row>
    <row r="32" spans="1:5" x14ac:dyDescent="0.35">
      <c r="C32" s="73" t="s">
        <v>301</v>
      </c>
      <c r="D32" s="9" t="s">
        <v>1295</v>
      </c>
      <c r="E32" s="74" t="s">
        <v>796</v>
      </c>
    </row>
    <row r="33" spans="3:5" x14ac:dyDescent="0.35">
      <c r="C33" s="73" t="s">
        <v>302</v>
      </c>
      <c r="D33" s="9" t="s">
        <v>1296</v>
      </c>
      <c r="E33" s="74" t="s">
        <v>797</v>
      </c>
    </row>
    <row r="34" spans="3:5" x14ac:dyDescent="0.35">
      <c r="C34" s="73" t="s">
        <v>303</v>
      </c>
      <c r="D34" s="9" t="s">
        <v>1297</v>
      </c>
      <c r="E34" s="74" t="s">
        <v>798</v>
      </c>
    </row>
    <row r="35" spans="3:5" x14ac:dyDescent="0.35">
      <c r="C35" s="73" t="s">
        <v>304</v>
      </c>
      <c r="D35" s="9" t="s">
        <v>1298</v>
      </c>
      <c r="E35" s="74" t="s">
        <v>799</v>
      </c>
    </row>
    <row r="36" spans="3:5" x14ac:dyDescent="0.35">
      <c r="C36" s="73" t="s">
        <v>305</v>
      </c>
      <c r="D36" s="9" t="s">
        <v>1299</v>
      </c>
      <c r="E36" s="74" t="s">
        <v>800</v>
      </c>
    </row>
    <row r="37" spans="3:5" x14ac:dyDescent="0.35">
      <c r="C37" s="73" t="s">
        <v>306</v>
      </c>
      <c r="D37" s="9" t="s">
        <v>1300</v>
      </c>
      <c r="E37" s="74" t="s">
        <v>801</v>
      </c>
    </row>
    <row r="38" spans="3:5" x14ac:dyDescent="0.35">
      <c r="C38" s="73" t="s">
        <v>307</v>
      </c>
      <c r="D38" s="9" t="s">
        <v>1301</v>
      </c>
      <c r="E38" s="74" t="s">
        <v>802</v>
      </c>
    </row>
    <row r="39" spans="3:5" x14ac:dyDescent="0.35">
      <c r="C39" s="73" t="s">
        <v>308</v>
      </c>
      <c r="D39" s="9" t="s">
        <v>1302</v>
      </c>
      <c r="E39" s="74" t="s">
        <v>803</v>
      </c>
    </row>
    <row r="40" spans="3:5" x14ac:dyDescent="0.35">
      <c r="C40" s="73" t="s">
        <v>309</v>
      </c>
      <c r="D40" s="9" t="s">
        <v>1303</v>
      </c>
      <c r="E40" s="74" t="s">
        <v>804</v>
      </c>
    </row>
    <row r="41" spans="3:5" x14ac:dyDescent="0.35">
      <c r="C41" s="73" t="s">
        <v>310</v>
      </c>
      <c r="D41" s="9" t="s">
        <v>1304</v>
      </c>
      <c r="E41" s="74" t="s">
        <v>805</v>
      </c>
    </row>
    <row r="42" spans="3:5" x14ac:dyDescent="0.35">
      <c r="C42" s="73" t="s">
        <v>311</v>
      </c>
      <c r="D42" s="9" t="s">
        <v>1305</v>
      </c>
      <c r="E42" s="74" t="s">
        <v>806</v>
      </c>
    </row>
    <row r="43" spans="3:5" x14ac:dyDescent="0.35">
      <c r="C43" s="73" t="s">
        <v>312</v>
      </c>
      <c r="D43" s="9" t="s">
        <v>1306</v>
      </c>
      <c r="E43" s="74" t="s">
        <v>807</v>
      </c>
    </row>
    <row r="44" spans="3:5" x14ac:dyDescent="0.35">
      <c r="C44" s="73" t="s">
        <v>313</v>
      </c>
      <c r="D44" s="9" t="s">
        <v>1307</v>
      </c>
      <c r="E44" s="74" t="s">
        <v>808</v>
      </c>
    </row>
    <row r="45" spans="3:5" x14ac:dyDescent="0.35">
      <c r="C45" s="73" t="s">
        <v>314</v>
      </c>
      <c r="D45" s="9" t="s">
        <v>1308</v>
      </c>
      <c r="E45" s="74" t="s">
        <v>809</v>
      </c>
    </row>
    <row r="46" spans="3:5" x14ac:dyDescent="0.35">
      <c r="C46" s="73" t="s">
        <v>315</v>
      </c>
      <c r="D46" s="9" t="s">
        <v>1309</v>
      </c>
      <c r="E46" s="74" t="s">
        <v>810</v>
      </c>
    </row>
    <row r="47" spans="3:5" x14ac:dyDescent="0.35">
      <c r="C47" s="73" t="s">
        <v>316</v>
      </c>
      <c r="D47" s="9" t="s">
        <v>1310</v>
      </c>
      <c r="E47" s="74" t="s">
        <v>811</v>
      </c>
    </row>
    <row r="48" spans="3:5" x14ac:dyDescent="0.35">
      <c r="C48" s="73" t="s">
        <v>317</v>
      </c>
      <c r="D48" s="9" t="s">
        <v>1311</v>
      </c>
      <c r="E48" s="74" t="s">
        <v>812</v>
      </c>
    </row>
    <row r="49" spans="3:5" x14ac:dyDescent="0.35">
      <c r="C49" s="73" t="s">
        <v>318</v>
      </c>
      <c r="D49" s="9" t="s">
        <v>1312</v>
      </c>
      <c r="E49" s="74" t="s">
        <v>813</v>
      </c>
    </row>
    <row r="50" spans="3:5" x14ac:dyDescent="0.35">
      <c r="C50" s="73" t="s">
        <v>319</v>
      </c>
      <c r="D50" s="9" t="s">
        <v>1313</v>
      </c>
      <c r="E50" s="74" t="s">
        <v>814</v>
      </c>
    </row>
    <row r="51" spans="3:5" x14ac:dyDescent="0.35">
      <c r="C51" s="73" t="s">
        <v>320</v>
      </c>
      <c r="D51" s="9" t="s">
        <v>1314</v>
      </c>
      <c r="E51" s="74" t="s">
        <v>815</v>
      </c>
    </row>
    <row r="52" spans="3:5" x14ac:dyDescent="0.35">
      <c r="C52" s="73" t="s">
        <v>321</v>
      </c>
      <c r="D52" s="9" t="s">
        <v>1315</v>
      </c>
      <c r="E52" s="74" t="s">
        <v>816</v>
      </c>
    </row>
    <row r="53" spans="3:5" x14ac:dyDescent="0.35">
      <c r="C53" s="73" t="s">
        <v>322</v>
      </c>
      <c r="D53" s="9" t="s">
        <v>1316</v>
      </c>
      <c r="E53" s="74" t="s">
        <v>817</v>
      </c>
    </row>
    <row r="54" spans="3:5" x14ac:dyDescent="0.35">
      <c r="C54" s="73" t="s">
        <v>323</v>
      </c>
      <c r="D54" s="9" t="s">
        <v>1317</v>
      </c>
      <c r="E54" s="74" t="s">
        <v>818</v>
      </c>
    </row>
    <row r="55" spans="3:5" x14ac:dyDescent="0.35">
      <c r="C55" s="73" t="s">
        <v>324</v>
      </c>
      <c r="D55" s="9" t="s">
        <v>1318</v>
      </c>
      <c r="E55" s="74" t="s">
        <v>819</v>
      </c>
    </row>
    <row r="56" spans="3:5" x14ac:dyDescent="0.35">
      <c r="C56" s="73" t="s">
        <v>325</v>
      </c>
      <c r="D56" s="9" t="s">
        <v>1319</v>
      </c>
      <c r="E56" s="74" t="s">
        <v>820</v>
      </c>
    </row>
    <row r="57" spans="3:5" x14ac:dyDescent="0.35">
      <c r="C57" s="73" t="s">
        <v>326</v>
      </c>
      <c r="D57" s="9" t="s">
        <v>1320</v>
      </c>
      <c r="E57" s="74" t="s">
        <v>821</v>
      </c>
    </row>
    <row r="58" spans="3:5" x14ac:dyDescent="0.35">
      <c r="C58" s="73" t="s">
        <v>327</v>
      </c>
      <c r="D58" s="9" t="s">
        <v>1321</v>
      </c>
      <c r="E58" s="74" t="s">
        <v>822</v>
      </c>
    </row>
    <row r="59" spans="3:5" x14ac:dyDescent="0.35">
      <c r="C59" s="73" t="s">
        <v>328</v>
      </c>
      <c r="D59" s="9" t="s">
        <v>1322</v>
      </c>
      <c r="E59" s="74" t="s">
        <v>823</v>
      </c>
    </row>
    <row r="60" spans="3:5" x14ac:dyDescent="0.35">
      <c r="C60" s="73" t="s">
        <v>329</v>
      </c>
      <c r="D60" s="9" t="s">
        <v>1323</v>
      </c>
      <c r="E60" s="74" t="s">
        <v>824</v>
      </c>
    </row>
    <row r="61" spans="3:5" x14ac:dyDescent="0.35">
      <c r="C61" s="73" t="s">
        <v>330</v>
      </c>
      <c r="D61" s="9" t="s">
        <v>1324</v>
      </c>
      <c r="E61" s="74" t="s">
        <v>825</v>
      </c>
    </row>
    <row r="62" spans="3:5" x14ac:dyDescent="0.35">
      <c r="C62" s="73" t="s">
        <v>331</v>
      </c>
      <c r="D62" s="9" t="s">
        <v>1325</v>
      </c>
      <c r="E62" s="74" t="s">
        <v>826</v>
      </c>
    </row>
    <row r="63" spans="3:5" x14ac:dyDescent="0.35">
      <c r="C63" s="73" t="s">
        <v>332</v>
      </c>
      <c r="D63" s="9" t="s">
        <v>1326</v>
      </c>
      <c r="E63" s="74" t="s">
        <v>827</v>
      </c>
    </row>
    <row r="64" spans="3:5" x14ac:dyDescent="0.35">
      <c r="C64" s="73" t="s">
        <v>333</v>
      </c>
      <c r="D64" s="9" t="s">
        <v>1327</v>
      </c>
      <c r="E64" s="74" t="s">
        <v>828</v>
      </c>
    </row>
    <row r="65" spans="3:5" x14ac:dyDescent="0.35">
      <c r="C65" s="73" t="s">
        <v>334</v>
      </c>
      <c r="D65" s="9" t="s">
        <v>1328</v>
      </c>
      <c r="E65" s="74" t="s">
        <v>829</v>
      </c>
    </row>
    <row r="66" spans="3:5" x14ac:dyDescent="0.35">
      <c r="C66" s="73" t="s">
        <v>335</v>
      </c>
      <c r="D66" s="9" t="s">
        <v>1329</v>
      </c>
      <c r="E66" s="74" t="s">
        <v>830</v>
      </c>
    </row>
    <row r="67" spans="3:5" x14ac:dyDescent="0.35">
      <c r="C67" s="73" t="s">
        <v>336</v>
      </c>
      <c r="D67" s="9" t="s">
        <v>1330</v>
      </c>
      <c r="E67" s="74" t="s">
        <v>831</v>
      </c>
    </row>
    <row r="68" spans="3:5" x14ac:dyDescent="0.35">
      <c r="C68" s="73" t="s">
        <v>337</v>
      </c>
      <c r="D68" s="9" t="s">
        <v>1331</v>
      </c>
      <c r="E68" s="74" t="s">
        <v>832</v>
      </c>
    </row>
    <row r="69" spans="3:5" x14ac:dyDescent="0.35">
      <c r="C69" s="73" t="s">
        <v>338</v>
      </c>
      <c r="D69" s="9" t="s">
        <v>1332</v>
      </c>
      <c r="E69" s="74" t="s">
        <v>833</v>
      </c>
    </row>
    <row r="70" spans="3:5" x14ac:dyDescent="0.35">
      <c r="C70" s="73" t="s">
        <v>339</v>
      </c>
      <c r="D70" s="9" t="s">
        <v>1333</v>
      </c>
      <c r="E70" s="74" t="s">
        <v>834</v>
      </c>
    </row>
    <row r="71" spans="3:5" x14ac:dyDescent="0.35">
      <c r="C71" s="73" t="s">
        <v>340</v>
      </c>
      <c r="D71" s="9" t="s">
        <v>1334</v>
      </c>
      <c r="E71" s="74" t="s">
        <v>835</v>
      </c>
    </row>
    <row r="72" spans="3:5" x14ac:dyDescent="0.35">
      <c r="C72" s="73" t="s">
        <v>341</v>
      </c>
      <c r="D72" s="9" t="s">
        <v>1335</v>
      </c>
      <c r="E72" s="74" t="s">
        <v>836</v>
      </c>
    </row>
    <row r="73" spans="3:5" x14ac:dyDescent="0.35">
      <c r="C73" s="73" t="s">
        <v>342</v>
      </c>
      <c r="D73" s="9" t="s">
        <v>1336</v>
      </c>
      <c r="E73" s="74" t="s">
        <v>837</v>
      </c>
    </row>
    <row r="74" spans="3:5" x14ac:dyDescent="0.35">
      <c r="C74" s="73" t="s">
        <v>343</v>
      </c>
      <c r="D74" s="9" t="s">
        <v>1337</v>
      </c>
      <c r="E74" s="74" t="s">
        <v>838</v>
      </c>
    </row>
    <row r="75" spans="3:5" x14ac:dyDescent="0.35">
      <c r="C75" s="73" t="s">
        <v>344</v>
      </c>
      <c r="D75" s="9" t="s">
        <v>1338</v>
      </c>
      <c r="E75" s="74" t="s">
        <v>839</v>
      </c>
    </row>
    <row r="76" spans="3:5" x14ac:dyDescent="0.35">
      <c r="C76" s="73" t="s">
        <v>345</v>
      </c>
      <c r="D76" s="9" t="s">
        <v>1339</v>
      </c>
      <c r="E76" s="74" t="s">
        <v>840</v>
      </c>
    </row>
    <row r="77" spans="3:5" x14ac:dyDescent="0.35">
      <c r="C77" s="73" t="s">
        <v>346</v>
      </c>
      <c r="D77" s="9" t="s">
        <v>1340</v>
      </c>
      <c r="E77" s="74" t="s">
        <v>841</v>
      </c>
    </row>
    <row r="78" spans="3:5" x14ac:dyDescent="0.35">
      <c r="C78" s="73" t="s">
        <v>347</v>
      </c>
      <c r="D78" s="9" t="s">
        <v>1341</v>
      </c>
      <c r="E78" s="74" t="s">
        <v>842</v>
      </c>
    </row>
    <row r="79" spans="3:5" x14ac:dyDescent="0.35">
      <c r="C79" s="73" t="s">
        <v>348</v>
      </c>
      <c r="D79" s="9" t="s">
        <v>1342</v>
      </c>
      <c r="E79" s="74" t="s">
        <v>843</v>
      </c>
    </row>
    <row r="80" spans="3:5" x14ac:dyDescent="0.35">
      <c r="C80" s="73" t="s">
        <v>349</v>
      </c>
      <c r="D80" s="9" t="s">
        <v>1343</v>
      </c>
      <c r="E80" s="74" t="s">
        <v>844</v>
      </c>
    </row>
    <row r="81" spans="3:5" x14ac:dyDescent="0.35">
      <c r="C81" s="73" t="s">
        <v>350</v>
      </c>
      <c r="D81" s="9" t="s">
        <v>1344</v>
      </c>
      <c r="E81" s="74" t="s">
        <v>845</v>
      </c>
    </row>
    <row r="82" spans="3:5" x14ac:dyDescent="0.35">
      <c r="C82" s="73" t="s">
        <v>351</v>
      </c>
      <c r="D82" s="9" t="s">
        <v>1345</v>
      </c>
      <c r="E82" s="74" t="s">
        <v>846</v>
      </c>
    </row>
    <row r="83" spans="3:5" x14ac:dyDescent="0.35">
      <c r="C83" s="73" t="s">
        <v>352</v>
      </c>
      <c r="D83" s="9" t="s">
        <v>1346</v>
      </c>
      <c r="E83" s="74" t="s">
        <v>847</v>
      </c>
    </row>
    <row r="84" spans="3:5" x14ac:dyDescent="0.35">
      <c r="C84" s="73" t="s">
        <v>353</v>
      </c>
      <c r="D84" s="9" t="s">
        <v>1347</v>
      </c>
      <c r="E84" s="74" t="s">
        <v>848</v>
      </c>
    </row>
    <row r="85" spans="3:5" x14ac:dyDescent="0.35">
      <c r="C85" s="73" t="s">
        <v>354</v>
      </c>
      <c r="D85" s="9" t="s">
        <v>1348</v>
      </c>
      <c r="E85" s="74" t="s">
        <v>849</v>
      </c>
    </row>
    <row r="86" spans="3:5" x14ac:dyDescent="0.35">
      <c r="C86" s="73" t="s">
        <v>355</v>
      </c>
      <c r="D86" s="9" t="s">
        <v>1349</v>
      </c>
      <c r="E86" s="74" t="s">
        <v>850</v>
      </c>
    </row>
    <row r="87" spans="3:5" x14ac:dyDescent="0.35">
      <c r="C87" s="73" t="s">
        <v>356</v>
      </c>
      <c r="D87" s="9" t="s">
        <v>1350</v>
      </c>
      <c r="E87" s="74" t="s">
        <v>851</v>
      </c>
    </row>
    <row r="88" spans="3:5" x14ac:dyDescent="0.35">
      <c r="C88" s="73" t="s">
        <v>357</v>
      </c>
      <c r="D88" s="9" t="s">
        <v>1351</v>
      </c>
      <c r="E88" s="74" t="s">
        <v>852</v>
      </c>
    </row>
    <row r="89" spans="3:5" x14ac:dyDescent="0.35">
      <c r="C89" s="73" t="s">
        <v>358</v>
      </c>
      <c r="D89" s="9" t="s">
        <v>1352</v>
      </c>
      <c r="E89" s="74" t="s">
        <v>853</v>
      </c>
    </row>
    <row r="90" spans="3:5" x14ac:dyDescent="0.35">
      <c r="C90" s="73" t="s">
        <v>359</v>
      </c>
      <c r="D90" s="9" t="s">
        <v>1353</v>
      </c>
      <c r="E90" s="74" t="s">
        <v>854</v>
      </c>
    </row>
    <row r="91" spans="3:5" x14ac:dyDescent="0.35">
      <c r="C91" s="73" t="s">
        <v>360</v>
      </c>
      <c r="D91" s="9" t="s">
        <v>1354</v>
      </c>
      <c r="E91" s="74" t="s">
        <v>855</v>
      </c>
    </row>
    <row r="92" spans="3:5" x14ac:dyDescent="0.35">
      <c r="C92" s="73" t="s">
        <v>361</v>
      </c>
      <c r="D92" s="9" t="s">
        <v>1355</v>
      </c>
      <c r="E92" s="74" t="s">
        <v>856</v>
      </c>
    </row>
    <row r="93" spans="3:5" x14ac:dyDescent="0.35">
      <c r="C93" s="73" t="s">
        <v>362</v>
      </c>
      <c r="D93" s="9" t="s">
        <v>1356</v>
      </c>
      <c r="E93" s="74" t="s">
        <v>857</v>
      </c>
    </row>
    <row r="94" spans="3:5" x14ac:dyDescent="0.35">
      <c r="C94" s="73" t="s">
        <v>363</v>
      </c>
      <c r="D94" s="9" t="s">
        <v>1357</v>
      </c>
      <c r="E94" s="74" t="s">
        <v>858</v>
      </c>
    </row>
    <row r="95" spans="3:5" x14ac:dyDescent="0.35">
      <c r="C95" s="73" t="s">
        <v>364</v>
      </c>
      <c r="D95" s="9" t="s">
        <v>1358</v>
      </c>
      <c r="E95" s="74" t="s">
        <v>859</v>
      </c>
    </row>
    <row r="96" spans="3:5" x14ac:dyDescent="0.35">
      <c r="C96" s="73" t="s">
        <v>365</v>
      </c>
      <c r="D96" s="9" t="s">
        <v>1359</v>
      </c>
      <c r="E96" s="74" t="s">
        <v>860</v>
      </c>
    </row>
    <row r="97" spans="3:5" x14ac:dyDescent="0.35">
      <c r="C97" s="73" t="s">
        <v>366</v>
      </c>
      <c r="D97" s="9" t="s">
        <v>1360</v>
      </c>
      <c r="E97" s="74" t="s">
        <v>861</v>
      </c>
    </row>
    <row r="98" spans="3:5" x14ac:dyDescent="0.35">
      <c r="C98" s="73" t="s">
        <v>367</v>
      </c>
      <c r="D98" s="9" t="s">
        <v>1361</v>
      </c>
      <c r="E98" s="74" t="s">
        <v>862</v>
      </c>
    </row>
    <row r="99" spans="3:5" x14ac:dyDescent="0.35">
      <c r="C99" s="73" t="s">
        <v>368</v>
      </c>
      <c r="D99" s="9" t="s">
        <v>1362</v>
      </c>
      <c r="E99" s="74" t="s">
        <v>863</v>
      </c>
    </row>
    <row r="100" spans="3:5" x14ac:dyDescent="0.35">
      <c r="C100" s="73" t="s">
        <v>369</v>
      </c>
      <c r="D100" s="9" t="s">
        <v>1363</v>
      </c>
      <c r="E100" s="74" t="s">
        <v>864</v>
      </c>
    </row>
    <row r="101" spans="3:5" x14ac:dyDescent="0.35">
      <c r="C101" s="73" t="s">
        <v>370</v>
      </c>
      <c r="D101" s="9" t="s">
        <v>1364</v>
      </c>
      <c r="E101" s="74" t="s">
        <v>865</v>
      </c>
    </row>
    <row r="102" spans="3:5" x14ac:dyDescent="0.35">
      <c r="C102" s="73" t="s">
        <v>371</v>
      </c>
      <c r="D102" s="9" t="s">
        <v>1365</v>
      </c>
      <c r="E102" s="74" t="s">
        <v>866</v>
      </c>
    </row>
    <row r="103" spans="3:5" x14ac:dyDescent="0.35">
      <c r="C103" s="73" t="s">
        <v>372</v>
      </c>
      <c r="D103" s="9" t="s">
        <v>1366</v>
      </c>
      <c r="E103" s="74" t="s">
        <v>867</v>
      </c>
    </row>
    <row r="104" spans="3:5" x14ac:dyDescent="0.35">
      <c r="C104" s="73" t="s">
        <v>373</v>
      </c>
      <c r="D104" s="9" t="s">
        <v>1367</v>
      </c>
      <c r="E104" s="74" t="s">
        <v>868</v>
      </c>
    </row>
    <row r="105" spans="3:5" x14ac:dyDescent="0.35">
      <c r="C105" s="73" t="s">
        <v>374</v>
      </c>
      <c r="D105" s="9" t="s">
        <v>1368</v>
      </c>
      <c r="E105" s="74" t="s">
        <v>869</v>
      </c>
    </row>
    <row r="106" spans="3:5" x14ac:dyDescent="0.35">
      <c r="C106" s="73" t="s">
        <v>375</v>
      </c>
      <c r="D106" s="9" t="s">
        <v>1369</v>
      </c>
      <c r="E106" s="74" t="s">
        <v>870</v>
      </c>
    </row>
    <row r="107" spans="3:5" x14ac:dyDescent="0.35">
      <c r="C107" s="73" t="s">
        <v>376</v>
      </c>
      <c r="D107" s="9" t="s">
        <v>1370</v>
      </c>
      <c r="E107" s="74" t="s">
        <v>871</v>
      </c>
    </row>
    <row r="108" spans="3:5" x14ac:dyDescent="0.35">
      <c r="C108" s="73" t="s">
        <v>377</v>
      </c>
      <c r="D108" s="9" t="s">
        <v>1371</v>
      </c>
      <c r="E108" s="74" t="s">
        <v>872</v>
      </c>
    </row>
    <row r="109" spans="3:5" x14ac:dyDescent="0.35">
      <c r="C109" s="73" t="s">
        <v>378</v>
      </c>
      <c r="D109" s="9" t="s">
        <v>1372</v>
      </c>
      <c r="E109" s="74" t="s">
        <v>873</v>
      </c>
    </row>
    <row r="110" spans="3:5" x14ac:dyDescent="0.35">
      <c r="C110" s="73" t="s">
        <v>379</v>
      </c>
      <c r="D110" s="9" t="s">
        <v>1373</v>
      </c>
      <c r="E110" s="74" t="s">
        <v>874</v>
      </c>
    </row>
    <row r="111" spans="3:5" x14ac:dyDescent="0.35">
      <c r="C111" s="73" t="s">
        <v>380</v>
      </c>
      <c r="D111" s="9" t="s">
        <v>1374</v>
      </c>
      <c r="E111" s="74" t="s">
        <v>875</v>
      </c>
    </row>
    <row r="112" spans="3:5" x14ac:dyDescent="0.35">
      <c r="C112" s="73" t="s">
        <v>381</v>
      </c>
      <c r="D112" s="9" t="s">
        <v>1375</v>
      </c>
      <c r="E112" s="74" t="s">
        <v>876</v>
      </c>
    </row>
    <row r="113" spans="3:5" x14ac:dyDescent="0.35">
      <c r="C113" s="73" t="s">
        <v>382</v>
      </c>
      <c r="D113" s="9" t="s">
        <v>1376</v>
      </c>
      <c r="E113" s="74" t="s">
        <v>877</v>
      </c>
    </row>
    <row r="114" spans="3:5" x14ac:dyDescent="0.35">
      <c r="C114" s="73" t="s">
        <v>383</v>
      </c>
      <c r="D114" s="9" t="s">
        <v>1377</v>
      </c>
      <c r="E114" s="74" t="s">
        <v>878</v>
      </c>
    </row>
    <row r="115" spans="3:5" x14ac:dyDescent="0.35">
      <c r="C115" s="73" t="s">
        <v>384</v>
      </c>
      <c r="D115" s="9" t="s">
        <v>1378</v>
      </c>
      <c r="E115" s="74" t="s">
        <v>879</v>
      </c>
    </row>
    <row r="116" spans="3:5" x14ac:dyDescent="0.35">
      <c r="C116" s="73" t="s">
        <v>385</v>
      </c>
      <c r="D116" s="9" t="s">
        <v>1379</v>
      </c>
      <c r="E116" s="74" t="s">
        <v>880</v>
      </c>
    </row>
    <row r="117" spans="3:5" x14ac:dyDescent="0.35">
      <c r="C117" s="73" t="s">
        <v>386</v>
      </c>
      <c r="D117" s="9" t="s">
        <v>1380</v>
      </c>
      <c r="E117" s="74" t="s">
        <v>881</v>
      </c>
    </row>
    <row r="118" spans="3:5" x14ac:dyDescent="0.35">
      <c r="C118" s="73" t="s">
        <v>387</v>
      </c>
      <c r="D118" s="9" t="s">
        <v>1381</v>
      </c>
      <c r="E118" s="74" t="s">
        <v>882</v>
      </c>
    </row>
    <row r="119" spans="3:5" x14ac:dyDescent="0.35">
      <c r="C119" s="73" t="s">
        <v>388</v>
      </c>
      <c r="D119" s="9" t="s">
        <v>1382</v>
      </c>
      <c r="E119" s="74" t="s">
        <v>883</v>
      </c>
    </row>
    <row r="120" spans="3:5" x14ac:dyDescent="0.35">
      <c r="C120" s="73" t="s">
        <v>389</v>
      </c>
      <c r="D120" s="9" t="s">
        <v>1383</v>
      </c>
      <c r="E120" s="74" t="s">
        <v>884</v>
      </c>
    </row>
    <row r="121" spans="3:5" x14ac:dyDescent="0.35">
      <c r="C121" s="73" t="s">
        <v>390</v>
      </c>
      <c r="D121" s="9" t="s">
        <v>1384</v>
      </c>
      <c r="E121" s="74" t="s">
        <v>885</v>
      </c>
    </row>
    <row r="122" spans="3:5" x14ac:dyDescent="0.35">
      <c r="C122" s="73" t="s">
        <v>391</v>
      </c>
      <c r="D122" s="9" t="s">
        <v>1385</v>
      </c>
      <c r="E122" s="74" t="s">
        <v>886</v>
      </c>
    </row>
    <row r="123" spans="3:5" x14ac:dyDescent="0.35">
      <c r="C123" s="73" t="s">
        <v>392</v>
      </c>
      <c r="D123" s="9" t="s">
        <v>1386</v>
      </c>
      <c r="E123" s="74" t="s">
        <v>887</v>
      </c>
    </row>
    <row r="124" spans="3:5" x14ac:dyDescent="0.35">
      <c r="C124" s="73" t="s">
        <v>393</v>
      </c>
      <c r="D124" s="9" t="s">
        <v>1387</v>
      </c>
      <c r="E124" s="74" t="s">
        <v>888</v>
      </c>
    </row>
    <row r="125" spans="3:5" x14ac:dyDescent="0.35">
      <c r="C125" s="73" t="s">
        <v>394</v>
      </c>
      <c r="D125" s="9" t="s">
        <v>1388</v>
      </c>
      <c r="E125" s="74" t="s">
        <v>889</v>
      </c>
    </row>
    <row r="126" spans="3:5" x14ac:dyDescent="0.35">
      <c r="C126" s="73" t="s">
        <v>395</v>
      </c>
      <c r="D126" s="9" t="s">
        <v>1389</v>
      </c>
      <c r="E126" s="74" t="s">
        <v>890</v>
      </c>
    </row>
    <row r="127" spans="3:5" x14ac:dyDescent="0.35">
      <c r="C127" s="73" t="s">
        <v>396</v>
      </c>
      <c r="D127" s="9" t="s">
        <v>1390</v>
      </c>
      <c r="E127" s="74" t="s">
        <v>891</v>
      </c>
    </row>
    <row r="128" spans="3:5" x14ac:dyDescent="0.35">
      <c r="C128" s="73" t="s">
        <v>397</v>
      </c>
      <c r="D128" s="9" t="s">
        <v>1391</v>
      </c>
      <c r="E128" s="74" t="s">
        <v>892</v>
      </c>
    </row>
    <row r="129" spans="3:5" x14ac:dyDescent="0.35">
      <c r="C129" s="73" t="s">
        <v>398</v>
      </c>
      <c r="D129" s="9" t="s">
        <v>1392</v>
      </c>
      <c r="E129" s="74" t="s">
        <v>893</v>
      </c>
    </row>
    <row r="130" spans="3:5" x14ac:dyDescent="0.35">
      <c r="C130" s="73" t="s">
        <v>399</v>
      </c>
      <c r="D130" s="9" t="s">
        <v>1393</v>
      </c>
      <c r="E130" s="74" t="s">
        <v>894</v>
      </c>
    </row>
    <row r="131" spans="3:5" x14ac:dyDescent="0.35">
      <c r="C131" s="73" t="s">
        <v>400</v>
      </c>
      <c r="D131" s="9" t="s">
        <v>1394</v>
      </c>
      <c r="E131" s="74" t="s">
        <v>895</v>
      </c>
    </row>
    <row r="132" spans="3:5" x14ac:dyDescent="0.35">
      <c r="C132" s="73" t="s">
        <v>401</v>
      </c>
      <c r="D132" s="9" t="s">
        <v>1395</v>
      </c>
      <c r="E132" s="74" t="s">
        <v>896</v>
      </c>
    </row>
    <row r="133" spans="3:5" x14ac:dyDescent="0.35">
      <c r="C133" s="73" t="s">
        <v>402</v>
      </c>
      <c r="D133" s="9" t="s">
        <v>1396</v>
      </c>
      <c r="E133" s="74" t="s">
        <v>897</v>
      </c>
    </row>
    <row r="134" spans="3:5" x14ac:dyDescent="0.35">
      <c r="C134" s="73" t="s">
        <v>403</v>
      </c>
      <c r="D134" s="9" t="s">
        <v>1397</v>
      </c>
      <c r="E134" s="74" t="s">
        <v>898</v>
      </c>
    </row>
    <row r="135" spans="3:5" x14ac:dyDescent="0.35">
      <c r="C135" s="73" t="s">
        <v>404</v>
      </c>
      <c r="D135" s="9" t="s">
        <v>1398</v>
      </c>
      <c r="E135" s="74" t="s">
        <v>899</v>
      </c>
    </row>
    <row r="136" spans="3:5" x14ac:dyDescent="0.35">
      <c r="C136" s="73" t="s">
        <v>405</v>
      </c>
      <c r="D136" s="9" t="s">
        <v>1399</v>
      </c>
      <c r="E136" s="74" t="s">
        <v>900</v>
      </c>
    </row>
    <row r="137" spans="3:5" x14ac:dyDescent="0.35">
      <c r="C137" s="73" t="s">
        <v>406</v>
      </c>
      <c r="D137" s="9" t="s">
        <v>1400</v>
      </c>
      <c r="E137" s="74" t="s">
        <v>901</v>
      </c>
    </row>
    <row r="138" spans="3:5" x14ac:dyDescent="0.35">
      <c r="C138" s="73" t="s">
        <v>407</v>
      </c>
      <c r="D138" s="9" t="s">
        <v>1401</v>
      </c>
      <c r="E138" s="74" t="s">
        <v>902</v>
      </c>
    </row>
    <row r="139" spans="3:5" x14ac:dyDescent="0.35">
      <c r="C139" s="73" t="s">
        <v>408</v>
      </c>
      <c r="D139" s="9" t="s">
        <v>1402</v>
      </c>
      <c r="E139" s="74" t="s">
        <v>903</v>
      </c>
    </row>
    <row r="140" spans="3:5" x14ac:dyDescent="0.35">
      <c r="C140" s="73" t="s">
        <v>409</v>
      </c>
      <c r="D140" s="9" t="s">
        <v>1403</v>
      </c>
      <c r="E140" s="74" t="s">
        <v>904</v>
      </c>
    </row>
    <row r="141" spans="3:5" x14ac:dyDescent="0.35">
      <c r="C141" s="73" t="s">
        <v>410</v>
      </c>
      <c r="D141" s="9" t="s">
        <v>1404</v>
      </c>
      <c r="E141" s="74" t="s">
        <v>905</v>
      </c>
    </row>
    <row r="142" spans="3:5" x14ac:dyDescent="0.35">
      <c r="C142" s="73" t="s">
        <v>411</v>
      </c>
      <c r="D142" s="9" t="s">
        <v>1405</v>
      </c>
      <c r="E142" s="74" t="s">
        <v>906</v>
      </c>
    </row>
    <row r="143" spans="3:5" x14ac:dyDescent="0.35">
      <c r="C143" s="73" t="s">
        <v>412</v>
      </c>
      <c r="D143" s="9" t="s">
        <v>1406</v>
      </c>
      <c r="E143" s="74" t="s">
        <v>907</v>
      </c>
    </row>
    <row r="144" spans="3:5" x14ac:dyDescent="0.35">
      <c r="C144" s="73" t="s">
        <v>413</v>
      </c>
      <c r="D144" s="9" t="s">
        <v>1407</v>
      </c>
      <c r="E144" s="74" t="s">
        <v>908</v>
      </c>
    </row>
    <row r="145" spans="3:5" x14ac:dyDescent="0.35">
      <c r="C145" s="73" t="s">
        <v>414</v>
      </c>
      <c r="D145" s="9" t="s">
        <v>1408</v>
      </c>
      <c r="E145" s="74" t="s">
        <v>909</v>
      </c>
    </row>
    <row r="146" spans="3:5" x14ac:dyDescent="0.35">
      <c r="C146" s="73" t="s">
        <v>415</v>
      </c>
      <c r="D146" s="9" t="s">
        <v>1409</v>
      </c>
      <c r="E146" s="74" t="s">
        <v>910</v>
      </c>
    </row>
    <row r="147" spans="3:5" x14ac:dyDescent="0.35">
      <c r="C147" s="73" t="s">
        <v>416</v>
      </c>
      <c r="D147" s="9" t="s">
        <v>1410</v>
      </c>
      <c r="E147" s="74" t="s">
        <v>911</v>
      </c>
    </row>
    <row r="148" spans="3:5" x14ac:dyDescent="0.35">
      <c r="C148" s="73" t="s">
        <v>417</v>
      </c>
      <c r="D148" s="9" t="s">
        <v>1411</v>
      </c>
      <c r="E148" s="74" t="s">
        <v>912</v>
      </c>
    </row>
    <row r="149" spans="3:5" x14ac:dyDescent="0.35">
      <c r="C149" s="73" t="s">
        <v>418</v>
      </c>
      <c r="D149" s="9" t="s">
        <v>1412</v>
      </c>
      <c r="E149" s="74" t="s">
        <v>913</v>
      </c>
    </row>
    <row r="150" spans="3:5" x14ac:dyDescent="0.35">
      <c r="C150" s="73" t="s">
        <v>419</v>
      </c>
      <c r="D150" s="9" t="s">
        <v>1413</v>
      </c>
      <c r="E150" s="74" t="s">
        <v>914</v>
      </c>
    </row>
    <row r="151" spans="3:5" x14ac:dyDescent="0.35">
      <c r="C151" s="73" t="s">
        <v>420</v>
      </c>
      <c r="D151" s="9" t="s">
        <v>1414</v>
      </c>
      <c r="E151" s="74" t="s">
        <v>915</v>
      </c>
    </row>
    <row r="152" spans="3:5" x14ac:dyDescent="0.35">
      <c r="C152" s="73" t="s">
        <v>421</v>
      </c>
      <c r="D152" s="9" t="s">
        <v>1415</v>
      </c>
      <c r="E152" s="74" t="s">
        <v>916</v>
      </c>
    </row>
    <row r="153" spans="3:5" x14ac:dyDescent="0.35">
      <c r="C153" s="73" t="s">
        <v>422</v>
      </c>
      <c r="D153" s="9" t="s">
        <v>1416</v>
      </c>
      <c r="E153" s="74" t="s">
        <v>917</v>
      </c>
    </row>
    <row r="154" spans="3:5" x14ac:dyDescent="0.35">
      <c r="C154" s="73" t="s">
        <v>423</v>
      </c>
      <c r="D154" s="9" t="s">
        <v>1417</v>
      </c>
      <c r="E154" s="74" t="s">
        <v>918</v>
      </c>
    </row>
    <row r="155" spans="3:5" x14ac:dyDescent="0.35">
      <c r="C155" s="73" t="s">
        <v>424</v>
      </c>
      <c r="D155" s="9" t="s">
        <v>1418</v>
      </c>
      <c r="E155" s="74" t="s">
        <v>919</v>
      </c>
    </row>
    <row r="156" spans="3:5" x14ac:dyDescent="0.35">
      <c r="C156" s="73" t="s">
        <v>425</v>
      </c>
      <c r="D156" s="9" t="s">
        <v>1419</v>
      </c>
      <c r="E156" s="74" t="s">
        <v>920</v>
      </c>
    </row>
    <row r="157" spans="3:5" x14ac:dyDescent="0.35">
      <c r="C157" s="73" t="s">
        <v>426</v>
      </c>
      <c r="D157" s="9" t="s">
        <v>1420</v>
      </c>
      <c r="E157" s="74" t="s">
        <v>921</v>
      </c>
    </row>
    <row r="158" spans="3:5" x14ac:dyDescent="0.35">
      <c r="C158" s="73" t="s">
        <v>427</v>
      </c>
      <c r="D158" s="9" t="s">
        <v>1421</v>
      </c>
      <c r="E158" s="74" t="s">
        <v>922</v>
      </c>
    </row>
    <row r="159" spans="3:5" x14ac:dyDescent="0.35">
      <c r="C159" s="73" t="s">
        <v>428</v>
      </c>
      <c r="D159" s="9" t="s">
        <v>1422</v>
      </c>
      <c r="E159" s="74" t="s">
        <v>923</v>
      </c>
    </row>
    <row r="160" spans="3:5" x14ac:dyDescent="0.35">
      <c r="C160" s="73" t="s">
        <v>429</v>
      </c>
      <c r="D160" s="9" t="s">
        <v>1423</v>
      </c>
      <c r="E160" s="74" t="s">
        <v>924</v>
      </c>
    </row>
    <row r="161" spans="3:5" x14ac:dyDescent="0.35">
      <c r="C161" s="73" t="s">
        <v>430</v>
      </c>
      <c r="D161" s="9" t="s">
        <v>1424</v>
      </c>
      <c r="E161" s="74" t="s">
        <v>925</v>
      </c>
    </row>
    <row r="162" spans="3:5" x14ac:dyDescent="0.35">
      <c r="C162" s="73" t="s">
        <v>431</v>
      </c>
      <c r="D162" s="9" t="s">
        <v>1425</v>
      </c>
      <c r="E162" s="74" t="s">
        <v>926</v>
      </c>
    </row>
    <row r="163" spans="3:5" x14ac:dyDescent="0.35">
      <c r="C163" s="73" t="s">
        <v>432</v>
      </c>
      <c r="D163" s="9" t="s">
        <v>1426</v>
      </c>
      <c r="E163" s="74" t="s">
        <v>927</v>
      </c>
    </row>
    <row r="164" spans="3:5" x14ac:dyDescent="0.35">
      <c r="C164" s="73" t="s">
        <v>433</v>
      </c>
      <c r="D164" s="9" t="s">
        <v>1427</v>
      </c>
      <c r="E164" s="74" t="s">
        <v>928</v>
      </c>
    </row>
    <row r="165" spans="3:5" x14ac:dyDescent="0.35">
      <c r="C165" s="73" t="s">
        <v>434</v>
      </c>
      <c r="D165" s="9" t="s">
        <v>1428</v>
      </c>
      <c r="E165" s="74" t="s">
        <v>929</v>
      </c>
    </row>
    <row r="166" spans="3:5" x14ac:dyDescent="0.35">
      <c r="C166" s="73" t="s">
        <v>435</v>
      </c>
      <c r="D166" s="9" t="s">
        <v>1429</v>
      </c>
      <c r="E166" s="74" t="s">
        <v>930</v>
      </c>
    </row>
    <row r="167" spans="3:5" x14ac:dyDescent="0.35">
      <c r="C167" s="73" t="s">
        <v>436</v>
      </c>
      <c r="D167" s="9" t="s">
        <v>1430</v>
      </c>
      <c r="E167" s="74" t="s">
        <v>931</v>
      </c>
    </row>
    <row r="168" spans="3:5" x14ac:dyDescent="0.35">
      <c r="C168" s="73" t="s">
        <v>437</v>
      </c>
      <c r="D168" s="9" t="s">
        <v>1431</v>
      </c>
      <c r="E168" s="74" t="s">
        <v>932</v>
      </c>
    </row>
    <row r="169" spans="3:5" x14ac:dyDescent="0.35">
      <c r="C169" s="73" t="s">
        <v>438</v>
      </c>
      <c r="D169" s="9" t="s">
        <v>1432</v>
      </c>
      <c r="E169" s="74" t="s">
        <v>933</v>
      </c>
    </row>
    <row r="170" spans="3:5" x14ac:dyDescent="0.35">
      <c r="C170" s="73" t="s">
        <v>439</v>
      </c>
      <c r="D170" s="9" t="s">
        <v>1433</v>
      </c>
      <c r="E170" s="74" t="s">
        <v>934</v>
      </c>
    </row>
    <row r="171" spans="3:5" x14ac:dyDescent="0.35">
      <c r="C171" s="73" t="s">
        <v>440</v>
      </c>
      <c r="D171" s="9" t="s">
        <v>1434</v>
      </c>
      <c r="E171" s="74" t="s">
        <v>935</v>
      </c>
    </row>
    <row r="172" spans="3:5" x14ac:dyDescent="0.35">
      <c r="C172" s="73" t="s">
        <v>441</v>
      </c>
      <c r="D172" s="9" t="s">
        <v>1435</v>
      </c>
      <c r="E172" s="74" t="s">
        <v>936</v>
      </c>
    </row>
    <row r="173" spans="3:5" x14ac:dyDescent="0.35">
      <c r="C173" s="73" t="s">
        <v>442</v>
      </c>
      <c r="D173" s="9" t="s">
        <v>1436</v>
      </c>
      <c r="E173" s="74" t="s">
        <v>937</v>
      </c>
    </row>
    <row r="174" spans="3:5" x14ac:dyDescent="0.35">
      <c r="C174" s="73" t="s">
        <v>443</v>
      </c>
      <c r="D174" s="9" t="s">
        <v>1437</v>
      </c>
      <c r="E174" s="74" t="s">
        <v>938</v>
      </c>
    </row>
    <row r="175" spans="3:5" x14ac:dyDescent="0.35">
      <c r="C175" s="73" t="s">
        <v>444</v>
      </c>
      <c r="D175" s="9" t="s">
        <v>1438</v>
      </c>
      <c r="E175" s="74" t="s">
        <v>939</v>
      </c>
    </row>
    <row r="176" spans="3:5" x14ac:dyDescent="0.35">
      <c r="C176" s="73" t="s">
        <v>445</v>
      </c>
      <c r="D176" s="9" t="s">
        <v>1439</v>
      </c>
      <c r="E176" s="74" t="s">
        <v>940</v>
      </c>
    </row>
    <row r="177" spans="3:5" x14ac:dyDescent="0.35">
      <c r="C177" s="73" t="s">
        <v>446</v>
      </c>
      <c r="D177" s="9" t="s">
        <v>1440</v>
      </c>
      <c r="E177" s="74" t="s">
        <v>941</v>
      </c>
    </row>
    <row r="178" spans="3:5" x14ac:dyDescent="0.35">
      <c r="C178" s="73" t="s">
        <v>447</v>
      </c>
      <c r="D178" s="9" t="s">
        <v>1441</v>
      </c>
      <c r="E178" s="74" t="s">
        <v>942</v>
      </c>
    </row>
    <row r="179" spans="3:5" x14ac:dyDescent="0.35">
      <c r="C179" s="73" t="s">
        <v>448</v>
      </c>
      <c r="D179" s="9" t="s">
        <v>1442</v>
      </c>
      <c r="E179" s="74" t="s">
        <v>943</v>
      </c>
    </row>
    <row r="180" spans="3:5" x14ac:dyDescent="0.35">
      <c r="C180" s="73" t="s">
        <v>449</v>
      </c>
      <c r="D180" s="9" t="s">
        <v>1443</v>
      </c>
      <c r="E180" s="74" t="s">
        <v>944</v>
      </c>
    </row>
    <row r="181" spans="3:5" x14ac:dyDescent="0.35">
      <c r="C181" s="73" t="s">
        <v>450</v>
      </c>
      <c r="D181" s="9" t="s">
        <v>1444</v>
      </c>
      <c r="E181" s="74" t="s">
        <v>945</v>
      </c>
    </row>
    <row r="182" spans="3:5" x14ac:dyDescent="0.35">
      <c r="C182" s="73" t="s">
        <v>451</v>
      </c>
      <c r="D182" s="9" t="s">
        <v>1445</v>
      </c>
      <c r="E182" s="74" t="s">
        <v>946</v>
      </c>
    </row>
    <row r="183" spans="3:5" x14ac:dyDescent="0.35">
      <c r="C183" s="73" t="s">
        <v>452</v>
      </c>
      <c r="D183" s="9" t="s">
        <v>1446</v>
      </c>
      <c r="E183" s="74" t="s">
        <v>947</v>
      </c>
    </row>
    <row r="184" spans="3:5" x14ac:dyDescent="0.35">
      <c r="C184" s="73" t="s">
        <v>453</v>
      </c>
      <c r="D184" s="9" t="s">
        <v>1447</v>
      </c>
      <c r="E184" s="74" t="s">
        <v>948</v>
      </c>
    </row>
    <row r="185" spans="3:5" x14ac:dyDescent="0.35">
      <c r="C185" s="73" t="s">
        <v>454</v>
      </c>
      <c r="D185" s="9" t="s">
        <v>1448</v>
      </c>
      <c r="E185" s="74" t="s">
        <v>949</v>
      </c>
    </row>
    <row r="186" spans="3:5" x14ac:dyDescent="0.35">
      <c r="C186" s="73" t="s">
        <v>455</v>
      </c>
      <c r="D186" s="9" t="s">
        <v>1449</v>
      </c>
      <c r="E186" s="74" t="s">
        <v>950</v>
      </c>
    </row>
    <row r="187" spans="3:5" x14ac:dyDescent="0.35">
      <c r="C187" s="73" t="s">
        <v>456</v>
      </c>
      <c r="D187" s="9" t="s">
        <v>1450</v>
      </c>
      <c r="E187" s="74" t="s">
        <v>951</v>
      </c>
    </row>
    <row r="188" spans="3:5" x14ac:dyDescent="0.35">
      <c r="C188" s="73" t="s">
        <v>457</v>
      </c>
      <c r="D188" s="9" t="s">
        <v>1451</v>
      </c>
      <c r="E188" s="74" t="s">
        <v>952</v>
      </c>
    </row>
    <row r="189" spans="3:5" x14ac:dyDescent="0.35">
      <c r="C189" s="73" t="s">
        <v>458</v>
      </c>
      <c r="D189" s="9" t="s">
        <v>1452</v>
      </c>
      <c r="E189" s="74" t="s">
        <v>953</v>
      </c>
    </row>
    <row r="190" spans="3:5" x14ac:dyDescent="0.35">
      <c r="C190" s="73" t="s">
        <v>459</v>
      </c>
      <c r="D190" s="9" t="s">
        <v>1453</v>
      </c>
      <c r="E190" s="74" t="s">
        <v>954</v>
      </c>
    </row>
    <row r="191" spans="3:5" x14ac:dyDescent="0.35">
      <c r="C191" s="73" t="s">
        <v>460</v>
      </c>
      <c r="D191" s="9" t="s">
        <v>1454</v>
      </c>
      <c r="E191" s="74" t="s">
        <v>955</v>
      </c>
    </row>
    <row r="192" spans="3:5" x14ac:dyDescent="0.35">
      <c r="C192" s="73" t="s">
        <v>461</v>
      </c>
      <c r="D192" s="9" t="s">
        <v>1455</v>
      </c>
      <c r="E192" s="74" t="s">
        <v>956</v>
      </c>
    </row>
    <row r="193" spans="3:5" x14ac:dyDescent="0.35">
      <c r="C193" s="73" t="s">
        <v>462</v>
      </c>
      <c r="D193" s="9" t="s">
        <v>1456</v>
      </c>
      <c r="E193" s="74" t="s">
        <v>957</v>
      </c>
    </row>
    <row r="194" spans="3:5" x14ac:dyDescent="0.35">
      <c r="C194" s="73" t="s">
        <v>463</v>
      </c>
      <c r="D194" s="9" t="s">
        <v>1457</v>
      </c>
      <c r="E194" s="74" t="s">
        <v>958</v>
      </c>
    </row>
    <row r="195" spans="3:5" x14ac:dyDescent="0.35">
      <c r="C195" s="73" t="s">
        <v>464</v>
      </c>
      <c r="D195" s="9" t="s">
        <v>1458</v>
      </c>
      <c r="E195" s="74" t="s">
        <v>959</v>
      </c>
    </row>
    <row r="196" spans="3:5" x14ac:dyDescent="0.35">
      <c r="C196" s="73" t="s">
        <v>465</v>
      </c>
      <c r="D196" s="9" t="s">
        <v>1459</v>
      </c>
      <c r="E196" s="74" t="s">
        <v>960</v>
      </c>
    </row>
    <row r="197" spans="3:5" x14ac:dyDescent="0.35">
      <c r="C197" s="73" t="s">
        <v>466</v>
      </c>
      <c r="D197" s="9" t="s">
        <v>1460</v>
      </c>
      <c r="E197" s="74" t="s">
        <v>961</v>
      </c>
    </row>
    <row r="198" spans="3:5" x14ac:dyDescent="0.35">
      <c r="C198" s="73" t="s">
        <v>467</v>
      </c>
      <c r="D198" s="9" t="s">
        <v>1461</v>
      </c>
      <c r="E198" s="74" t="s">
        <v>962</v>
      </c>
    </row>
    <row r="199" spans="3:5" x14ac:dyDescent="0.35">
      <c r="C199" s="73" t="s">
        <v>468</v>
      </c>
      <c r="D199" s="9" t="s">
        <v>1462</v>
      </c>
      <c r="E199" s="74" t="s">
        <v>963</v>
      </c>
    </row>
    <row r="200" spans="3:5" x14ac:dyDescent="0.35">
      <c r="C200" s="73" t="s">
        <v>469</v>
      </c>
      <c r="D200" s="9" t="s">
        <v>1463</v>
      </c>
      <c r="E200" s="74" t="s">
        <v>964</v>
      </c>
    </row>
    <row r="201" spans="3:5" x14ac:dyDescent="0.35">
      <c r="C201" s="73" t="s">
        <v>470</v>
      </c>
      <c r="D201" s="9" t="s">
        <v>1464</v>
      </c>
      <c r="E201" s="74" t="s">
        <v>965</v>
      </c>
    </row>
    <row r="202" spans="3:5" x14ac:dyDescent="0.35">
      <c r="C202" s="73" t="s">
        <v>471</v>
      </c>
      <c r="D202" s="9" t="s">
        <v>1465</v>
      </c>
      <c r="E202" s="74" t="s">
        <v>966</v>
      </c>
    </row>
    <row r="203" spans="3:5" x14ac:dyDescent="0.35">
      <c r="C203" s="73" t="s">
        <v>472</v>
      </c>
      <c r="D203" s="9" t="s">
        <v>1466</v>
      </c>
      <c r="E203" s="74" t="s">
        <v>967</v>
      </c>
    </row>
    <row r="204" spans="3:5" x14ac:dyDescent="0.35">
      <c r="C204" s="73" t="s">
        <v>473</v>
      </c>
      <c r="D204" s="9" t="s">
        <v>1467</v>
      </c>
      <c r="E204" s="74" t="s">
        <v>968</v>
      </c>
    </row>
    <row r="205" spans="3:5" x14ac:dyDescent="0.35">
      <c r="C205" s="73" t="s">
        <v>474</v>
      </c>
      <c r="D205" s="9" t="s">
        <v>1468</v>
      </c>
      <c r="E205" s="74" t="s">
        <v>969</v>
      </c>
    </row>
    <row r="206" spans="3:5" x14ac:dyDescent="0.35">
      <c r="C206" s="73" t="s">
        <v>475</v>
      </c>
      <c r="D206" s="9" t="s">
        <v>1469</v>
      </c>
      <c r="E206" s="74" t="s">
        <v>970</v>
      </c>
    </row>
    <row r="207" spans="3:5" x14ac:dyDescent="0.35">
      <c r="C207" s="73" t="s">
        <v>476</v>
      </c>
      <c r="D207" s="9" t="s">
        <v>1470</v>
      </c>
      <c r="E207" s="74" t="s">
        <v>971</v>
      </c>
    </row>
    <row r="208" spans="3:5" x14ac:dyDescent="0.35">
      <c r="C208" s="73" t="s">
        <v>477</v>
      </c>
      <c r="D208" s="9" t="s">
        <v>1471</v>
      </c>
      <c r="E208" s="74" t="s">
        <v>972</v>
      </c>
    </row>
    <row r="209" spans="3:5" x14ac:dyDescent="0.35">
      <c r="C209" s="73" t="s">
        <v>478</v>
      </c>
      <c r="D209" s="9" t="s">
        <v>1472</v>
      </c>
      <c r="E209" s="74" t="s">
        <v>973</v>
      </c>
    </row>
    <row r="210" spans="3:5" x14ac:dyDescent="0.35">
      <c r="C210" s="73" t="s">
        <v>479</v>
      </c>
      <c r="D210" s="9" t="s">
        <v>1473</v>
      </c>
      <c r="E210" s="74" t="s">
        <v>974</v>
      </c>
    </row>
    <row r="211" spans="3:5" x14ac:dyDescent="0.35">
      <c r="C211" s="73" t="s">
        <v>480</v>
      </c>
      <c r="D211" s="9" t="s">
        <v>1474</v>
      </c>
      <c r="E211" s="74" t="s">
        <v>975</v>
      </c>
    </row>
    <row r="212" spans="3:5" x14ac:dyDescent="0.35">
      <c r="C212" s="73" t="s">
        <v>481</v>
      </c>
      <c r="D212" s="9" t="s">
        <v>1475</v>
      </c>
      <c r="E212" s="74" t="s">
        <v>976</v>
      </c>
    </row>
    <row r="213" spans="3:5" x14ac:dyDescent="0.35">
      <c r="C213" s="73" t="s">
        <v>482</v>
      </c>
      <c r="D213" s="9" t="s">
        <v>1476</v>
      </c>
      <c r="E213" s="74" t="s">
        <v>977</v>
      </c>
    </row>
    <row r="214" spans="3:5" x14ac:dyDescent="0.35">
      <c r="C214" s="73" t="s">
        <v>483</v>
      </c>
      <c r="D214" s="9" t="s">
        <v>1477</v>
      </c>
      <c r="E214" s="74" t="s">
        <v>978</v>
      </c>
    </row>
    <row r="215" spans="3:5" x14ac:dyDescent="0.35">
      <c r="C215" s="73" t="s">
        <v>484</v>
      </c>
      <c r="D215" s="9" t="s">
        <v>1478</v>
      </c>
      <c r="E215" s="74" t="s">
        <v>979</v>
      </c>
    </row>
    <row r="216" spans="3:5" x14ac:dyDescent="0.35">
      <c r="C216" s="73" t="s">
        <v>485</v>
      </c>
      <c r="D216" s="9" t="s">
        <v>1479</v>
      </c>
      <c r="E216" s="74" t="s">
        <v>980</v>
      </c>
    </row>
    <row r="217" spans="3:5" x14ac:dyDescent="0.35">
      <c r="C217" s="73" t="s">
        <v>486</v>
      </c>
      <c r="D217" s="9" t="s">
        <v>1480</v>
      </c>
      <c r="E217" s="74" t="s">
        <v>981</v>
      </c>
    </row>
    <row r="218" spans="3:5" x14ac:dyDescent="0.35">
      <c r="C218" s="73" t="s">
        <v>487</v>
      </c>
      <c r="D218" s="9" t="s">
        <v>1481</v>
      </c>
      <c r="E218" s="74" t="s">
        <v>982</v>
      </c>
    </row>
    <row r="219" spans="3:5" x14ac:dyDescent="0.35">
      <c r="C219" s="73" t="s">
        <v>488</v>
      </c>
      <c r="D219" s="9" t="s">
        <v>1482</v>
      </c>
      <c r="E219" s="74" t="s">
        <v>983</v>
      </c>
    </row>
    <row r="220" spans="3:5" x14ac:dyDescent="0.35">
      <c r="C220" s="73" t="s">
        <v>489</v>
      </c>
      <c r="D220" s="9" t="s">
        <v>1483</v>
      </c>
      <c r="E220" s="74" t="s">
        <v>984</v>
      </c>
    </row>
    <row r="221" spans="3:5" x14ac:dyDescent="0.35">
      <c r="C221" s="73" t="s">
        <v>490</v>
      </c>
      <c r="D221" s="9" t="s">
        <v>1484</v>
      </c>
      <c r="E221" s="74" t="s">
        <v>985</v>
      </c>
    </row>
    <row r="222" spans="3:5" x14ac:dyDescent="0.35">
      <c r="C222" s="73" t="s">
        <v>491</v>
      </c>
      <c r="D222" s="9" t="s">
        <v>1485</v>
      </c>
      <c r="E222" s="74" t="s">
        <v>986</v>
      </c>
    </row>
    <row r="223" spans="3:5" x14ac:dyDescent="0.35">
      <c r="C223" s="73" t="s">
        <v>492</v>
      </c>
      <c r="D223" s="9" t="s">
        <v>1486</v>
      </c>
      <c r="E223" s="74" t="s">
        <v>987</v>
      </c>
    </row>
    <row r="224" spans="3:5" x14ac:dyDescent="0.35">
      <c r="C224" s="73" t="s">
        <v>493</v>
      </c>
      <c r="D224" s="9" t="s">
        <v>1487</v>
      </c>
      <c r="E224" s="74" t="s">
        <v>988</v>
      </c>
    </row>
    <row r="225" spans="3:5" x14ac:dyDescent="0.35">
      <c r="C225" s="73" t="s">
        <v>494</v>
      </c>
      <c r="D225" s="9" t="s">
        <v>1488</v>
      </c>
      <c r="E225" s="74" t="s">
        <v>989</v>
      </c>
    </row>
    <row r="226" spans="3:5" x14ac:dyDescent="0.35">
      <c r="C226" s="73" t="s">
        <v>495</v>
      </c>
      <c r="D226" s="9" t="s">
        <v>1489</v>
      </c>
      <c r="E226" s="74" t="s">
        <v>990</v>
      </c>
    </row>
    <row r="227" spans="3:5" x14ac:dyDescent="0.35">
      <c r="C227" s="73" t="s">
        <v>496</v>
      </c>
      <c r="D227" s="9" t="s">
        <v>1490</v>
      </c>
      <c r="E227" s="74" t="s">
        <v>991</v>
      </c>
    </row>
    <row r="228" spans="3:5" x14ac:dyDescent="0.35">
      <c r="C228" s="73" t="s">
        <v>497</v>
      </c>
      <c r="D228" s="9" t="s">
        <v>1491</v>
      </c>
      <c r="E228" s="74" t="s">
        <v>992</v>
      </c>
    </row>
    <row r="229" spans="3:5" x14ac:dyDescent="0.35">
      <c r="C229" s="73" t="s">
        <v>498</v>
      </c>
      <c r="D229" s="9" t="s">
        <v>1492</v>
      </c>
      <c r="E229" s="74" t="s">
        <v>993</v>
      </c>
    </row>
    <row r="230" spans="3:5" x14ac:dyDescent="0.35">
      <c r="C230" s="73" t="s">
        <v>499</v>
      </c>
      <c r="D230" s="9" t="s">
        <v>1493</v>
      </c>
      <c r="E230" s="74" t="s">
        <v>994</v>
      </c>
    </row>
    <row r="231" spans="3:5" x14ac:dyDescent="0.35">
      <c r="C231" s="73" t="s">
        <v>500</v>
      </c>
      <c r="D231" s="9" t="s">
        <v>1494</v>
      </c>
      <c r="E231" s="74" t="s">
        <v>995</v>
      </c>
    </row>
    <row r="232" spans="3:5" x14ac:dyDescent="0.35">
      <c r="C232" s="73" t="s">
        <v>501</v>
      </c>
      <c r="D232" s="9" t="s">
        <v>1495</v>
      </c>
      <c r="E232" s="74" t="s">
        <v>996</v>
      </c>
    </row>
    <row r="233" spans="3:5" x14ac:dyDescent="0.35">
      <c r="C233" s="73" t="s">
        <v>502</v>
      </c>
      <c r="D233" s="9" t="s">
        <v>1496</v>
      </c>
      <c r="E233" s="74" t="s">
        <v>997</v>
      </c>
    </row>
    <row r="234" spans="3:5" x14ac:dyDescent="0.35">
      <c r="C234" s="73" t="s">
        <v>503</v>
      </c>
      <c r="D234" s="9" t="s">
        <v>1497</v>
      </c>
      <c r="E234" s="74" t="s">
        <v>998</v>
      </c>
    </row>
    <row r="235" spans="3:5" x14ac:dyDescent="0.35">
      <c r="C235" s="73" t="s">
        <v>504</v>
      </c>
      <c r="D235" s="9" t="s">
        <v>1498</v>
      </c>
      <c r="E235" s="74" t="s">
        <v>999</v>
      </c>
    </row>
    <row r="236" spans="3:5" x14ac:dyDescent="0.35">
      <c r="C236" s="73" t="s">
        <v>505</v>
      </c>
      <c r="D236" s="9" t="s">
        <v>1499</v>
      </c>
      <c r="E236" s="74" t="s">
        <v>1000</v>
      </c>
    </row>
    <row r="237" spans="3:5" x14ac:dyDescent="0.35">
      <c r="C237" s="73" t="s">
        <v>506</v>
      </c>
      <c r="D237" s="9" t="s">
        <v>1500</v>
      </c>
      <c r="E237" s="74" t="s">
        <v>1001</v>
      </c>
    </row>
    <row r="238" spans="3:5" x14ac:dyDescent="0.35">
      <c r="C238" s="73" t="s">
        <v>507</v>
      </c>
      <c r="D238" s="9" t="s">
        <v>1501</v>
      </c>
      <c r="E238" s="74" t="s">
        <v>1002</v>
      </c>
    </row>
    <row r="239" spans="3:5" x14ac:dyDescent="0.35">
      <c r="C239" s="73" t="s">
        <v>508</v>
      </c>
      <c r="D239" s="9" t="s">
        <v>1502</v>
      </c>
      <c r="E239" s="74" t="s">
        <v>1003</v>
      </c>
    </row>
    <row r="240" spans="3:5" x14ac:dyDescent="0.35">
      <c r="C240" s="73" t="s">
        <v>509</v>
      </c>
      <c r="D240" s="9" t="s">
        <v>1503</v>
      </c>
      <c r="E240" s="74" t="s">
        <v>1004</v>
      </c>
    </row>
    <row r="241" spans="3:5" x14ac:dyDescent="0.35">
      <c r="C241" s="73" t="s">
        <v>510</v>
      </c>
      <c r="D241" s="9" t="s">
        <v>1504</v>
      </c>
      <c r="E241" s="74" t="s">
        <v>1005</v>
      </c>
    </row>
    <row r="242" spans="3:5" x14ac:dyDescent="0.35">
      <c r="C242" s="73" t="s">
        <v>511</v>
      </c>
      <c r="D242" s="9" t="s">
        <v>1505</v>
      </c>
      <c r="E242" s="74" t="s">
        <v>1006</v>
      </c>
    </row>
    <row r="243" spans="3:5" x14ac:dyDescent="0.35">
      <c r="C243" s="73" t="s">
        <v>512</v>
      </c>
      <c r="D243" s="9" t="s">
        <v>1506</v>
      </c>
      <c r="E243" s="74" t="s">
        <v>1007</v>
      </c>
    </row>
    <row r="244" spans="3:5" x14ac:dyDescent="0.35">
      <c r="C244" s="73" t="s">
        <v>513</v>
      </c>
      <c r="D244" s="9" t="s">
        <v>1507</v>
      </c>
      <c r="E244" s="74" t="s">
        <v>1008</v>
      </c>
    </row>
    <row r="245" spans="3:5" x14ac:dyDescent="0.35">
      <c r="C245" s="73" t="s">
        <v>514</v>
      </c>
      <c r="D245" s="9" t="s">
        <v>1508</v>
      </c>
      <c r="E245" s="74" t="s">
        <v>1009</v>
      </c>
    </row>
    <row r="246" spans="3:5" x14ac:dyDescent="0.35">
      <c r="C246" s="73" t="s">
        <v>515</v>
      </c>
      <c r="D246" s="9" t="s">
        <v>1509</v>
      </c>
      <c r="E246" s="74" t="s">
        <v>1010</v>
      </c>
    </row>
    <row r="247" spans="3:5" x14ac:dyDescent="0.35">
      <c r="C247" s="73" t="s">
        <v>516</v>
      </c>
      <c r="D247" s="9" t="s">
        <v>1510</v>
      </c>
      <c r="E247" s="74" t="s">
        <v>1011</v>
      </c>
    </row>
    <row r="248" spans="3:5" x14ac:dyDescent="0.35">
      <c r="C248" s="73" t="s">
        <v>517</v>
      </c>
      <c r="D248" s="9" t="s">
        <v>1511</v>
      </c>
      <c r="E248" s="74" t="s">
        <v>1012</v>
      </c>
    </row>
    <row r="249" spans="3:5" x14ac:dyDescent="0.35">
      <c r="C249" s="73" t="s">
        <v>518</v>
      </c>
      <c r="D249" s="9" t="s">
        <v>1512</v>
      </c>
      <c r="E249" s="74" t="s">
        <v>1013</v>
      </c>
    </row>
    <row r="250" spans="3:5" x14ac:dyDescent="0.35">
      <c r="C250" s="73" t="s">
        <v>519</v>
      </c>
      <c r="D250" s="9" t="s">
        <v>1513</v>
      </c>
      <c r="E250" s="74" t="s">
        <v>1014</v>
      </c>
    </row>
    <row r="251" spans="3:5" x14ac:dyDescent="0.35">
      <c r="C251" s="73" t="s">
        <v>520</v>
      </c>
      <c r="D251" s="9" t="s">
        <v>1514</v>
      </c>
      <c r="E251" s="74" t="s">
        <v>1015</v>
      </c>
    </row>
    <row r="252" spans="3:5" x14ac:dyDescent="0.35">
      <c r="C252" s="73" t="s">
        <v>521</v>
      </c>
      <c r="D252" s="9" t="s">
        <v>1515</v>
      </c>
      <c r="E252" s="74" t="s">
        <v>1016</v>
      </c>
    </row>
    <row r="253" spans="3:5" x14ac:dyDescent="0.35">
      <c r="C253" s="73" t="s">
        <v>522</v>
      </c>
      <c r="D253" s="9" t="s">
        <v>1516</v>
      </c>
      <c r="E253" s="74" t="s">
        <v>1017</v>
      </c>
    </row>
    <row r="254" spans="3:5" x14ac:dyDescent="0.35">
      <c r="C254" s="73" t="s">
        <v>523</v>
      </c>
      <c r="D254" s="9" t="s">
        <v>1517</v>
      </c>
      <c r="E254" s="74" t="s">
        <v>1018</v>
      </c>
    </row>
    <row r="255" spans="3:5" x14ac:dyDescent="0.35">
      <c r="C255" s="73" t="s">
        <v>524</v>
      </c>
      <c r="D255" s="9" t="s">
        <v>1518</v>
      </c>
      <c r="E255" s="74" t="s">
        <v>1019</v>
      </c>
    </row>
    <row r="256" spans="3:5" x14ac:dyDescent="0.35">
      <c r="C256" s="73" t="s">
        <v>525</v>
      </c>
      <c r="D256" s="9" t="s">
        <v>1519</v>
      </c>
      <c r="E256" s="74" t="s">
        <v>1020</v>
      </c>
    </row>
    <row r="257" spans="3:5" x14ac:dyDescent="0.35">
      <c r="C257" s="73" t="s">
        <v>526</v>
      </c>
      <c r="D257" s="9" t="s">
        <v>1520</v>
      </c>
      <c r="E257" s="74" t="s">
        <v>1021</v>
      </c>
    </row>
    <row r="258" spans="3:5" x14ac:dyDescent="0.35">
      <c r="C258" s="73" t="s">
        <v>527</v>
      </c>
      <c r="D258" s="9" t="s">
        <v>1521</v>
      </c>
      <c r="E258" s="74" t="s">
        <v>1022</v>
      </c>
    </row>
    <row r="259" spans="3:5" x14ac:dyDescent="0.35">
      <c r="C259" s="73" t="s">
        <v>528</v>
      </c>
      <c r="D259" s="9" t="s">
        <v>1522</v>
      </c>
      <c r="E259" s="74" t="s">
        <v>1023</v>
      </c>
    </row>
    <row r="260" spans="3:5" x14ac:dyDescent="0.35">
      <c r="C260" s="73" t="s">
        <v>529</v>
      </c>
      <c r="D260" s="9" t="s">
        <v>1523</v>
      </c>
      <c r="E260" s="74" t="s">
        <v>1024</v>
      </c>
    </row>
    <row r="261" spans="3:5" x14ac:dyDescent="0.35">
      <c r="C261" s="73" t="s">
        <v>530</v>
      </c>
      <c r="D261" s="9" t="s">
        <v>1524</v>
      </c>
      <c r="E261" s="74" t="s">
        <v>1025</v>
      </c>
    </row>
    <row r="262" spans="3:5" x14ac:dyDescent="0.35">
      <c r="C262" s="73" t="s">
        <v>531</v>
      </c>
      <c r="D262" s="9" t="s">
        <v>1525</v>
      </c>
      <c r="E262" s="74" t="s">
        <v>1026</v>
      </c>
    </row>
    <row r="263" spans="3:5" x14ac:dyDescent="0.35">
      <c r="C263" s="73" t="s">
        <v>532</v>
      </c>
      <c r="D263" s="9" t="s">
        <v>1526</v>
      </c>
      <c r="E263" s="74" t="s">
        <v>1027</v>
      </c>
    </row>
    <row r="264" spans="3:5" x14ac:dyDescent="0.35">
      <c r="C264" s="73" t="s">
        <v>533</v>
      </c>
      <c r="D264" s="9" t="s">
        <v>1527</v>
      </c>
      <c r="E264" s="74" t="s">
        <v>1028</v>
      </c>
    </row>
    <row r="265" spans="3:5" x14ac:dyDescent="0.35">
      <c r="C265" s="73" t="s">
        <v>534</v>
      </c>
      <c r="D265" s="9" t="s">
        <v>1528</v>
      </c>
      <c r="E265" s="74" t="s">
        <v>1029</v>
      </c>
    </row>
    <row r="266" spans="3:5" x14ac:dyDescent="0.35">
      <c r="C266" s="73" t="s">
        <v>535</v>
      </c>
      <c r="D266" s="9" t="s">
        <v>1529</v>
      </c>
      <c r="E266" s="74" t="s">
        <v>1030</v>
      </c>
    </row>
    <row r="267" spans="3:5" x14ac:dyDescent="0.35">
      <c r="C267" s="73" t="s">
        <v>536</v>
      </c>
      <c r="D267" s="9" t="s">
        <v>1530</v>
      </c>
      <c r="E267" s="74" t="s">
        <v>1031</v>
      </c>
    </row>
    <row r="268" spans="3:5" x14ac:dyDescent="0.35">
      <c r="C268" s="73" t="s">
        <v>537</v>
      </c>
      <c r="D268" s="9" t="s">
        <v>1531</v>
      </c>
      <c r="E268" s="74" t="s">
        <v>1032</v>
      </c>
    </row>
    <row r="269" spans="3:5" x14ac:dyDescent="0.35">
      <c r="C269" s="73" t="s">
        <v>538</v>
      </c>
      <c r="D269" s="9" t="s">
        <v>1532</v>
      </c>
      <c r="E269" s="74" t="s">
        <v>1033</v>
      </c>
    </row>
    <row r="270" spans="3:5" x14ac:dyDescent="0.35">
      <c r="C270" s="73" t="s">
        <v>539</v>
      </c>
      <c r="D270" s="9" t="s">
        <v>1533</v>
      </c>
      <c r="E270" s="74" t="s">
        <v>1034</v>
      </c>
    </row>
    <row r="271" spans="3:5" x14ac:dyDescent="0.35">
      <c r="C271" s="73" t="s">
        <v>540</v>
      </c>
      <c r="D271" s="9" t="s">
        <v>1534</v>
      </c>
      <c r="E271" s="74" t="s">
        <v>1035</v>
      </c>
    </row>
    <row r="272" spans="3:5" x14ac:dyDescent="0.35">
      <c r="C272" s="73" t="s">
        <v>541</v>
      </c>
      <c r="D272" s="9" t="s">
        <v>1535</v>
      </c>
      <c r="E272" s="74" t="s">
        <v>1036</v>
      </c>
    </row>
    <row r="273" spans="3:5" x14ac:dyDescent="0.35">
      <c r="C273" s="73" t="s">
        <v>542</v>
      </c>
      <c r="D273" s="9" t="s">
        <v>1536</v>
      </c>
      <c r="E273" s="74" t="s">
        <v>1037</v>
      </c>
    </row>
    <row r="274" spans="3:5" x14ac:dyDescent="0.35">
      <c r="C274" s="73" t="s">
        <v>543</v>
      </c>
      <c r="D274" s="9" t="s">
        <v>1537</v>
      </c>
      <c r="E274" s="74" t="s">
        <v>1038</v>
      </c>
    </row>
    <row r="275" spans="3:5" x14ac:dyDescent="0.35">
      <c r="C275" s="73" t="s">
        <v>544</v>
      </c>
      <c r="D275" s="9" t="s">
        <v>1538</v>
      </c>
      <c r="E275" s="74" t="s">
        <v>1039</v>
      </c>
    </row>
    <row r="276" spans="3:5" x14ac:dyDescent="0.35">
      <c r="C276" s="73" t="s">
        <v>545</v>
      </c>
      <c r="D276" s="9" t="s">
        <v>1539</v>
      </c>
      <c r="E276" s="74" t="s">
        <v>1040</v>
      </c>
    </row>
    <row r="277" spans="3:5" x14ac:dyDescent="0.35">
      <c r="C277" s="73" t="s">
        <v>546</v>
      </c>
      <c r="D277" s="9" t="s">
        <v>1540</v>
      </c>
      <c r="E277" s="74" t="s">
        <v>1041</v>
      </c>
    </row>
    <row r="278" spans="3:5" x14ac:dyDescent="0.35">
      <c r="C278" s="73" t="s">
        <v>547</v>
      </c>
      <c r="D278" s="9" t="s">
        <v>1541</v>
      </c>
      <c r="E278" s="74" t="s">
        <v>1042</v>
      </c>
    </row>
    <row r="279" spans="3:5" x14ac:dyDescent="0.35">
      <c r="C279" s="73" t="s">
        <v>548</v>
      </c>
      <c r="D279" s="9" t="s">
        <v>1542</v>
      </c>
      <c r="E279" s="74" t="s">
        <v>1043</v>
      </c>
    </row>
    <row r="280" spans="3:5" x14ac:dyDescent="0.35">
      <c r="C280" s="73" t="s">
        <v>549</v>
      </c>
      <c r="D280" s="9" t="s">
        <v>1543</v>
      </c>
      <c r="E280" s="74" t="s">
        <v>1044</v>
      </c>
    </row>
    <row r="281" spans="3:5" x14ac:dyDescent="0.35">
      <c r="C281" s="73" t="s">
        <v>550</v>
      </c>
      <c r="D281" s="9" t="s">
        <v>1544</v>
      </c>
      <c r="E281" s="74" t="s">
        <v>1045</v>
      </c>
    </row>
    <row r="282" spans="3:5" x14ac:dyDescent="0.35">
      <c r="C282" s="73" t="s">
        <v>551</v>
      </c>
      <c r="D282" s="9" t="s">
        <v>1545</v>
      </c>
      <c r="E282" s="74" t="s">
        <v>1046</v>
      </c>
    </row>
    <row r="283" spans="3:5" x14ac:dyDescent="0.35">
      <c r="C283" s="73" t="s">
        <v>552</v>
      </c>
      <c r="D283" s="9" t="s">
        <v>1546</v>
      </c>
      <c r="E283" s="74" t="s">
        <v>1047</v>
      </c>
    </row>
    <row r="284" spans="3:5" x14ac:dyDescent="0.35">
      <c r="C284" s="73" t="s">
        <v>553</v>
      </c>
      <c r="D284" s="9" t="s">
        <v>1547</v>
      </c>
      <c r="E284" s="74" t="s">
        <v>1048</v>
      </c>
    </row>
    <row r="285" spans="3:5" x14ac:dyDescent="0.35">
      <c r="C285" s="73" t="s">
        <v>554</v>
      </c>
      <c r="D285" s="9" t="s">
        <v>1548</v>
      </c>
      <c r="E285" s="74" t="s">
        <v>1049</v>
      </c>
    </row>
    <row r="286" spans="3:5" x14ac:dyDescent="0.35">
      <c r="C286" s="73" t="s">
        <v>555</v>
      </c>
      <c r="D286" s="9" t="s">
        <v>1549</v>
      </c>
      <c r="E286" s="74" t="s">
        <v>1050</v>
      </c>
    </row>
    <row r="287" spans="3:5" x14ac:dyDescent="0.35">
      <c r="C287" s="73" t="s">
        <v>556</v>
      </c>
      <c r="D287" s="9" t="s">
        <v>1550</v>
      </c>
      <c r="E287" s="74" t="s">
        <v>1051</v>
      </c>
    </row>
    <row r="288" spans="3:5" x14ac:dyDescent="0.35">
      <c r="C288" s="73" t="s">
        <v>557</v>
      </c>
      <c r="D288" s="9" t="s">
        <v>1551</v>
      </c>
      <c r="E288" s="74" t="s">
        <v>1052</v>
      </c>
    </row>
    <row r="289" spans="3:5" x14ac:dyDescent="0.35">
      <c r="C289" s="73" t="s">
        <v>558</v>
      </c>
      <c r="D289" s="9" t="s">
        <v>1552</v>
      </c>
      <c r="E289" s="74" t="s">
        <v>1053</v>
      </c>
    </row>
    <row r="290" spans="3:5" x14ac:dyDescent="0.35">
      <c r="C290" s="73" t="s">
        <v>559</v>
      </c>
      <c r="D290" s="9" t="s">
        <v>1553</v>
      </c>
      <c r="E290" s="74" t="s">
        <v>1054</v>
      </c>
    </row>
    <row r="291" spans="3:5" x14ac:dyDescent="0.35">
      <c r="C291" s="73" t="s">
        <v>560</v>
      </c>
      <c r="D291" s="9" t="s">
        <v>1554</v>
      </c>
      <c r="E291" s="74" t="s">
        <v>1055</v>
      </c>
    </row>
    <row r="292" spans="3:5" x14ac:dyDescent="0.35">
      <c r="C292" s="73" t="s">
        <v>561</v>
      </c>
      <c r="D292" s="9" t="s">
        <v>1555</v>
      </c>
      <c r="E292" s="74" t="s">
        <v>1056</v>
      </c>
    </row>
    <row r="293" spans="3:5" x14ac:dyDescent="0.35">
      <c r="C293" s="73" t="s">
        <v>562</v>
      </c>
      <c r="D293" s="9" t="s">
        <v>1556</v>
      </c>
      <c r="E293" s="74" t="s">
        <v>1057</v>
      </c>
    </row>
    <row r="294" spans="3:5" x14ac:dyDescent="0.35">
      <c r="C294" s="73" t="s">
        <v>563</v>
      </c>
      <c r="D294" s="9" t="s">
        <v>1557</v>
      </c>
      <c r="E294" s="74" t="s">
        <v>1058</v>
      </c>
    </row>
    <row r="295" spans="3:5" x14ac:dyDescent="0.35">
      <c r="C295" s="73" t="s">
        <v>564</v>
      </c>
      <c r="D295" s="9" t="s">
        <v>1558</v>
      </c>
      <c r="E295" s="74" t="s">
        <v>1059</v>
      </c>
    </row>
    <row r="296" spans="3:5" x14ac:dyDescent="0.35">
      <c r="C296" s="73" t="s">
        <v>565</v>
      </c>
      <c r="D296" s="9" t="s">
        <v>1559</v>
      </c>
      <c r="E296" s="74" t="s">
        <v>1060</v>
      </c>
    </row>
    <row r="297" spans="3:5" x14ac:dyDescent="0.35">
      <c r="C297" s="73" t="s">
        <v>566</v>
      </c>
      <c r="D297" s="9" t="s">
        <v>1560</v>
      </c>
      <c r="E297" s="74" t="s">
        <v>1061</v>
      </c>
    </row>
    <row r="298" spans="3:5" x14ac:dyDescent="0.35">
      <c r="C298" s="73" t="s">
        <v>567</v>
      </c>
      <c r="D298" s="9" t="s">
        <v>1561</v>
      </c>
      <c r="E298" s="74" t="s">
        <v>1062</v>
      </c>
    </row>
    <row r="299" spans="3:5" x14ac:dyDescent="0.35">
      <c r="C299" s="73" t="s">
        <v>568</v>
      </c>
      <c r="D299" s="9" t="s">
        <v>1562</v>
      </c>
      <c r="E299" s="74" t="s">
        <v>1063</v>
      </c>
    </row>
    <row r="300" spans="3:5" x14ac:dyDescent="0.35">
      <c r="C300" s="73" t="s">
        <v>569</v>
      </c>
      <c r="D300" s="9" t="s">
        <v>1563</v>
      </c>
      <c r="E300" s="74" t="s">
        <v>1064</v>
      </c>
    </row>
    <row r="301" spans="3:5" x14ac:dyDescent="0.35">
      <c r="C301" s="73" t="s">
        <v>570</v>
      </c>
      <c r="D301" s="9" t="s">
        <v>1564</v>
      </c>
      <c r="E301" s="74" t="s">
        <v>1065</v>
      </c>
    </row>
    <row r="302" spans="3:5" x14ac:dyDescent="0.35">
      <c r="C302" s="73" t="s">
        <v>571</v>
      </c>
      <c r="D302" s="9" t="s">
        <v>1565</v>
      </c>
      <c r="E302" s="74" t="s">
        <v>1066</v>
      </c>
    </row>
    <row r="303" spans="3:5" x14ac:dyDescent="0.35">
      <c r="C303" s="73" t="s">
        <v>572</v>
      </c>
      <c r="D303" s="9" t="s">
        <v>1566</v>
      </c>
      <c r="E303" s="74" t="s">
        <v>1067</v>
      </c>
    </row>
    <row r="304" spans="3:5" x14ac:dyDescent="0.35">
      <c r="C304" s="73" t="s">
        <v>573</v>
      </c>
      <c r="D304" s="9" t="s">
        <v>1567</v>
      </c>
      <c r="E304" s="74" t="s">
        <v>1068</v>
      </c>
    </row>
    <row r="305" spans="3:5" x14ac:dyDescent="0.35">
      <c r="C305" s="73" t="s">
        <v>574</v>
      </c>
      <c r="D305" s="9" t="s">
        <v>1568</v>
      </c>
      <c r="E305" s="74" t="s">
        <v>1069</v>
      </c>
    </row>
    <row r="306" spans="3:5" x14ac:dyDescent="0.35">
      <c r="C306" s="73" t="s">
        <v>575</v>
      </c>
      <c r="D306" s="9" t="s">
        <v>1569</v>
      </c>
      <c r="E306" s="74" t="s">
        <v>1070</v>
      </c>
    </row>
    <row r="307" spans="3:5" x14ac:dyDescent="0.35">
      <c r="C307" s="73" t="s">
        <v>576</v>
      </c>
      <c r="D307" s="9" t="s">
        <v>1570</v>
      </c>
      <c r="E307" s="74" t="s">
        <v>1071</v>
      </c>
    </row>
    <row r="308" spans="3:5" x14ac:dyDescent="0.35">
      <c r="C308" s="73" t="s">
        <v>577</v>
      </c>
      <c r="D308" s="9" t="s">
        <v>1571</v>
      </c>
      <c r="E308" s="74" t="s">
        <v>1072</v>
      </c>
    </row>
    <row r="309" spans="3:5" x14ac:dyDescent="0.35">
      <c r="C309" s="73" t="s">
        <v>578</v>
      </c>
      <c r="D309" s="9" t="s">
        <v>1572</v>
      </c>
      <c r="E309" s="74" t="s">
        <v>1073</v>
      </c>
    </row>
    <row r="310" spans="3:5" x14ac:dyDescent="0.35">
      <c r="C310" s="73" t="s">
        <v>579</v>
      </c>
      <c r="D310" s="9" t="s">
        <v>1573</v>
      </c>
      <c r="E310" s="74" t="s">
        <v>1074</v>
      </c>
    </row>
    <row r="311" spans="3:5" x14ac:dyDescent="0.35">
      <c r="C311" s="73" t="s">
        <v>580</v>
      </c>
      <c r="D311" s="9" t="s">
        <v>1574</v>
      </c>
      <c r="E311" s="74" t="s">
        <v>1075</v>
      </c>
    </row>
    <row r="312" spans="3:5" x14ac:dyDescent="0.35">
      <c r="C312" s="73" t="s">
        <v>581</v>
      </c>
      <c r="D312" s="9" t="s">
        <v>1575</v>
      </c>
      <c r="E312" s="74" t="s">
        <v>1076</v>
      </c>
    </row>
    <row r="313" spans="3:5" x14ac:dyDescent="0.35">
      <c r="C313" s="73" t="s">
        <v>582</v>
      </c>
      <c r="D313" s="9" t="s">
        <v>1576</v>
      </c>
      <c r="E313" s="74" t="s">
        <v>1077</v>
      </c>
    </row>
    <row r="314" spans="3:5" x14ac:dyDescent="0.35">
      <c r="C314" s="73" t="s">
        <v>583</v>
      </c>
      <c r="D314" s="9" t="s">
        <v>1577</v>
      </c>
      <c r="E314" s="74" t="s">
        <v>1078</v>
      </c>
    </row>
    <row r="315" spans="3:5" x14ac:dyDescent="0.35">
      <c r="C315" s="73" t="s">
        <v>584</v>
      </c>
      <c r="D315" s="9" t="s">
        <v>1578</v>
      </c>
      <c r="E315" s="74" t="s">
        <v>1079</v>
      </c>
    </row>
    <row r="316" spans="3:5" x14ac:dyDescent="0.35">
      <c r="C316" s="73" t="s">
        <v>585</v>
      </c>
      <c r="D316" s="9" t="s">
        <v>1579</v>
      </c>
      <c r="E316" s="74" t="s">
        <v>1080</v>
      </c>
    </row>
    <row r="317" spans="3:5" x14ac:dyDescent="0.35">
      <c r="C317" s="73" t="s">
        <v>586</v>
      </c>
      <c r="D317" s="9" t="s">
        <v>1580</v>
      </c>
      <c r="E317" s="74" t="s">
        <v>1081</v>
      </c>
    </row>
    <row r="318" spans="3:5" x14ac:dyDescent="0.35">
      <c r="C318" s="73" t="s">
        <v>587</v>
      </c>
      <c r="D318" s="9" t="s">
        <v>1581</v>
      </c>
      <c r="E318" s="74" t="s">
        <v>1082</v>
      </c>
    </row>
    <row r="319" spans="3:5" x14ac:dyDescent="0.35">
      <c r="C319" s="73" t="s">
        <v>588</v>
      </c>
      <c r="D319" s="9" t="s">
        <v>1582</v>
      </c>
      <c r="E319" s="74" t="s">
        <v>1083</v>
      </c>
    </row>
    <row r="320" spans="3:5" x14ac:dyDescent="0.35">
      <c r="C320" s="73" t="s">
        <v>589</v>
      </c>
      <c r="D320" s="9" t="s">
        <v>1583</v>
      </c>
      <c r="E320" s="74" t="s">
        <v>1084</v>
      </c>
    </row>
    <row r="321" spans="3:5" x14ac:dyDescent="0.35">
      <c r="C321" s="73" t="s">
        <v>590</v>
      </c>
      <c r="D321" s="9" t="s">
        <v>1584</v>
      </c>
      <c r="E321" s="74" t="s">
        <v>1085</v>
      </c>
    </row>
    <row r="322" spans="3:5" x14ac:dyDescent="0.35">
      <c r="C322" s="73" t="s">
        <v>591</v>
      </c>
      <c r="D322" s="9" t="s">
        <v>1585</v>
      </c>
      <c r="E322" s="74" t="s">
        <v>1086</v>
      </c>
    </row>
    <row r="323" spans="3:5" x14ac:dyDescent="0.35">
      <c r="C323" s="73" t="s">
        <v>592</v>
      </c>
      <c r="D323" s="9" t="s">
        <v>1586</v>
      </c>
      <c r="E323" s="74" t="s">
        <v>1087</v>
      </c>
    </row>
    <row r="324" spans="3:5" x14ac:dyDescent="0.35">
      <c r="C324" s="73" t="s">
        <v>593</v>
      </c>
      <c r="D324" s="9" t="s">
        <v>1587</v>
      </c>
      <c r="E324" s="74" t="s">
        <v>1088</v>
      </c>
    </row>
    <row r="325" spans="3:5" x14ac:dyDescent="0.35">
      <c r="C325" s="73" t="s">
        <v>594</v>
      </c>
      <c r="D325" s="9" t="s">
        <v>1588</v>
      </c>
      <c r="E325" s="74" t="s">
        <v>1089</v>
      </c>
    </row>
    <row r="326" spans="3:5" x14ac:dyDescent="0.35">
      <c r="C326" s="73" t="s">
        <v>595</v>
      </c>
      <c r="D326" s="9" t="s">
        <v>1589</v>
      </c>
      <c r="E326" s="74" t="s">
        <v>1090</v>
      </c>
    </row>
    <row r="327" spans="3:5" x14ac:dyDescent="0.35">
      <c r="C327" s="73" t="s">
        <v>596</v>
      </c>
      <c r="D327" s="9" t="s">
        <v>1590</v>
      </c>
      <c r="E327" s="74" t="s">
        <v>1091</v>
      </c>
    </row>
    <row r="328" spans="3:5" x14ac:dyDescent="0.35">
      <c r="C328" s="73" t="s">
        <v>597</v>
      </c>
      <c r="D328" s="9" t="s">
        <v>1591</v>
      </c>
      <c r="E328" s="74" t="s">
        <v>1092</v>
      </c>
    </row>
    <row r="329" spans="3:5" x14ac:dyDescent="0.35">
      <c r="C329" s="73" t="s">
        <v>598</v>
      </c>
      <c r="D329" s="9" t="s">
        <v>1592</v>
      </c>
      <c r="E329" s="74" t="s">
        <v>1093</v>
      </c>
    </row>
    <row r="330" spans="3:5" x14ac:dyDescent="0.35">
      <c r="C330" s="73" t="s">
        <v>599</v>
      </c>
      <c r="D330" s="9" t="s">
        <v>1593</v>
      </c>
      <c r="E330" s="74" t="s">
        <v>1094</v>
      </c>
    </row>
    <row r="331" spans="3:5" x14ac:dyDescent="0.35">
      <c r="C331" s="73" t="s">
        <v>600</v>
      </c>
      <c r="D331" s="9" t="s">
        <v>1594</v>
      </c>
      <c r="E331" s="74" t="s">
        <v>1095</v>
      </c>
    </row>
    <row r="332" spans="3:5" x14ac:dyDescent="0.35">
      <c r="C332" s="73" t="s">
        <v>601</v>
      </c>
      <c r="D332" s="9" t="s">
        <v>1595</v>
      </c>
      <c r="E332" s="74" t="s">
        <v>1096</v>
      </c>
    </row>
    <row r="333" spans="3:5" x14ac:dyDescent="0.35">
      <c r="C333" s="73" t="s">
        <v>602</v>
      </c>
      <c r="D333" s="9" t="s">
        <v>1596</v>
      </c>
      <c r="E333" s="74" t="s">
        <v>1097</v>
      </c>
    </row>
    <row r="334" spans="3:5" x14ac:dyDescent="0.35">
      <c r="C334" s="73" t="s">
        <v>603</v>
      </c>
      <c r="D334" s="9" t="s">
        <v>1597</v>
      </c>
      <c r="E334" s="74" t="s">
        <v>1098</v>
      </c>
    </row>
    <row r="335" spans="3:5" x14ac:dyDescent="0.35">
      <c r="C335" s="73" t="s">
        <v>604</v>
      </c>
      <c r="D335" s="9" t="s">
        <v>1598</v>
      </c>
      <c r="E335" s="74" t="s">
        <v>1099</v>
      </c>
    </row>
    <row r="336" spans="3:5" x14ac:dyDescent="0.35">
      <c r="C336" s="73" t="s">
        <v>605</v>
      </c>
      <c r="D336" s="9" t="s">
        <v>1599</v>
      </c>
      <c r="E336" s="74" t="s">
        <v>1100</v>
      </c>
    </row>
    <row r="337" spans="3:5" x14ac:dyDescent="0.35">
      <c r="C337" s="73" t="s">
        <v>606</v>
      </c>
      <c r="D337" s="9" t="s">
        <v>1600</v>
      </c>
      <c r="E337" s="74" t="s">
        <v>1101</v>
      </c>
    </row>
    <row r="338" spans="3:5" x14ac:dyDescent="0.35">
      <c r="C338" s="73" t="s">
        <v>607</v>
      </c>
      <c r="D338" s="9" t="s">
        <v>1601</v>
      </c>
      <c r="E338" s="74" t="s">
        <v>1102</v>
      </c>
    </row>
    <row r="339" spans="3:5" x14ac:dyDescent="0.35">
      <c r="C339" s="73" t="s">
        <v>608</v>
      </c>
      <c r="D339" s="9" t="s">
        <v>1602</v>
      </c>
      <c r="E339" s="74" t="s">
        <v>1103</v>
      </c>
    </row>
    <row r="340" spans="3:5" x14ac:dyDescent="0.35">
      <c r="C340" s="73" t="s">
        <v>609</v>
      </c>
      <c r="D340" s="9" t="s">
        <v>1603</v>
      </c>
      <c r="E340" s="74" t="s">
        <v>1104</v>
      </c>
    </row>
    <row r="341" spans="3:5" x14ac:dyDescent="0.35">
      <c r="C341" s="73" t="s">
        <v>610</v>
      </c>
      <c r="D341" s="9" t="s">
        <v>1604</v>
      </c>
      <c r="E341" s="74" t="s">
        <v>1105</v>
      </c>
    </row>
    <row r="342" spans="3:5" x14ac:dyDescent="0.35">
      <c r="C342" s="73" t="s">
        <v>611</v>
      </c>
      <c r="D342" s="9" t="s">
        <v>1605</v>
      </c>
      <c r="E342" s="74" t="s">
        <v>1106</v>
      </c>
    </row>
    <row r="343" spans="3:5" x14ac:dyDescent="0.35">
      <c r="C343" s="73" t="s">
        <v>612</v>
      </c>
      <c r="D343" s="9" t="s">
        <v>1606</v>
      </c>
      <c r="E343" s="74" t="s">
        <v>1107</v>
      </c>
    </row>
    <row r="344" spans="3:5" x14ac:dyDescent="0.35">
      <c r="C344" s="73" t="s">
        <v>613</v>
      </c>
      <c r="D344" s="9" t="s">
        <v>1607</v>
      </c>
      <c r="E344" s="74" t="s">
        <v>1108</v>
      </c>
    </row>
    <row r="345" spans="3:5" x14ac:dyDescent="0.35">
      <c r="C345" s="73" t="s">
        <v>614</v>
      </c>
      <c r="D345" s="9" t="s">
        <v>1608</v>
      </c>
      <c r="E345" s="74" t="s">
        <v>1109</v>
      </c>
    </row>
    <row r="346" spans="3:5" x14ac:dyDescent="0.35">
      <c r="C346" s="73" t="s">
        <v>615</v>
      </c>
      <c r="D346" s="9" t="s">
        <v>1609</v>
      </c>
      <c r="E346" s="74" t="s">
        <v>1110</v>
      </c>
    </row>
    <row r="347" spans="3:5" x14ac:dyDescent="0.35">
      <c r="C347" s="73" t="s">
        <v>616</v>
      </c>
      <c r="D347" s="9" t="s">
        <v>1610</v>
      </c>
      <c r="E347" s="74" t="s">
        <v>1111</v>
      </c>
    </row>
    <row r="348" spans="3:5" x14ac:dyDescent="0.35">
      <c r="C348" s="73" t="s">
        <v>617</v>
      </c>
      <c r="D348" s="9" t="s">
        <v>1611</v>
      </c>
      <c r="E348" s="74" t="s">
        <v>1112</v>
      </c>
    </row>
    <row r="349" spans="3:5" x14ac:dyDescent="0.35">
      <c r="C349" s="73" t="s">
        <v>618</v>
      </c>
      <c r="D349" s="9" t="s">
        <v>1612</v>
      </c>
      <c r="E349" s="74" t="s">
        <v>1113</v>
      </c>
    </row>
    <row r="350" spans="3:5" x14ac:dyDescent="0.35">
      <c r="C350" s="73" t="s">
        <v>619</v>
      </c>
      <c r="D350" s="9" t="s">
        <v>1613</v>
      </c>
      <c r="E350" s="74" t="s">
        <v>1114</v>
      </c>
    </row>
    <row r="351" spans="3:5" x14ac:dyDescent="0.35">
      <c r="C351" s="73" t="s">
        <v>620</v>
      </c>
      <c r="D351" s="9" t="s">
        <v>1614</v>
      </c>
      <c r="E351" s="74" t="s">
        <v>1115</v>
      </c>
    </row>
    <row r="352" spans="3:5" x14ac:dyDescent="0.35">
      <c r="C352" s="73" t="s">
        <v>621</v>
      </c>
      <c r="D352" s="9" t="s">
        <v>1615</v>
      </c>
      <c r="E352" s="74" t="s">
        <v>1116</v>
      </c>
    </row>
    <row r="353" spans="3:5" x14ac:dyDescent="0.35">
      <c r="C353" s="73" t="s">
        <v>622</v>
      </c>
      <c r="D353" s="9" t="s">
        <v>1616</v>
      </c>
      <c r="E353" s="74" t="s">
        <v>1117</v>
      </c>
    </row>
    <row r="354" spans="3:5" x14ac:dyDescent="0.35">
      <c r="C354" s="73" t="s">
        <v>623</v>
      </c>
      <c r="D354" s="9" t="s">
        <v>1617</v>
      </c>
      <c r="E354" s="74" t="s">
        <v>1118</v>
      </c>
    </row>
    <row r="355" spans="3:5" x14ac:dyDescent="0.35">
      <c r="C355" s="73" t="s">
        <v>624</v>
      </c>
      <c r="D355" s="9" t="s">
        <v>1618</v>
      </c>
      <c r="E355" s="74" t="s">
        <v>1119</v>
      </c>
    </row>
    <row r="356" spans="3:5" x14ac:dyDescent="0.35">
      <c r="C356" s="73" t="s">
        <v>625</v>
      </c>
      <c r="D356" s="9" t="s">
        <v>1619</v>
      </c>
      <c r="E356" s="74" t="s">
        <v>1120</v>
      </c>
    </row>
    <row r="357" spans="3:5" x14ac:dyDescent="0.35">
      <c r="C357" s="73" t="s">
        <v>626</v>
      </c>
      <c r="D357" s="9" t="s">
        <v>1620</v>
      </c>
      <c r="E357" s="74" t="s">
        <v>1121</v>
      </c>
    </row>
    <row r="358" spans="3:5" x14ac:dyDescent="0.35">
      <c r="C358" s="73" t="s">
        <v>627</v>
      </c>
      <c r="D358" s="9" t="s">
        <v>1621</v>
      </c>
      <c r="E358" s="74" t="s">
        <v>1122</v>
      </c>
    </row>
    <row r="359" spans="3:5" x14ac:dyDescent="0.35">
      <c r="C359" s="73" t="s">
        <v>628</v>
      </c>
      <c r="D359" s="9" t="s">
        <v>1622</v>
      </c>
      <c r="E359" s="74" t="s">
        <v>1123</v>
      </c>
    </row>
    <row r="360" spans="3:5" x14ac:dyDescent="0.35">
      <c r="C360" s="73" t="s">
        <v>629</v>
      </c>
      <c r="D360" s="9" t="s">
        <v>1623</v>
      </c>
      <c r="E360" s="74" t="s">
        <v>1124</v>
      </c>
    </row>
    <row r="361" spans="3:5" x14ac:dyDescent="0.35">
      <c r="C361" s="73" t="s">
        <v>630</v>
      </c>
      <c r="D361" s="9" t="s">
        <v>1624</v>
      </c>
      <c r="E361" s="74" t="s">
        <v>1125</v>
      </c>
    </row>
    <row r="362" spans="3:5" x14ac:dyDescent="0.35">
      <c r="C362" s="73" t="s">
        <v>631</v>
      </c>
      <c r="D362" s="9" t="s">
        <v>1625</v>
      </c>
      <c r="E362" s="74" t="s">
        <v>1126</v>
      </c>
    </row>
    <row r="363" spans="3:5" x14ac:dyDescent="0.35">
      <c r="C363" s="73" t="s">
        <v>632</v>
      </c>
      <c r="D363" s="9" t="s">
        <v>1626</v>
      </c>
      <c r="E363" s="74" t="s">
        <v>1127</v>
      </c>
    </row>
    <row r="364" spans="3:5" x14ac:dyDescent="0.35">
      <c r="C364" s="73" t="s">
        <v>633</v>
      </c>
      <c r="D364" s="9" t="s">
        <v>1627</v>
      </c>
      <c r="E364" s="74" t="s">
        <v>1128</v>
      </c>
    </row>
    <row r="365" spans="3:5" x14ac:dyDescent="0.35">
      <c r="C365" s="73" t="s">
        <v>634</v>
      </c>
      <c r="D365" s="9" t="s">
        <v>1628</v>
      </c>
      <c r="E365" s="74" t="s">
        <v>1129</v>
      </c>
    </row>
    <row r="366" spans="3:5" x14ac:dyDescent="0.35">
      <c r="C366" s="73" t="s">
        <v>635</v>
      </c>
      <c r="D366" s="9" t="s">
        <v>1629</v>
      </c>
      <c r="E366" s="74" t="s">
        <v>1130</v>
      </c>
    </row>
    <row r="367" spans="3:5" x14ac:dyDescent="0.35">
      <c r="C367" s="73" t="s">
        <v>636</v>
      </c>
      <c r="D367" s="9" t="s">
        <v>1630</v>
      </c>
      <c r="E367" s="74" t="s">
        <v>1131</v>
      </c>
    </row>
    <row r="368" spans="3:5" x14ac:dyDescent="0.35">
      <c r="C368" s="73" t="s">
        <v>637</v>
      </c>
      <c r="D368" s="9" t="s">
        <v>1631</v>
      </c>
      <c r="E368" s="74" t="s">
        <v>1132</v>
      </c>
    </row>
    <row r="369" spans="3:5" x14ac:dyDescent="0.35">
      <c r="C369" s="73" t="s">
        <v>638</v>
      </c>
      <c r="D369" s="9" t="s">
        <v>1632</v>
      </c>
      <c r="E369" s="74" t="s">
        <v>1133</v>
      </c>
    </row>
    <row r="370" spans="3:5" x14ac:dyDescent="0.35">
      <c r="C370" s="73" t="s">
        <v>639</v>
      </c>
      <c r="D370" s="9" t="s">
        <v>1633</v>
      </c>
      <c r="E370" s="74" t="s">
        <v>1134</v>
      </c>
    </row>
    <row r="371" spans="3:5" x14ac:dyDescent="0.35">
      <c r="C371" s="73" t="s">
        <v>640</v>
      </c>
      <c r="D371" s="9" t="s">
        <v>1634</v>
      </c>
      <c r="E371" s="74" t="s">
        <v>1135</v>
      </c>
    </row>
    <row r="372" spans="3:5" x14ac:dyDescent="0.35">
      <c r="C372" s="73" t="s">
        <v>641</v>
      </c>
      <c r="D372" s="9" t="s">
        <v>1635</v>
      </c>
      <c r="E372" s="74" t="s">
        <v>1136</v>
      </c>
    </row>
    <row r="373" spans="3:5" x14ac:dyDescent="0.35">
      <c r="C373" s="73" t="s">
        <v>642</v>
      </c>
      <c r="D373" s="9" t="s">
        <v>1636</v>
      </c>
      <c r="E373" s="74" t="s">
        <v>1137</v>
      </c>
    </row>
    <row r="374" spans="3:5" x14ac:dyDescent="0.35">
      <c r="C374" s="73" t="s">
        <v>643</v>
      </c>
      <c r="D374" s="9" t="s">
        <v>1637</v>
      </c>
      <c r="E374" s="74" t="s">
        <v>1138</v>
      </c>
    </row>
    <row r="375" spans="3:5" x14ac:dyDescent="0.35">
      <c r="C375" s="73" t="s">
        <v>644</v>
      </c>
      <c r="D375" s="9" t="s">
        <v>1638</v>
      </c>
      <c r="E375" s="74" t="s">
        <v>1139</v>
      </c>
    </row>
    <row r="376" spans="3:5" x14ac:dyDescent="0.35">
      <c r="C376" s="73" t="s">
        <v>645</v>
      </c>
      <c r="D376" s="9" t="s">
        <v>1639</v>
      </c>
      <c r="E376" s="74" t="s">
        <v>1140</v>
      </c>
    </row>
    <row r="377" spans="3:5" x14ac:dyDescent="0.35">
      <c r="C377" s="73" t="s">
        <v>646</v>
      </c>
      <c r="D377" s="9" t="s">
        <v>1640</v>
      </c>
      <c r="E377" s="74" t="s">
        <v>1141</v>
      </c>
    </row>
    <row r="378" spans="3:5" x14ac:dyDescent="0.35">
      <c r="C378" s="73" t="s">
        <v>647</v>
      </c>
      <c r="D378" s="9" t="s">
        <v>1641</v>
      </c>
      <c r="E378" s="74" t="s">
        <v>1142</v>
      </c>
    </row>
    <row r="379" spans="3:5" x14ac:dyDescent="0.35">
      <c r="C379" s="73" t="s">
        <v>648</v>
      </c>
      <c r="D379" s="9" t="s">
        <v>1642</v>
      </c>
      <c r="E379" s="74" t="s">
        <v>1143</v>
      </c>
    </row>
    <row r="380" spans="3:5" x14ac:dyDescent="0.35">
      <c r="C380" s="73" t="s">
        <v>649</v>
      </c>
      <c r="D380" s="9" t="s">
        <v>1643</v>
      </c>
      <c r="E380" s="74" t="s">
        <v>1144</v>
      </c>
    </row>
    <row r="381" spans="3:5" x14ac:dyDescent="0.35">
      <c r="C381" s="73" t="s">
        <v>650</v>
      </c>
      <c r="D381" s="9" t="s">
        <v>1644</v>
      </c>
      <c r="E381" s="74" t="s">
        <v>1145</v>
      </c>
    </row>
    <row r="382" spans="3:5" x14ac:dyDescent="0.35">
      <c r="C382" s="73" t="s">
        <v>651</v>
      </c>
      <c r="D382" s="9" t="s">
        <v>1645</v>
      </c>
      <c r="E382" s="74" t="s">
        <v>1146</v>
      </c>
    </row>
    <row r="383" spans="3:5" x14ac:dyDescent="0.35">
      <c r="C383" s="73" t="s">
        <v>652</v>
      </c>
      <c r="D383" s="9" t="s">
        <v>1646</v>
      </c>
      <c r="E383" s="74" t="s">
        <v>1147</v>
      </c>
    </row>
    <row r="384" spans="3:5" x14ac:dyDescent="0.35">
      <c r="C384" s="73" t="s">
        <v>653</v>
      </c>
      <c r="D384" s="9" t="s">
        <v>1647</v>
      </c>
      <c r="E384" s="74" t="s">
        <v>1148</v>
      </c>
    </row>
    <row r="385" spans="3:5" x14ac:dyDescent="0.35">
      <c r="C385" s="73" t="s">
        <v>654</v>
      </c>
      <c r="D385" s="9" t="s">
        <v>1648</v>
      </c>
      <c r="E385" s="74" t="s">
        <v>1149</v>
      </c>
    </row>
    <row r="386" spans="3:5" x14ac:dyDescent="0.35">
      <c r="C386" s="73" t="s">
        <v>655</v>
      </c>
      <c r="D386" s="9" t="s">
        <v>1649</v>
      </c>
      <c r="E386" s="74" t="s">
        <v>1150</v>
      </c>
    </row>
    <row r="387" spans="3:5" x14ac:dyDescent="0.35">
      <c r="C387" s="73" t="s">
        <v>656</v>
      </c>
      <c r="D387" s="9" t="s">
        <v>1650</v>
      </c>
      <c r="E387" s="74" t="s">
        <v>1151</v>
      </c>
    </row>
    <row r="388" spans="3:5" x14ac:dyDescent="0.35">
      <c r="C388" s="73" t="s">
        <v>657</v>
      </c>
      <c r="D388" s="9" t="s">
        <v>1651</v>
      </c>
      <c r="E388" s="74" t="s">
        <v>1152</v>
      </c>
    </row>
    <row r="389" spans="3:5" x14ac:dyDescent="0.35">
      <c r="C389" s="73" t="s">
        <v>658</v>
      </c>
      <c r="D389" s="9" t="s">
        <v>1652</v>
      </c>
      <c r="E389" s="74" t="s">
        <v>1153</v>
      </c>
    </row>
    <row r="390" spans="3:5" x14ac:dyDescent="0.35">
      <c r="C390" s="73" t="s">
        <v>659</v>
      </c>
      <c r="D390" s="9" t="s">
        <v>1653</v>
      </c>
      <c r="E390" s="74" t="s">
        <v>1154</v>
      </c>
    </row>
    <row r="391" spans="3:5" x14ac:dyDescent="0.35">
      <c r="C391" s="73" t="s">
        <v>660</v>
      </c>
      <c r="D391" s="9" t="s">
        <v>1654</v>
      </c>
      <c r="E391" s="74" t="s">
        <v>1155</v>
      </c>
    </row>
    <row r="392" spans="3:5" x14ac:dyDescent="0.35">
      <c r="C392" s="73" t="s">
        <v>661</v>
      </c>
      <c r="D392" s="9" t="s">
        <v>1655</v>
      </c>
      <c r="E392" s="74" t="s">
        <v>1156</v>
      </c>
    </row>
    <row r="393" spans="3:5" x14ac:dyDescent="0.35">
      <c r="C393" s="73" t="s">
        <v>662</v>
      </c>
      <c r="D393" s="9" t="s">
        <v>1656</v>
      </c>
      <c r="E393" s="74" t="s">
        <v>1157</v>
      </c>
    </row>
    <row r="394" spans="3:5" x14ac:dyDescent="0.35">
      <c r="C394" s="73" t="s">
        <v>663</v>
      </c>
      <c r="D394" s="9" t="s">
        <v>1657</v>
      </c>
      <c r="E394" s="74" t="s">
        <v>1158</v>
      </c>
    </row>
    <row r="395" spans="3:5" x14ac:dyDescent="0.35">
      <c r="C395" s="73" t="s">
        <v>664</v>
      </c>
      <c r="D395" s="9" t="s">
        <v>1658</v>
      </c>
      <c r="E395" s="74" t="s">
        <v>1159</v>
      </c>
    </row>
    <row r="396" spans="3:5" x14ac:dyDescent="0.35">
      <c r="C396" s="73" t="s">
        <v>665</v>
      </c>
      <c r="D396" s="9" t="s">
        <v>1659</v>
      </c>
      <c r="E396" s="74" t="s">
        <v>1160</v>
      </c>
    </row>
    <row r="397" spans="3:5" x14ac:dyDescent="0.35">
      <c r="C397" s="73" t="s">
        <v>666</v>
      </c>
      <c r="D397" s="9" t="s">
        <v>1660</v>
      </c>
      <c r="E397" s="74" t="s">
        <v>1161</v>
      </c>
    </row>
    <row r="398" spans="3:5" x14ac:dyDescent="0.35">
      <c r="C398" s="73" t="s">
        <v>667</v>
      </c>
      <c r="D398" s="9" t="s">
        <v>1661</v>
      </c>
      <c r="E398" s="74" t="s">
        <v>1162</v>
      </c>
    </row>
    <row r="399" spans="3:5" x14ac:dyDescent="0.35">
      <c r="C399" s="73" t="s">
        <v>668</v>
      </c>
      <c r="D399" s="9" t="s">
        <v>1662</v>
      </c>
      <c r="E399" s="74" t="s">
        <v>1163</v>
      </c>
    </row>
    <row r="400" spans="3:5" x14ac:dyDescent="0.35">
      <c r="C400" s="73" t="s">
        <v>669</v>
      </c>
      <c r="D400" s="9" t="s">
        <v>1663</v>
      </c>
      <c r="E400" s="74" t="s">
        <v>1164</v>
      </c>
    </row>
    <row r="401" spans="3:5" x14ac:dyDescent="0.35">
      <c r="C401" s="73" t="s">
        <v>670</v>
      </c>
      <c r="D401" s="9" t="s">
        <v>1664</v>
      </c>
      <c r="E401" s="74" t="s">
        <v>1165</v>
      </c>
    </row>
    <row r="402" spans="3:5" x14ac:dyDescent="0.35">
      <c r="C402" s="73" t="s">
        <v>671</v>
      </c>
      <c r="D402" s="9" t="s">
        <v>1665</v>
      </c>
      <c r="E402" s="74" t="s">
        <v>1166</v>
      </c>
    </row>
    <row r="403" spans="3:5" x14ac:dyDescent="0.35">
      <c r="C403" s="73" t="s">
        <v>672</v>
      </c>
      <c r="D403" s="9" t="s">
        <v>1666</v>
      </c>
      <c r="E403" s="74" t="s">
        <v>1167</v>
      </c>
    </row>
    <row r="404" spans="3:5" x14ac:dyDescent="0.35">
      <c r="C404" s="73" t="s">
        <v>673</v>
      </c>
      <c r="D404" s="9" t="s">
        <v>1667</v>
      </c>
      <c r="E404" s="74" t="s">
        <v>1168</v>
      </c>
    </row>
    <row r="405" spans="3:5" x14ac:dyDescent="0.35">
      <c r="C405" s="73" t="s">
        <v>674</v>
      </c>
      <c r="D405" s="9" t="s">
        <v>1668</v>
      </c>
      <c r="E405" s="74" t="s">
        <v>1169</v>
      </c>
    </row>
    <row r="406" spans="3:5" x14ac:dyDescent="0.35">
      <c r="C406" s="73" t="s">
        <v>675</v>
      </c>
      <c r="D406" s="9" t="s">
        <v>1669</v>
      </c>
      <c r="E406" s="74" t="s">
        <v>1170</v>
      </c>
    </row>
    <row r="407" spans="3:5" x14ac:dyDescent="0.35">
      <c r="C407" s="73" t="s">
        <v>676</v>
      </c>
      <c r="D407" s="9" t="s">
        <v>1670</v>
      </c>
      <c r="E407" s="74" t="s">
        <v>1171</v>
      </c>
    </row>
    <row r="408" spans="3:5" x14ac:dyDescent="0.35">
      <c r="C408" s="73" t="s">
        <v>677</v>
      </c>
      <c r="D408" s="9" t="s">
        <v>1671</v>
      </c>
      <c r="E408" s="74" t="s">
        <v>1172</v>
      </c>
    </row>
    <row r="409" spans="3:5" x14ac:dyDescent="0.35">
      <c r="C409" s="73" t="s">
        <v>678</v>
      </c>
      <c r="D409" s="9" t="s">
        <v>1672</v>
      </c>
      <c r="E409" s="74" t="s">
        <v>1173</v>
      </c>
    </row>
    <row r="410" spans="3:5" x14ac:dyDescent="0.35">
      <c r="C410" s="73" t="s">
        <v>679</v>
      </c>
      <c r="D410" s="9" t="s">
        <v>1673</v>
      </c>
      <c r="E410" s="74" t="s">
        <v>1174</v>
      </c>
    </row>
    <row r="411" spans="3:5" x14ac:dyDescent="0.35">
      <c r="C411" s="73" t="s">
        <v>680</v>
      </c>
      <c r="D411" s="9" t="s">
        <v>1674</v>
      </c>
      <c r="E411" s="74" t="s">
        <v>1175</v>
      </c>
    </row>
    <row r="412" spans="3:5" x14ac:dyDescent="0.35">
      <c r="C412" s="73" t="s">
        <v>681</v>
      </c>
      <c r="D412" s="9" t="s">
        <v>1675</v>
      </c>
      <c r="E412" s="74" t="s">
        <v>1176</v>
      </c>
    </row>
    <row r="413" spans="3:5" x14ac:dyDescent="0.35">
      <c r="C413" s="73" t="s">
        <v>682</v>
      </c>
      <c r="D413" s="9" t="s">
        <v>1676</v>
      </c>
      <c r="E413" s="74" t="s">
        <v>1177</v>
      </c>
    </row>
    <row r="414" spans="3:5" x14ac:dyDescent="0.35">
      <c r="C414" s="73" t="s">
        <v>683</v>
      </c>
      <c r="D414" s="9" t="s">
        <v>1677</v>
      </c>
      <c r="E414" s="74" t="s">
        <v>1178</v>
      </c>
    </row>
    <row r="415" spans="3:5" x14ac:dyDescent="0.35">
      <c r="C415" s="73" t="s">
        <v>684</v>
      </c>
      <c r="D415" s="9" t="s">
        <v>1678</v>
      </c>
      <c r="E415" s="74" t="s">
        <v>1179</v>
      </c>
    </row>
    <row r="416" spans="3:5" x14ac:dyDescent="0.35">
      <c r="C416" s="73" t="s">
        <v>685</v>
      </c>
      <c r="D416" s="9" t="s">
        <v>1679</v>
      </c>
      <c r="E416" s="74" t="s">
        <v>1180</v>
      </c>
    </row>
    <row r="417" spans="3:5" x14ac:dyDescent="0.35">
      <c r="C417" s="73" t="s">
        <v>686</v>
      </c>
      <c r="D417" s="9" t="s">
        <v>1680</v>
      </c>
      <c r="E417" s="74" t="s">
        <v>1181</v>
      </c>
    </row>
    <row r="418" spans="3:5" x14ac:dyDescent="0.35">
      <c r="C418" s="73" t="s">
        <v>687</v>
      </c>
      <c r="D418" s="9" t="s">
        <v>1681</v>
      </c>
      <c r="E418" s="74" t="s">
        <v>1182</v>
      </c>
    </row>
    <row r="419" spans="3:5" x14ac:dyDescent="0.35">
      <c r="C419" s="73" t="s">
        <v>688</v>
      </c>
      <c r="D419" s="9" t="s">
        <v>1682</v>
      </c>
      <c r="E419" s="74" t="s">
        <v>1183</v>
      </c>
    </row>
    <row r="420" spans="3:5" x14ac:dyDescent="0.35">
      <c r="C420" s="73" t="s">
        <v>689</v>
      </c>
      <c r="D420" s="9" t="s">
        <v>1683</v>
      </c>
      <c r="E420" s="74" t="s">
        <v>1184</v>
      </c>
    </row>
    <row r="421" spans="3:5" x14ac:dyDescent="0.35">
      <c r="C421" s="73" t="s">
        <v>690</v>
      </c>
      <c r="D421" s="9" t="s">
        <v>1684</v>
      </c>
      <c r="E421" s="74" t="s">
        <v>1185</v>
      </c>
    </row>
    <row r="422" spans="3:5" x14ac:dyDescent="0.35">
      <c r="C422" s="73" t="s">
        <v>691</v>
      </c>
      <c r="D422" s="9" t="s">
        <v>1685</v>
      </c>
      <c r="E422" s="74" t="s">
        <v>1186</v>
      </c>
    </row>
    <row r="423" spans="3:5" x14ac:dyDescent="0.35">
      <c r="C423" s="73" t="s">
        <v>692</v>
      </c>
      <c r="D423" s="9" t="s">
        <v>1686</v>
      </c>
      <c r="E423" s="74" t="s">
        <v>1187</v>
      </c>
    </row>
    <row r="424" spans="3:5" x14ac:dyDescent="0.35">
      <c r="C424" s="73" t="s">
        <v>693</v>
      </c>
      <c r="D424" s="9" t="s">
        <v>1687</v>
      </c>
      <c r="E424" s="74" t="s">
        <v>1188</v>
      </c>
    </row>
    <row r="425" spans="3:5" x14ac:dyDescent="0.35">
      <c r="C425" s="73" t="s">
        <v>694</v>
      </c>
      <c r="D425" s="9" t="s">
        <v>1688</v>
      </c>
      <c r="E425" s="74" t="s">
        <v>1189</v>
      </c>
    </row>
    <row r="426" spans="3:5" x14ac:dyDescent="0.35">
      <c r="C426" s="73" t="s">
        <v>695</v>
      </c>
      <c r="D426" s="9" t="s">
        <v>1689</v>
      </c>
      <c r="E426" s="74" t="s">
        <v>1190</v>
      </c>
    </row>
    <row r="427" spans="3:5" x14ac:dyDescent="0.35">
      <c r="C427" s="73" t="s">
        <v>696</v>
      </c>
      <c r="D427" s="9" t="s">
        <v>1690</v>
      </c>
      <c r="E427" s="74" t="s">
        <v>1191</v>
      </c>
    </row>
    <row r="428" spans="3:5" x14ac:dyDescent="0.35">
      <c r="C428" s="73" t="s">
        <v>697</v>
      </c>
      <c r="D428" s="9" t="s">
        <v>1691</v>
      </c>
      <c r="E428" s="74" t="s">
        <v>1192</v>
      </c>
    </row>
    <row r="429" spans="3:5" x14ac:dyDescent="0.35">
      <c r="C429" s="73" t="s">
        <v>698</v>
      </c>
      <c r="D429" s="9" t="s">
        <v>1692</v>
      </c>
      <c r="E429" s="74" t="s">
        <v>1193</v>
      </c>
    </row>
    <row r="430" spans="3:5" x14ac:dyDescent="0.35">
      <c r="C430" s="73" t="s">
        <v>699</v>
      </c>
      <c r="D430" s="9" t="s">
        <v>1693</v>
      </c>
      <c r="E430" s="74" t="s">
        <v>1194</v>
      </c>
    </row>
    <row r="431" spans="3:5" x14ac:dyDescent="0.35">
      <c r="C431" s="73" t="s">
        <v>700</v>
      </c>
      <c r="D431" s="9" t="s">
        <v>1694</v>
      </c>
      <c r="E431" s="74" t="s">
        <v>1195</v>
      </c>
    </row>
    <row r="432" spans="3:5" x14ac:dyDescent="0.35">
      <c r="C432" s="73" t="s">
        <v>701</v>
      </c>
      <c r="D432" s="9" t="s">
        <v>1695</v>
      </c>
      <c r="E432" s="74" t="s">
        <v>1196</v>
      </c>
    </row>
    <row r="433" spans="3:5" x14ac:dyDescent="0.35">
      <c r="C433" s="73" t="s">
        <v>702</v>
      </c>
      <c r="D433" s="9" t="s">
        <v>1696</v>
      </c>
      <c r="E433" s="74" t="s">
        <v>1197</v>
      </c>
    </row>
    <row r="434" spans="3:5" x14ac:dyDescent="0.35">
      <c r="C434" s="73" t="s">
        <v>703</v>
      </c>
      <c r="D434" s="9" t="s">
        <v>1697</v>
      </c>
      <c r="E434" s="74" t="s">
        <v>1198</v>
      </c>
    </row>
    <row r="435" spans="3:5" x14ac:dyDescent="0.35">
      <c r="C435" s="73" t="s">
        <v>704</v>
      </c>
      <c r="D435" s="9" t="s">
        <v>1698</v>
      </c>
      <c r="E435" s="74" t="s">
        <v>1199</v>
      </c>
    </row>
    <row r="436" spans="3:5" x14ac:dyDescent="0.35">
      <c r="C436" s="73" t="s">
        <v>705</v>
      </c>
      <c r="D436" s="9" t="s">
        <v>1699</v>
      </c>
      <c r="E436" s="74" t="s">
        <v>1200</v>
      </c>
    </row>
    <row r="437" spans="3:5" x14ac:dyDescent="0.35">
      <c r="C437" s="73" t="s">
        <v>706</v>
      </c>
      <c r="D437" s="9" t="s">
        <v>1700</v>
      </c>
      <c r="E437" s="74" t="s">
        <v>1201</v>
      </c>
    </row>
    <row r="438" spans="3:5" x14ac:dyDescent="0.35">
      <c r="C438" s="73" t="s">
        <v>707</v>
      </c>
      <c r="D438" s="9" t="s">
        <v>1701</v>
      </c>
      <c r="E438" s="74" t="s">
        <v>1202</v>
      </c>
    </row>
    <row r="439" spans="3:5" x14ac:dyDescent="0.35">
      <c r="C439" s="73" t="s">
        <v>708</v>
      </c>
      <c r="D439" s="9" t="s">
        <v>1702</v>
      </c>
      <c r="E439" s="74" t="s">
        <v>1203</v>
      </c>
    </row>
    <row r="440" spans="3:5" x14ac:dyDescent="0.35">
      <c r="C440" s="73" t="s">
        <v>709</v>
      </c>
      <c r="D440" s="9" t="s">
        <v>1703</v>
      </c>
      <c r="E440" s="74" t="s">
        <v>1204</v>
      </c>
    </row>
    <row r="441" spans="3:5" x14ac:dyDescent="0.35">
      <c r="C441" s="73" t="s">
        <v>710</v>
      </c>
      <c r="D441" s="9" t="s">
        <v>1704</v>
      </c>
      <c r="E441" s="74" t="s">
        <v>1205</v>
      </c>
    </row>
    <row r="442" spans="3:5" x14ac:dyDescent="0.35">
      <c r="C442" s="73" t="s">
        <v>711</v>
      </c>
      <c r="D442" s="9" t="s">
        <v>1705</v>
      </c>
      <c r="E442" s="74" t="s">
        <v>1206</v>
      </c>
    </row>
    <row r="443" spans="3:5" x14ac:dyDescent="0.35">
      <c r="C443" s="73" t="s">
        <v>712</v>
      </c>
      <c r="D443" s="9" t="s">
        <v>1706</v>
      </c>
      <c r="E443" s="74" t="s">
        <v>1207</v>
      </c>
    </row>
    <row r="444" spans="3:5" x14ac:dyDescent="0.35">
      <c r="C444" s="73" t="s">
        <v>713</v>
      </c>
      <c r="D444" s="9" t="s">
        <v>1707</v>
      </c>
      <c r="E444" s="74" t="s">
        <v>1208</v>
      </c>
    </row>
    <row r="445" spans="3:5" x14ac:dyDescent="0.35">
      <c r="C445" s="73" t="s">
        <v>714</v>
      </c>
      <c r="D445" s="9" t="s">
        <v>1708</v>
      </c>
      <c r="E445" s="74" t="s">
        <v>1209</v>
      </c>
    </row>
    <row r="446" spans="3:5" x14ac:dyDescent="0.35">
      <c r="C446" s="73" t="s">
        <v>715</v>
      </c>
      <c r="D446" s="9" t="s">
        <v>1709</v>
      </c>
      <c r="E446" s="74" t="s">
        <v>1210</v>
      </c>
    </row>
    <row r="447" spans="3:5" x14ac:dyDescent="0.35">
      <c r="C447" s="73" t="s">
        <v>716</v>
      </c>
      <c r="D447" s="9" t="s">
        <v>1710</v>
      </c>
      <c r="E447" s="74" t="s">
        <v>1211</v>
      </c>
    </row>
    <row r="448" spans="3:5" x14ac:dyDescent="0.35">
      <c r="C448" s="73" t="s">
        <v>717</v>
      </c>
      <c r="D448" s="9" t="s">
        <v>1711</v>
      </c>
      <c r="E448" s="74" t="s">
        <v>1212</v>
      </c>
    </row>
    <row r="449" spans="3:5" x14ac:dyDescent="0.35">
      <c r="C449" s="73" t="s">
        <v>718</v>
      </c>
      <c r="D449" s="9" t="s">
        <v>1712</v>
      </c>
      <c r="E449" s="74" t="s">
        <v>1213</v>
      </c>
    </row>
    <row r="450" spans="3:5" x14ac:dyDescent="0.35">
      <c r="C450" s="73" t="s">
        <v>719</v>
      </c>
      <c r="D450" s="9" t="s">
        <v>1713</v>
      </c>
      <c r="E450" s="74" t="s">
        <v>1214</v>
      </c>
    </row>
    <row r="451" spans="3:5" x14ac:dyDescent="0.35">
      <c r="C451" s="73" t="s">
        <v>720</v>
      </c>
      <c r="D451" s="9" t="s">
        <v>1714</v>
      </c>
      <c r="E451" s="74" t="s">
        <v>1215</v>
      </c>
    </row>
    <row r="452" spans="3:5" x14ac:dyDescent="0.35">
      <c r="C452" s="73" t="s">
        <v>721</v>
      </c>
      <c r="D452" s="9" t="s">
        <v>1715</v>
      </c>
      <c r="E452" s="74" t="s">
        <v>1216</v>
      </c>
    </row>
    <row r="453" spans="3:5" x14ac:dyDescent="0.35">
      <c r="C453" s="73" t="s">
        <v>722</v>
      </c>
      <c r="D453" s="9" t="s">
        <v>1716</v>
      </c>
      <c r="E453" s="74" t="s">
        <v>1217</v>
      </c>
    </row>
    <row r="454" spans="3:5" x14ac:dyDescent="0.35">
      <c r="C454" s="73" t="s">
        <v>723</v>
      </c>
      <c r="D454" s="9" t="s">
        <v>1717</v>
      </c>
      <c r="E454" s="74" t="s">
        <v>1218</v>
      </c>
    </row>
    <row r="455" spans="3:5" x14ac:dyDescent="0.35">
      <c r="C455" s="73" t="s">
        <v>724</v>
      </c>
      <c r="D455" s="9" t="s">
        <v>1718</v>
      </c>
      <c r="E455" s="74" t="s">
        <v>1219</v>
      </c>
    </row>
    <row r="456" spans="3:5" x14ac:dyDescent="0.35">
      <c r="C456" s="73" t="s">
        <v>725</v>
      </c>
      <c r="D456" s="9" t="s">
        <v>1719</v>
      </c>
      <c r="E456" s="74" t="s">
        <v>1220</v>
      </c>
    </row>
    <row r="457" spans="3:5" x14ac:dyDescent="0.35">
      <c r="C457" s="73" t="s">
        <v>726</v>
      </c>
      <c r="D457" s="9" t="s">
        <v>1720</v>
      </c>
      <c r="E457" s="74" t="s">
        <v>1221</v>
      </c>
    </row>
    <row r="458" spans="3:5" x14ac:dyDescent="0.35">
      <c r="C458" s="73" t="s">
        <v>727</v>
      </c>
      <c r="D458" s="9" t="s">
        <v>1721</v>
      </c>
      <c r="E458" s="74" t="s">
        <v>1222</v>
      </c>
    </row>
    <row r="459" spans="3:5" x14ac:dyDescent="0.35">
      <c r="C459" s="73" t="s">
        <v>728</v>
      </c>
      <c r="D459" s="9" t="s">
        <v>1722</v>
      </c>
      <c r="E459" s="74" t="s">
        <v>1223</v>
      </c>
    </row>
    <row r="460" spans="3:5" x14ac:dyDescent="0.35">
      <c r="C460" s="73" t="s">
        <v>729</v>
      </c>
      <c r="D460" s="9" t="s">
        <v>1723</v>
      </c>
      <c r="E460" s="74" t="s">
        <v>1224</v>
      </c>
    </row>
    <row r="461" spans="3:5" x14ac:dyDescent="0.35">
      <c r="C461" s="73" t="s">
        <v>730</v>
      </c>
      <c r="D461" s="9" t="s">
        <v>1724</v>
      </c>
      <c r="E461" s="74" t="s">
        <v>1225</v>
      </c>
    </row>
    <row r="462" spans="3:5" x14ac:dyDescent="0.35">
      <c r="C462" s="73" t="s">
        <v>731</v>
      </c>
      <c r="D462" s="9" t="s">
        <v>1725</v>
      </c>
      <c r="E462" s="74" t="s">
        <v>1226</v>
      </c>
    </row>
    <row r="463" spans="3:5" x14ac:dyDescent="0.35">
      <c r="C463" s="73" t="s">
        <v>732</v>
      </c>
      <c r="D463" s="9" t="s">
        <v>1726</v>
      </c>
      <c r="E463" s="74" t="s">
        <v>1227</v>
      </c>
    </row>
    <row r="464" spans="3:5" x14ac:dyDescent="0.35">
      <c r="C464" s="73" t="s">
        <v>733</v>
      </c>
      <c r="D464" s="9" t="s">
        <v>1727</v>
      </c>
      <c r="E464" s="74" t="s">
        <v>1228</v>
      </c>
    </row>
    <row r="465" spans="3:5" x14ac:dyDescent="0.35">
      <c r="C465" s="73" t="s">
        <v>734</v>
      </c>
      <c r="D465" s="9" t="s">
        <v>1728</v>
      </c>
      <c r="E465" s="74" t="s">
        <v>1229</v>
      </c>
    </row>
    <row r="466" spans="3:5" x14ac:dyDescent="0.35">
      <c r="C466" s="73" t="s">
        <v>735</v>
      </c>
      <c r="D466" s="9" t="s">
        <v>1729</v>
      </c>
      <c r="E466" s="74" t="s">
        <v>1230</v>
      </c>
    </row>
    <row r="467" spans="3:5" x14ac:dyDescent="0.35">
      <c r="C467" s="73" t="s">
        <v>736</v>
      </c>
      <c r="D467" s="9" t="s">
        <v>1730</v>
      </c>
      <c r="E467" s="74" t="s">
        <v>1231</v>
      </c>
    </row>
    <row r="468" spans="3:5" x14ac:dyDescent="0.35">
      <c r="C468" s="73" t="s">
        <v>737</v>
      </c>
      <c r="D468" s="9" t="s">
        <v>1731</v>
      </c>
      <c r="E468" s="74" t="s">
        <v>1232</v>
      </c>
    </row>
    <row r="469" spans="3:5" x14ac:dyDescent="0.35">
      <c r="C469" s="73" t="s">
        <v>738</v>
      </c>
      <c r="D469" s="9" t="s">
        <v>1732</v>
      </c>
      <c r="E469" s="74" t="s">
        <v>1233</v>
      </c>
    </row>
    <row r="470" spans="3:5" x14ac:dyDescent="0.35">
      <c r="C470" s="73" t="s">
        <v>739</v>
      </c>
      <c r="D470" s="9" t="s">
        <v>1733</v>
      </c>
      <c r="E470" s="74" t="s">
        <v>1234</v>
      </c>
    </row>
    <row r="471" spans="3:5" x14ac:dyDescent="0.35">
      <c r="C471" s="73" t="s">
        <v>740</v>
      </c>
      <c r="D471" s="9" t="s">
        <v>1734</v>
      </c>
      <c r="E471" s="74" t="s">
        <v>1235</v>
      </c>
    </row>
    <row r="472" spans="3:5" x14ac:dyDescent="0.35">
      <c r="C472" s="73" t="s">
        <v>741</v>
      </c>
      <c r="D472" s="9" t="s">
        <v>1735</v>
      </c>
      <c r="E472" s="74" t="s">
        <v>1236</v>
      </c>
    </row>
    <row r="473" spans="3:5" x14ac:dyDescent="0.35">
      <c r="C473" s="73" t="s">
        <v>742</v>
      </c>
      <c r="D473" s="9" t="s">
        <v>1736</v>
      </c>
      <c r="E473" s="74" t="s">
        <v>1237</v>
      </c>
    </row>
    <row r="474" spans="3:5" x14ac:dyDescent="0.35">
      <c r="C474" s="73" t="s">
        <v>743</v>
      </c>
      <c r="D474" s="9" t="s">
        <v>1737</v>
      </c>
      <c r="E474" s="74" t="s">
        <v>1238</v>
      </c>
    </row>
    <row r="475" spans="3:5" x14ac:dyDescent="0.35">
      <c r="C475" s="73" t="s">
        <v>744</v>
      </c>
      <c r="D475" s="9" t="s">
        <v>1738</v>
      </c>
      <c r="E475" s="74" t="s">
        <v>1239</v>
      </c>
    </row>
    <row r="476" spans="3:5" x14ac:dyDescent="0.35">
      <c r="C476" s="73" t="s">
        <v>745</v>
      </c>
      <c r="D476" s="9" t="s">
        <v>1739</v>
      </c>
      <c r="E476" s="74" t="s">
        <v>1240</v>
      </c>
    </row>
    <row r="477" spans="3:5" x14ac:dyDescent="0.35">
      <c r="C477" s="73" t="s">
        <v>746</v>
      </c>
      <c r="D477" s="9" t="s">
        <v>1740</v>
      </c>
      <c r="E477" s="74" t="s">
        <v>1241</v>
      </c>
    </row>
    <row r="478" spans="3:5" x14ac:dyDescent="0.35">
      <c r="C478" s="73" t="s">
        <v>747</v>
      </c>
      <c r="D478" s="9" t="s">
        <v>1741</v>
      </c>
      <c r="E478" s="74" t="s">
        <v>1242</v>
      </c>
    </row>
    <row r="479" spans="3:5" x14ac:dyDescent="0.35">
      <c r="C479" s="73" t="s">
        <v>748</v>
      </c>
      <c r="D479" s="9" t="s">
        <v>1742</v>
      </c>
      <c r="E479" s="74" t="s">
        <v>1243</v>
      </c>
    </row>
    <row r="480" spans="3:5" x14ac:dyDescent="0.35">
      <c r="C480" s="73" t="s">
        <v>749</v>
      </c>
      <c r="D480" s="9" t="s">
        <v>1743</v>
      </c>
      <c r="E480" s="74" t="s">
        <v>1244</v>
      </c>
    </row>
    <row r="481" spans="3:5" x14ac:dyDescent="0.35">
      <c r="C481" s="73" t="s">
        <v>750</v>
      </c>
      <c r="D481" s="9" t="s">
        <v>1744</v>
      </c>
      <c r="E481" s="74" t="s">
        <v>1245</v>
      </c>
    </row>
    <row r="482" spans="3:5" x14ac:dyDescent="0.35">
      <c r="C482" s="73" t="s">
        <v>751</v>
      </c>
      <c r="D482" s="9" t="s">
        <v>1745</v>
      </c>
      <c r="E482" s="74" t="s">
        <v>1246</v>
      </c>
    </row>
    <row r="483" spans="3:5" x14ac:dyDescent="0.35">
      <c r="C483" s="73" t="s">
        <v>752</v>
      </c>
      <c r="D483" s="9" t="s">
        <v>1746</v>
      </c>
      <c r="E483" s="74" t="s">
        <v>1247</v>
      </c>
    </row>
    <row r="484" spans="3:5" x14ac:dyDescent="0.35">
      <c r="C484" s="73" t="s">
        <v>753</v>
      </c>
      <c r="D484" s="9" t="s">
        <v>1747</v>
      </c>
      <c r="E484" s="74" t="s">
        <v>1248</v>
      </c>
    </row>
    <row r="485" spans="3:5" x14ac:dyDescent="0.35">
      <c r="C485" s="73" t="s">
        <v>754</v>
      </c>
      <c r="D485" s="9" t="s">
        <v>1748</v>
      </c>
      <c r="E485" s="74" t="s">
        <v>1249</v>
      </c>
    </row>
    <row r="486" spans="3:5" x14ac:dyDescent="0.35">
      <c r="C486" s="73" t="s">
        <v>755</v>
      </c>
      <c r="D486" s="9" t="s">
        <v>1749</v>
      </c>
      <c r="E486" s="74" t="s">
        <v>1250</v>
      </c>
    </row>
    <row r="487" spans="3:5" x14ac:dyDescent="0.35">
      <c r="C487" s="73" t="s">
        <v>756</v>
      </c>
      <c r="D487" s="9" t="s">
        <v>1750</v>
      </c>
      <c r="E487" s="74" t="s">
        <v>1251</v>
      </c>
    </row>
    <row r="488" spans="3:5" x14ac:dyDescent="0.35">
      <c r="C488" s="73" t="s">
        <v>757</v>
      </c>
      <c r="D488" s="9" t="s">
        <v>1751</v>
      </c>
      <c r="E488" s="74" t="s">
        <v>1252</v>
      </c>
    </row>
    <row r="489" spans="3:5" x14ac:dyDescent="0.35">
      <c r="C489" s="73" t="s">
        <v>758</v>
      </c>
      <c r="D489" s="9" t="s">
        <v>1752</v>
      </c>
      <c r="E489" s="74" t="s">
        <v>1253</v>
      </c>
    </row>
    <row r="490" spans="3:5" x14ac:dyDescent="0.35">
      <c r="C490" s="73" t="s">
        <v>759</v>
      </c>
      <c r="D490" s="9" t="s">
        <v>1753</v>
      </c>
      <c r="E490" s="74" t="s">
        <v>1254</v>
      </c>
    </row>
    <row r="491" spans="3:5" x14ac:dyDescent="0.35">
      <c r="C491" s="73" t="s">
        <v>760</v>
      </c>
      <c r="D491" s="9" t="s">
        <v>1754</v>
      </c>
      <c r="E491" s="74" t="s">
        <v>1255</v>
      </c>
    </row>
    <row r="492" spans="3:5" x14ac:dyDescent="0.35">
      <c r="C492" s="73" t="s">
        <v>761</v>
      </c>
      <c r="D492" s="9" t="s">
        <v>1755</v>
      </c>
      <c r="E492" s="74" t="s">
        <v>1256</v>
      </c>
    </row>
    <row r="493" spans="3:5" x14ac:dyDescent="0.35">
      <c r="C493" s="73" t="s">
        <v>762</v>
      </c>
      <c r="D493" s="9" t="s">
        <v>1756</v>
      </c>
      <c r="E493" s="74" t="s">
        <v>1257</v>
      </c>
    </row>
    <row r="494" spans="3:5" x14ac:dyDescent="0.35">
      <c r="C494" s="73" t="s">
        <v>763</v>
      </c>
      <c r="D494" s="9" t="s">
        <v>1757</v>
      </c>
      <c r="E494" s="74" t="s">
        <v>1258</v>
      </c>
    </row>
    <row r="495" spans="3:5" x14ac:dyDescent="0.35">
      <c r="C495" s="73" t="s">
        <v>764</v>
      </c>
      <c r="D495" s="9" t="s">
        <v>1758</v>
      </c>
      <c r="E495" s="74" t="s">
        <v>1259</v>
      </c>
    </row>
    <row r="496" spans="3:5" x14ac:dyDescent="0.35">
      <c r="C496" s="73" t="s">
        <v>765</v>
      </c>
      <c r="D496" s="9" t="s">
        <v>1759</v>
      </c>
      <c r="E496" s="74" t="s">
        <v>1260</v>
      </c>
    </row>
    <row r="497" spans="3:5" x14ac:dyDescent="0.35">
      <c r="C497" s="73" t="s">
        <v>766</v>
      </c>
      <c r="D497" s="9" t="s">
        <v>1760</v>
      </c>
      <c r="E497" s="74" t="s">
        <v>1261</v>
      </c>
    </row>
    <row r="498" spans="3:5" x14ac:dyDescent="0.35">
      <c r="C498" s="73" t="s">
        <v>767</v>
      </c>
      <c r="D498" s="9" t="s">
        <v>1761</v>
      </c>
      <c r="E498" s="74" t="s">
        <v>1262</v>
      </c>
    </row>
    <row r="499" spans="3:5" x14ac:dyDescent="0.35">
      <c r="C499" s="73" t="s">
        <v>768</v>
      </c>
      <c r="D499" s="9" t="s">
        <v>1762</v>
      </c>
      <c r="E499" s="74" t="s">
        <v>1263</v>
      </c>
    </row>
    <row r="500" spans="3:5" x14ac:dyDescent="0.35">
      <c r="C500" s="73" t="s">
        <v>769</v>
      </c>
      <c r="D500" s="9" t="s">
        <v>1763</v>
      </c>
      <c r="E500" s="74" t="s">
        <v>1264</v>
      </c>
    </row>
    <row r="501" spans="3:5" x14ac:dyDescent="0.35">
      <c r="C501" s="73" t="s">
        <v>770</v>
      </c>
      <c r="D501" s="9" t="s">
        <v>1764</v>
      </c>
      <c r="E501" s="74" t="s">
        <v>1265</v>
      </c>
    </row>
    <row r="502" spans="3:5" x14ac:dyDescent="0.35">
      <c r="C502" s="73" t="s">
        <v>771</v>
      </c>
      <c r="D502" s="9" t="s">
        <v>1765</v>
      </c>
      <c r="E502" s="74" t="s">
        <v>1266</v>
      </c>
    </row>
    <row r="503" spans="3:5" x14ac:dyDescent="0.35">
      <c r="C503" s="73" t="s">
        <v>772</v>
      </c>
      <c r="D503" s="9" t="s">
        <v>1766</v>
      </c>
      <c r="E503" s="74" t="s">
        <v>1267</v>
      </c>
    </row>
    <row r="504" spans="3:5" x14ac:dyDescent="0.35">
      <c r="C504" s="73" t="s">
        <v>773</v>
      </c>
      <c r="D504" s="9" t="s">
        <v>1767</v>
      </c>
      <c r="E504" s="74" t="s">
        <v>1268</v>
      </c>
    </row>
    <row r="505" spans="3:5" x14ac:dyDescent="0.35">
      <c r="C505" s="73" t="s">
        <v>774</v>
      </c>
      <c r="D505" s="9" t="s">
        <v>1768</v>
      </c>
      <c r="E505" s="74" t="s">
        <v>1269</v>
      </c>
    </row>
    <row r="506" spans="3:5" x14ac:dyDescent="0.35">
      <c r="C506" s="73" t="s">
        <v>775</v>
      </c>
      <c r="D506" s="9" t="s">
        <v>1769</v>
      </c>
      <c r="E506" s="74" t="s">
        <v>1770</v>
      </c>
    </row>
    <row r="507" spans="3:5" x14ac:dyDescent="0.35">
      <c r="C507" s="73" t="s">
        <v>1803</v>
      </c>
      <c r="D507" s="9" t="s">
        <v>1804</v>
      </c>
      <c r="E507" s="74" t="s">
        <v>1805</v>
      </c>
    </row>
    <row r="508" spans="3:5" x14ac:dyDescent="0.35">
      <c r="C508" s="73"/>
      <c r="E508" s="74"/>
    </row>
  </sheetData>
  <sheetProtection algorithmName="SHA-512" hashValue="xfJ1z7tDju1r9U8QRSa+Tqhzx3qUslyr224FYzek+Htc7BEoOxQdAzhZUDdGAXpavYYJmfZBVmzTm7hfKeG3Gg==" saltValue="UxZxruoBg/lAGN+0YcEMOg==" spinCount="100000" sheet="1" objects="1" scenarios="1" formatCells="0" formatColumns="0" formatRows="0" insertColumns="0" insertRows="0" insertHyperlinks="0" deleteColumns="0" deleteRows="0" sort="0" autoFilter="0" pivotTables="0"/>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'drop-down-lists'!$B$5:$B$14</xm:f>
          </x14:formula1>
          <xm:sqref>N6:N507</xm:sqref>
        </x14:dataValidation>
        <x14:dataValidation type="list" allowBlank="1" showInputMessage="1" showErrorMessage="1">
          <x14:formula1>
            <xm:f>'drop-down-lists'!$B$18:$B$30</xm:f>
          </x14:formula1>
          <xm:sqref>R6:R507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0C703"/>
  </sheetPr>
  <dimension ref="A1:W505"/>
  <sheetViews>
    <sheetView workbookViewId="0">
      <pane xSplit="4" ySplit="6" topLeftCell="E7" activePane="bottomRight" state="frozen"/>
      <selection pane="topRight" activeCell="C1" sqref="C1"/>
      <selection pane="bottomLeft" activeCell="A7" sqref="A7"/>
      <selection pane="bottomRight"/>
    </sheetView>
  </sheetViews>
  <sheetFormatPr defaultRowHeight="14.5" x14ac:dyDescent="0.35"/>
  <cols>
    <col min="1" max="1" width="26.81640625" style="9" customWidth="1"/>
    <col min="2" max="2" width="4.7265625" style="9" customWidth="1"/>
    <col min="3" max="3" width="28.26953125" style="65" customWidth="1"/>
    <col min="4" max="4" width="15.36328125" style="65" customWidth="1"/>
    <col min="5" max="5" width="9.90625" style="75" customWidth="1"/>
    <col min="6" max="7" width="39" style="9" customWidth="1"/>
    <col min="8" max="8" width="11.26953125" style="9" customWidth="1"/>
    <col min="9" max="9" width="8.7265625" style="9"/>
    <col min="10" max="11" width="12.7265625" style="9" customWidth="1"/>
    <col min="12" max="12" width="13.7265625" style="9" customWidth="1"/>
    <col min="13" max="13" width="15.81640625" style="10" customWidth="1"/>
    <col min="14" max="14" width="19.453125" style="9" customWidth="1"/>
    <col min="15" max="15" width="18.81640625" style="9" customWidth="1"/>
    <col min="16" max="16" width="20" style="9" customWidth="1"/>
    <col min="17" max="17" width="22.26953125" style="9" customWidth="1"/>
    <col min="18" max="18" width="13.08984375" style="9" customWidth="1"/>
    <col min="19" max="20" width="12.90625" style="9" customWidth="1"/>
    <col min="21" max="21" width="13.81640625" style="9" customWidth="1"/>
    <col min="22" max="22" width="45.1796875" style="9" customWidth="1"/>
    <col min="23" max="16384" width="8.7265625" style="9"/>
  </cols>
  <sheetData>
    <row r="1" spans="1:23" x14ac:dyDescent="0.35">
      <c r="A1" s="19"/>
    </row>
    <row r="2" spans="1:23" x14ac:dyDescent="0.35">
      <c r="A2" s="63"/>
      <c r="C2" s="76" t="s">
        <v>1810</v>
      </c>
    </row>
    <row r="3" spans="1:23" x14ac:dyDescent="0.35">
      <c r="A3" s="19"/>
      <c r="B3" s="8"/>
    </row>
    <row r="4" spans="1:23" x14ac:dyDescent="0.35">
      <c r="A4" s="20"/>
      <c r="C4" s="77" t="s">
        <v>122</v>
      </c>
      <c r="D4" s="77" t="s">
        <v>67</v>
      </c>
      <c r="E4" s="77" t="s">
        <v>173</v>
      </c>
      <c r="F4" s="78" t="s">
        <v>33</v>
      </c>
      <c r="G4" s="78" t="s">
        <v>174</v>
      </c>
      <c r="H4" s="78" t="s">
        <v>172</v>
      </c>
      <c r="I4" s="78" t="s">
        <v>171</v>
      </c>
      <c r="J4" s="78" t="s">
        <v>29</v>
      </c>
      <c r="K4" s="78" t="s">
        <v>30</v>
      </c>
      <c r="L4" s="78" t="s">
        <v>31</v>
      </c>
      <c r="M4" s="78" t="s">
        <v>32</v>
      </c>
      <c r="N4" s="78" t="s">
        <v>34</v>
      </c>
      <c r="O4" s="78" t="s">
        <v>57</v>
      </c>
      <c r="P4" s="78" t="s">
        <v>56</v>
      </c>
      <c r="Q4" s="78" t="s">
        <v>44</v>
      </c>
      <c r="R4" s="78" t="s">
        <v>50</v>
      </c>
      <c r="S4" s="78" t="s">
        <v>83</v>
      </c>
      <c r="T4" s="78" t="s">
        <v>84</v>
      </c>
      <c r="U4" s="78" t="s">
        <v>87</v>
      </c>
      <c r="V4" s="78" t="s">
        <v>54</v>
      </c>
      <c r="W4" s="78"/>
    </row>
    <row r="5" spans="1:23" x14ac:dyDescent="0.35">
      <c r="A5" s="21"/>
      <c r="B5" s="31"/>
      <c r="C5" s="79" t="s">
        <v>1270</v>
      </c>
      <c r="D5" s="107" t="str">
        <f>VLOOKUP(C5, OrganizationStaffList!D:E, 2, FALSE)</f>
        <v>XX0000001</v>
      </c>
      <c r="E5" s="80">
        <v>1.0009999999999999</v>
      </c>
      <c r="F5" s="107" t="str">
        <f>VLOOKUP(E5, CoursesBankAssessment!C:D, 2, FALSE)</f>
        <v>Company Essentials</v>
      </c>
      <c r="G5" s="107" t="str">
        <f>VLOOKUP(E5, CoursesBankAssessment!C:H, 6, FALSE)</f>
        <v>Onboarding</v>
      </c>
      <c r="H5" s="61" t="s">
        <v>47</v>
      </c>
      <c r="I5" s="61" t="s">
        <v>36</v>
      </c>
      <c r="J5" s="81">
        <v>46022</v>
      </c>
      <c r="K5" s="81">
        <v>46027</v>
      </c>
      <c r="L5" s="61" t="s">
        <v>37</v>
      </c>
      <c r="M5" s="82">
        <v>0.5</v>
      </c>
      <c r="N5" s="61" t="s">
        <v>41</v>
      </c>
      <c r="O5" s="61" t="s">
        <v>46</v>
      </c>
      <c r="P5" s="61"/>
      <c r="Q5" s="61"/>
      <c r="R5" s="61" t="s">
        <v>51</v>
      </c>
      <c r="S5" s="61" t="s">
        <v>35</v>
      </c>
      <c r="T5" s="61" t="s">
        <v>85</v>
      </c>
      <c r="U5" s="61" t="s">
        <v>36</v>
      </c>
      <c r="V5" s="61"/>
      <c r="W5" s="61"/>
    </row>
    <row r="6" spans="1:23" s="10" customFormat="1" x14ac:dyDescent="0.35">
      <c r="A6" s="21"/>
      <c r="B6" s="8"/>
      <c r="C6" s="79" t="s">
        <v>1271</v>
      </c>
      <c r="D6" s="107" t="str">
        <f>VLOOKUP(C6, OrganizationStaffList!D:E, 2, FALSE)</f>
        <v>XX0000002</v>
      </c>
      <c r="E6" s="80">
        <v>2.0009999999999999</v>
      </c>
      <c r="F6" s="107" t="str">
        <f>VLOOKUP(E6, CoursesBankAssessment!C:D, 2, FALSE)</f>
        <v>Respectful Worplace</v>
      </c>
      <c r="G6" s="107" t="str">
        <f>VLOOKUP(E6, CoursesBankAssessment!C:H, 6, FALSE)</f>
        <v>Onboarding</v>
      </c>
      <c r="H6" s="61" t="s">
        <v>48</v>
      </c>
      <c r="I6" s="61" t="s">
        <v>36</v>
      </c>
      <c r="J6" s="81">
        <v>46022</v>
      </c>
      <c r="K6" s="81">
        <v>46027</v>
      </c>
      <c r="L6" s="61" t="s">
        <v>39</v>
      </c>
      <c r="M6" s="82">
        <v>0.6</v>
      </c>
      <c r="N6" s="61" t="s">
        <v>42</v>
      </c>
      <c r="O6" s="61" t="s">
        <v>45</v>
      </c>
      <c r="P6" s="61"/>
      <c r="Q6" s="61"/>
      <c r="R6" s="61" t="s">
        <v>53</v>
      </c>
      <c r="S6" s="61" t="s">
        <v>40</v>
      </c>
      <c r="T6" s="61" t="s">
        <v>40</v>
      </c>
      <c r="U6" s="61" t="s">
        <v>35</v>
      </c>
      <c r="V6" s="61"/>
      <c r="W6" s="61"/>
    </row>
    <row r="7" spans="1:23" s="10" customFormat="1" x14ac:dyDescent="0.35">
      <c r="A7" s="21"/>
      <c r="B7" s="9"/>
      <c r="C7" s="79" t="s">
        <v>1272</v>
      </c>
      <c r="D7" s="107" t="str">
        <f>VLOOKUP(C7, OrganizationStaffList!D:E, 2, FALSE)</f>
        <v>XX0000003</v>
      </c>
      <c r="E7" s="80">
        <v>3.0009999999999999</v>
      </c>
      <c r="F7" s="107" t="str">
        <f>VLOOKUP(E7, CoursesBankAssessment!C:D, 2, FALSE)</f>
        <v>Cross Cultural Communication</v>
      </c>
      <c r="G7" s="107" t="str">
        <f>VLOOKUP(E7, CoursesBankAssessment!C:H, 6, FALSE)</f>
        <v>Onboarding</v>
      </c>
      <c r="H7" s="61" t="s">
        <v>49</v>
      </c>
      <c r="I7" s="61" t="s">
        <v>35</v>
      </c>
      <c r="J7" s="81">
        <v>46022</v>
      </c>
      <c r="K7" s="81">
        <v>46027</v>
      </c>
      <c r="L7" s="61" t="s">
        <v>1814</v>
      </c>
      <c r="M7" s="82">
        <v>0.3</v>
      </c>
      <c r="N7" s="61" t="s">
        <v>43</v>
      </c>
      <c r="O7" s="61" t="s">
        <v>46</v>
      </c>
      <c r="P7" s="61"/>
      <c r="Q7" s="61"/>
      <c r="R7" s="61" t="s">
        <v>52</v>
      </c>
      <c r="S7" s="61" t="s">
        <v>36</v>
      </c>
      <c r="T7" s="61" t="s">
        <v>86</v>
      </c>
      <c r="U7" s="61" t="s">
        <v>40</v>
      </c>
      <c r="V7" s="61"/>
      <c r="W7" s="61"/>
    </row>
    <row r="8" spans="1:23" s="10" customFormat="1" x14ac:dyDescent="0.35">
      <c r="A8" s="21"/>
      <c r="B8" s="9"/>
      <c r="C8" s="79" t="s">
        <v>1273</v>
      </c>
      <c r="D8" s="107" t="str">
        <f>VLOOKUP(C8, OrganizationStaffList!D:E, 2, FALSE)</f>
        <v>XX0000004</v>
      </c>
      <c r="E8" s="80">
        <v>4.0009999999999994</v>
      </c>
      <c r="F8" s="107" t="str">
        <f>VLOOKUP(E8, CoursesBankAssessment!C:D, 2, FALSE)</f>
        <v>Diversity &amp; inclusion</v>
      </c>
      <c r="G8" s="107" t="str">
        <f>VLOOKUP(E8, CoursesBankAssessment!C:H, 6, FALSE)</f>
        <v>Onboarding</v>
      </c>
      <c r="H8" s="61" t="s">
        <v>1771</v>
      </c>
      <c r="I8" s="61" t="s">
        <v>35</v>
      </c>
      <c r="J8" s="81"/>
      <c r="K8" s="81"/>
      <c r="L8" s="61" t="s">
        <v>38</v>
      </c>
      <c r="M8" s="82"/>
      <c r="N8" s="61"/>
      <c r="O8" s="61"/>
      <c r="P8" s="61"/>
      <c r="Q8" s="61"/>
      <c r="R8" s="61"/>
      <c r="S8" s="61"/>
      <c r="T8" s="61"/>
      <c r="U8" s="61"/>
      <c r="V8" s="61"/>
      <c r="W8" s="61"/>
    </row>
    <row r="9" spans="1:23" s="10" customFormat="1" x14ac:dyDescent="0.35">
      <c r="A9" s="21"/>
      <c r="B9" s="9"/>
      <c r="C9" s="79" t="s">
        <v>1274</v>
      </c>
      <c r="D9" s="107" t="str">
        <f>VLOOKUP(C9, OrganizationStaffList!D:E, 2, FALSE)</f>
        <v>XX0000005</v>
      </c>
      <c r="E9" s="80">
        <v>5.0009999999999994</v>
      </c>
      <c r="F9" s="107" t="str">
        <f>VLOOKUP(E9, CoursesBankAssessment!C:D, 2, FALSE)</f>
        <v>HR &amp; Administrative Training</v>
      </c>
      <c r="G9" s="107" t="str">
        <f>VLOOKUP(E9, CoursesBankAssessment!C:H, 6, FALSE)</f>
        <v>Onboarding</v>
      </c>
      <c r="H9" s="61" t="s">
        <v>47</v>
      </c>
      <c r="I9" s="61"/>
      <c r="J9" s="81"/>
      <c r="K9" s="81"/>
      <c r="L9" s="61" t="s">
        <v>38</v>
      </c>
      <c r="M9" s="82"/>
      <c r="N9" s="61"/>
      <c r="O9" s="61"/>
      <c r="P9" s="61"/>
      <c r="Q9" s="61"/>
      <c r="R9" s="61"/>
      <c r="S9" s="61"/>
      <c r="T9" s="61"/>
      <c r="U9" s="61"/>
      <c r="V9" s="61"/>
      <c r="W9" s="61"/>
    </row>
    <row r="10" spans="1:23" s="10" customFormat="1" x14ac:dyDescent="0.35">
      <c r="A10" s="21"/>
      <c r="B10" s="9"/>
      <c r="C10" s="79" t="s">
        <v>1275</v>
      </c>
      <c r="D10" s="107" t="str">
        <f>VLOOKUP(C10, OrganizationStaffList!D:E, 2, FALSE)</f>
        <v>XX0000006</v>
      </c>
      <c r="E10" s="80">
        <v>6.0009999999999994</v>
      </c>
      <c r="F10" s="107" t="str">
        <f>VLOOKUP(E10, CoursesBankAssessment!C:D, 2, FALSE)</f>
        <v>Compliance &amp; Legal Requirements</v>
      </c>
      <c r="G10" s="107" t="str">
        <f>VLOOKUP(E10, CoursesBankAssessment!C:H, 6, FALSE)</f>
        <v>Onboarding</v>
      </c>
      <c r="H10" s="61"/>
      <c r="I10" s="61"/>
      <c r="J10" s="81"/>
      <c r="K10" s="81"/>
      <c r="L10" s="61"/>
      <c r="M10" s="82"/>
      <c r="N10" s="61"/>
      <c r="O10" s="61"/>
      <c r="P10" s="61"/>
      <c r="Q10" s="61"/>
      <c r="R10" s="61"/>
      <c r="S10" s="61"/>
      <c r="T10" s="61"/>
      <c r="U10" s="61"/>
      <c r="V10" s="61"/>
      <c r="W10" s="61"/>
    </row>
    <row r="11" spans="1:23" s="10" customFormat="1" x14ac:dyDescent="0.35">
      <c r="A11" s="21"/>
      <c r="B11" s="9"/>
      <c r="C11" s="79" t="s">
        <v>1276</v>
      </c>
      <c r="D11" s="107" t="str">
        <f>VLOOKUP(C11, OrganizationStaffList!D:E, 2, FALSE)</f>
        <v>XX0000007</v>
      </c>
      <c r="E11" s="80">
        <v>7.0009999999999994</v>
      </c>
      <c r="F11" s="107" t="str">
        <f>VLOOKUP(E11, CoursesBankAssessment!C:D, 2, FALSE)</f>
        <v xml:space="preserve">Work Ethics </v>
      </c>
      <c r="G11" s="107" t="str">
        <f>VLOOKUP(E11, CoursesBankAssessment!C:H, 6, FALSE)</f>
        <v>Attitude</v>
      </c>
      <c r="H11" s="61"/>
      <c r="I11" s="61"/>
      <c r="J11" s="81"/>
      <c r="K11" s="81"/>
      <c r="L11" s="61"/>
      <c r="M11" s="82"/>
      <c r="N11" s="61"/>
      <c r="O11" s="61"/>
      <c r="P11" s="61"/>
      <c r="Q11" s="61"/>
      <c r="R11" s="61"/>
      <c r="S11" s="61"/>
      <c r="T11" s="61"/>
      <c r="U11" s="61"/>
      <c r="V11" s="61"/>
      <c r="W11" s="61"/>
    </row>
    <row r="12" spans="1:23" s="10" customFormat="1" x14ac:dyDescent="0.35">
      <c r="A12" s="21"/>
      <c r="B12" s="9"/>
      <c r="C12" s="79" t="s">
        <v>1277</v>
      </c>
      <c r="D12" s="107" t="str">
        <f>VLOOKUP(C12, OrganizationStaffList!D:E, 2, FALSE)</f>
        <v>XX0000008</v>
      </c>
      <c r="E12" s="80">
        <v>8.0009999999999994</v>
      </c>
      <c r="F12" s="107" t="str">
        <f>VLOOKUP(E12, CoursesBankAssessment!C:D, 2, FALSE)</f>
        <v>Accountability</v>
      </c>
      <c r="G12" s="107" t="str">
        <f>VLOOKUP(E12, CoursesBankAssessment!C:H, 6, FALSE)</f>
        <v>Attitude</v>
      </c>
      <c r="H12" s="61"/>
      <c r="I12" s="61"/>
      <c r="J12" s="81"/>
      <c r="K12" s="81"/>
      <c r="L12" s="61"/>
      <c r="M12" s="82"/>
      <c r="N12" s="61"/>
      <c r="O12" s="61"/>
      <c r="P12" s="61"/>
      <c r="Q12" s="61"/>
      <c r="R12" s="61"/>
      <c r="S12" s="61"/>
      <c r="T12" s="61"/>
      <c r="U12" s="61"/>
      <c r="V12" s="61"/>
      <c r="W12" s="61"/>
    </row>
    <row r="13" spans="1:23" s="10" customFormat="1" x14ac:dyDescent="0.35">
      <c r="A13" s="21"/>
      <c r="B13" s="9"/>
      <c r="C13" s="79" t="s">
        <v>1278</v>
      </c>
      <c r="D13" s="107" t="str">
        <f>VLOOKUP(C13, OrganizationStaffList!D:E, 2, FALSE)</f>
        <v>XX0000009</v>
      </c>
      <c r="E13" s="80">
        <v>9.0009999999999994</v>
      </c>
      <c r="F13" s="107" t="str">
        <f>VLOOKUP(E13, CoursesBankAssessment!C:D, 2, FALSE)</f>
        <v>Flexibility/Ready to change</v>
      </c>
      <c r="G13" s="107" t="str">
        <f>VLOOKUP(E13, CoursesBankAssessment!C:H, 6, FALSE)</f>
        <v>Attitude</v>
      </c>
      <c r="H13" s="61"/>
      <c r="I13" s="61"/>
      <c r="J13" s="81"/>
      <c r="K13" s="81"/>
      <c r="L13" s="61"/>
      <c r="M13" s="82"/>
      <c r="N13" s="61"/>
      <c r="O13" s="61"/>
      <c r="P13" s="61"/>
      <c r="Q13" s="61"/>
      <c r="R13" s="61"/>
      <c r="S13" s="61"/>
      <c r="T13" s="61"/>
      <c r="U13" s="61"/>
      <c r="V13" s="61"/>
      <c r="W13" s="61"/>
    </row>
    <row r="14" spans="1:23" s="10" customFormat="1" x14ac:dyDescent="0.35">
      <c r="A14" s="21"/>
      <c r="B14" s="9"/>
      <c r="C14" s="79" t="s">
        <v>1279</v>
      </c>
      <c r="D14" s="107" t="str">
        <f>VLOOKUP(C14, OrganizationStaffList!D:E, 2, FALSE)</f>
        <v>XX0000010</v>
      </c>
      <c r="E14" s="80">
        <v>10.000999999999999</v>
      </c>
      <c r="F14" s="107" t="str">
        <f>VLOOKUP(E14, CoursesBankAssessment!C:D, 2, FALSE)</f>
        <v>Continuous Improvement</v>
      </c>
      <c r="G14" s="107" t="str">
        <f>VLOOKUP(E14, CoursesBankAssessment!C:H, 6, FALSE)</f>
        <v>Attitude</v>
      </c>
      <c r="H14" s="61"/>
      <c r="I14" s="61"/>
      <c r="J14" s="81"/>
      <c r="K14" s="81"/>
      <c r="L14" s="61"/>
      <c r="M14" s="82"/>
      <c r="N14" s="61"/>
      <c r="O14" s="61"/>
      <c r="P14" s="61"/>
      <c r="Q14" s="61"/>
      <c r="R14" s="61"/>
      <c r="S14" s="61"/>
      <c r="T14" s="61"/>
      <c r="U14" s="61"/>
      <c r="V14" s="61"/>
      <c r="W14" s="61"/>
    </row>
    <row r="15" spans="1:23" s="10" customFormat="1" x14ac:dyDescent="0.35">
      <c r="A15" s="21"/>
      <c r="B15" s="9"/>
      <c r="C15" s="79" t="s">
        <v>1280</v>
      </c>
      <c r="D15" s="107" t="str">
        <f>VLOOKUP(C15, OrganizationStaffList!D:E, 2, FALSE)</f>
        <v>XX0000011</v>
      </c>
      <c r="E15" s="80">
        <v>11.000999999999999</v>
      </c>
      <c r="F15" s="107" t="str">
        <f>VLOOKUP(E15, CoursesBankAssessment!C:D, 2, FALSE)</f>
        <v>Anger Management</v>
      </c>
      <c r="G15" s="107" t="str">
        <f>VLOOKUP(E15, CoursesBankAssessment!C:H, 6, FALSE)</f>
        <v>Attitude</v>
      </c>
      <c r="H15" s="61"/>
      <c r="I15" s="61"/>
      <c r="J15" s="81"/>
      <c r="K15" s="81"/>
      <c r="L15" s="61"/>
      <c r="M15" s="82"/>
      <c r="N15" s="61"/>
      <c r="O15" s="61"/>
      <c r="P15" s="61"/>
      <c r="Q15" s="61"/>
      <c r="R15" s="61"/>
      <c r="S15" s="61"/>
      <c r="T15" s="61"/>
      <c r="U15" s="61"/>
      <c r="V15" s="61"/>
      <c r="W15" s="61"/>
    </row>
    <row r="16" spans="1:23" s="10" customFormat="1" x14ac:dyDescent="0.35">
      <c r="A16" s="21"/>
      <c r="B16" s="9"/>
      <c r="C16" s="79" t="s">
        <v>1281</v>
      </c>
      <c r="D16" s="107" t="str">
        <f>VLOOKUP(C16, OrganizationStaffList!D:E, 2, FALSE)</f>
        <v>XX0000012</v>
      </c>
      <c r="E16" s="80">
        <v>12.000999999999999</v>
      </c>
      <c r="F16" s="107" t="str">
        <f>VLOOKUP(E16, CoursesBankAssessment!C:D, 2, FALSE)</f>
        <v>Interpersonal Skill</v>
      </c>
      <c r="G16" s="107" t="str">
        <f>VLOOKUP(E16, CoursesBankAssessment!C:H, 6, FALSE)</f>
        <v>Attitude</v>
      </c>
      <c r="H16" s="61"/>
      <c r="I16" s="61"/>
      <c r="J16" s="81"/>
      <c r="K16" s="81"/>
      <c r="L16" s="61"/>
      <c r="M16" s="82"/>
      <c r="N16" s="61"/>
      <c r="O16" s="61"/>
      <c r="P16" s="61"/>
      <c r="Q16" s="61"/>
      <c r="R16" s="61"/>
      <c r="S16" s="61"/>
      <c r="T16" s="61"/>
      <c r="U16" s="61"/>
      <c r="V16" s="61"/>
      <c r="W16" s="61"/>
    </row>
    <row r="17" spans="1:23" s="10" customFormat="1" x14ac:dyDescent="0.35">
      <c r="A17" s="21"/>
      <c r="B17" s="9"/>
      <c r="C17" s="79" t="s">
        <v>1282</v>
      </c>
      <c r="D17" s="107" t="str">
        <f>VLOOKUP(C17, OrganizationStaffList!D:E, 2, FALSE)</f>
        <v>XX0000013</v>
      </c>
      <c r="E17" s="80">
        <v>13.000999999999999</v>
      </c>
      <c r="F17" s="107" t="str">
        <f>VLOOKUP(E17, CoursesBankAssessment!C:D, 2, FALSE)</f>
        <v>Your Performance</v>
      </c>
      <c r="G17" s="107" t="str">
        <f>VLOOKUP(E17, CoursesBankAssessment!C:H, 6, FALSE)</f>
        <v>Attitude</v>
      </c>
      <c r="H17" s="61"/>
      <c r="I17" s="61"/>
      <c r="J17" s="81"/>
      <c r="K17" s="81"/>
      <c r="L17" s="61"/>
      <c r="M17" s="82"/>
      <c r="N17" s="61"/>
      <c r="O17" s="61"/>
      <c r="P17" s="61"/>
      <c r="Q17" s="61"/>
      <c r="R17" s="61"/>
      <c r="S17" s="61"/>
      <c r="T17" s="61"/>
      <c r="U17" s="61"/>
      <c r="V17" s="61"/>
      <c r="W17" s="61"/>
    </row>
    <row r="18" spans="1:23" s="10" customFormat="1" x14ac:dyDescent="0.35">
      <c r="A18" s="21"/>
      <c r="B18" s="9"/>
      <c r="C18" s="79" t="s">
        <v>1283</v>
      </c>
      <c r="D18" s="107" t="str">
        <f>VLOOKUP(C18, OrganizationStaffList!D:E, 2, FALSE)</f>
        <v>XX0000014</v>
      </c>
      <c r="E18" s="80">
        <v>14.000999999999999</v>
      </c>
      <c r="F18" s="107" t="str">
        <f>VLOOKUP(E18, CoursesBankAssessment!C:D, 2, FALSE)</f>
        <v>Be initiative</v>
      </c>
      <c r="G18" s="107" t="str">
        <f>VLOOKUP(E18, CoursesBankAssessment!C:H, 6, FALSE)</f>
        <v>Attitude</v>
      </c>
      <c r="H18" s="61"/>
      <c r="I18" s="61"/>
      <c r="J18" s="81"/>
      <c r="K18" s="81"/>
      <c r="L18" s="61"/>
      <c r="M18" s="82"/>
      <c r="N18" s="61"/>
      <c r="O18" s="61"/>
      <c r="P18" s="61"/>
      <c r="Q18" s="61"/>
      <c r="R18" s="61"/>
      <c r="S18" s="61"/>
      <c r="T18" s="61"/>
      <c r="U18" s="61"/>
      <c r="V18" s="61"/>
      <c r="W18" s="61"/>
    </row>
    <row r="19" spans="1:23" s="10" customFormat="1" x14ac:dyDescent="0.35">
      <c r="A19" s="20"/>
      <c r="B19" s="9"/>
      <c r="C19" s="79" t="s">
        <v>1284</v>
      </c>
      <c r="D19" s="107" t="str">
        <f>VLOOKUP(C19, OrganizationStaffList!D:E, 2, FALSE)</f>
        <v>XX0000015</v>
      </c>
      <c r="E19" s="80">
        <v>15.000999999999999</v>
      </c>
      <c r="F19" s="107" t="str">
        <f>VLOOKUP(E19, CoursesBankAssessment!C:D, 2, FALSE)</f>
        <v>So What!</v>
      </c>
      <c r="G19" s="107" t="str">
        <f>VLOOKUP(E19, CoursesBankAssessment!C:H, 6, FALSE)</f>
        <v>Attitude</v>
      </c>
      <c r="H19" s="61"/>
      <c r="I19" s="61"/>
      <c r="J19" s="81"/>
      <c r="K19" s="81"/>
      <c r="L19" s="61"/>
      <c r="M19" s="82"/>
      <c r="N19" s="61"/>
      <c r="O19" s="61"/>
      <c r="P19" s="61"/>
      <c r="Q19" s="61"/>
      <c r="R19" s="61"/>
      <c r="S19" s="61"/>
      <c r="T19" s="61"/>
      <c r="U19" s="61"/>
      <c r="V19" s="61"/>
      <c r="W19" s="61"/>
    </row>
    <row r="20" spans="1:23" s="10" customFormat="1" x14ac:dyDescent="0.35">
      <c r="A20" s="20"/>
      <c r="B20" s="9"/>
      <c r="C20" s="79" t="s">
        <v>1285</v>
      </c>
      <c r="D20" s="107" t="str">
        <f>VLOOKUP(C20, OrganizationStaffList!D:E, 2, FALSE)</f>
        <v>XX0000016</v>
      </c>
      <c r="E20" s="80">
        <v>16.000999999999998</v>
      </c>
      <c r="F20" s="107" t="str">
        <f>VLOOKUP(E20, CoursesBankAssessment!C:D, 2, FALSE)</f>
        <v>Public Speaking</v>
      </c>
      <c r="G20" s="107" t="str">
        <f>VLOOKUP(E20, CoursesBankAssessment!C:H, 6, FALSE)</f>
        <v>Skill</v>
      </c>
      <c r="H20" s="61"/>
      <c r="I20" s="61"/>
      <c r="J20" s="81"/>
      <c r="K20" s="81"/>
      <c r="L20" s="61"/>
      <c r="M20" s="82"/>
      <c r="N20" s="61"/>
      <c r="O20" s="61"/>
      <c r="P20" s="61"/>
      <c r="Q20" s="61"/>
      <c r="R20" s="61"/>
      <c r="S20" s="61"/>
      <c r="T20" s="61"/>
      <c r="U20" s="61"/>
      <c r="V20" s="61"/>
      <c r="W20" s="61"/>
    </row>
    <row r="21" spans="1:23" s="10" customFormat="1" x14ac:dyDescent="0.35">
      <c r="A21" s="20"/>
      <c r="B21" s="9"/>
      <c r="C21" s="79" t="s">
        <v>1286</v>
      </c>
      <c r="D21" s="107" t="str">
        <f>VLOOKUP(C21, OrganizationStaffList!D:E, 2, FALSE)</f>
        <v>XX0000017</v>
      </c>
      <c r="E21" s="80">
        <v>17.000999999999998</v>
      </c>
      <c r="F21" s="107" t="str">
        <f>VLOOKUP(E21, CoursesBankAssessment!C:D, 2, FALSE)</f>
        <v>Effective Work Communication</v>
      </c>
      <c r="G21" s="107" t="str">
        <f>VLOOKUP(E21, CoursesBankAssessment!C:H, 6, FALSE)</f>
        <v>Skill</v>
      </c>
      <c r="H21" s="61"/>
      <c r="I21" s="61"/>
      <c r="J21" s="81"/>
      <c r="K21" s="81"/>
      <c r="L21" s="61"/>
      <c r="M21" s="82"/>
      <c r="N21" s="61"/>
      <c r="O21" s="61"/>
      <c r="P21" s="61"/>
      <c r="Q21" s="61"/>
      <c r="R21" s="61"/>
      <c r="S21" s="61"/>
      <c r="T21" s="61"/>
      <c r="U21" s="61"/>
      <c r="V21" s="61"/>
      <c r="W21" s="61"/>
    </row>
    <row r="22" spans="1:23" s="10" customFormat="1" x14ac:dyDescent="0.35">
      <c r="A22" s="9"/>
      <c r="B22" s="9"/>
      <c r="C22" s="79" t="s">
        <v>1287</v>
      </c>
      <c r="D22" s="107" t="str">
        <f>VLOOKUP(C22, OrganizationStaffList!D:E, 2, FALSE)</f>
        <v>XX0000018</v>
      </c>
      <c r="E22" s="80">
        <v>18.000999999999998</v>
      </c>
      <c r="F22" s="107" t="str">
        <f>VLOOKUP(E22, CoursesBankAssessment!C:D, 2, FALSE)</f>
        <v>Problem Solving</v>
      </c>
      <c r="G22" s="107" t="str">
        <f>VLOOKUP(E22, CoursesBankAssessment!C:H, 6, FALSE)</f>
        <v>Skill</v>
      </c>
      <c r="H22" s="61"/>
      <c r="I22" s="61"/>
      <c r="J22" s="81"/>
      <c r="K22" s="81"/>
      <c r="L22" s="61"/>
      <c r="M22" s="82"/>
      <c r="N22" s="61"/>
      <c r="O22" s="61"/>
      <c r="P22" s="61"/>
      <c r="Q22" s="61"/>
      <c r="R22" s="61"/>
      <c r="S22" s="61"/>
      <c r="T22" s="61"/>
      <c r="U22" s="61"/>
      <c r="V22" s="61"/>
      <c r="W22" s="61"/>
    </row>
    <row r="23" spans="1:23" x14ac:dyDescent="0.35">
      <c r="C23" s="79" t="s">
        <v>1288</v>
      </c>
      <c r="D23" s="107" t="str">
        <f>VLOOKUP(C23, OrganizationStaffList!D:E, 2, FALSE)</f>
        <v>XX0000019</v>
      </c>
      <c r="E23" s="80">
        <v>19.000999999999998</v>
      </c>
      <c r="F23" s="107" t="str">
        <f>VLOOKUP(E23, CoursesBankAssessment!C:D, 2, FALSE)</f>
        <v>Time Management</v>
      </c>
      <c r="G23" s="107" t="str">
        <f>VLOOKUP(E23, CoursesBankAssessment!C:H, 6, FALSE)</f>
        <v>Skill</v>
      </c>
      <c r="H23" s="61"/>
      <c r="I23" s="61"/>
      <c r="J23" s="81"/>
      <c r="K23" s="81"/>
      <c r="L23" s="61"/>
      <c r="M23" s="82"/>
      <c r="N23" s="61"/>
      <c r="O23" s="61"/>
      <c r="P23" s="61"/>
      <c r="Q23" s="61"/>
      <c r="R23" s="61"/>
      <c r="S23" s="61"/>
      <c r="T23" s="61"/>
      <c r="U23" s="61"/>
      <c r="V23" s="61"/>
      <c r="W23" s="61"/>
    </row>
    <row r="24" spans="1:23" x14ac:dyDescent="0.35">
      <c r="C24" s="79" t="s">
        <v>1289</v>
      </c>
      <c r="D24" s="107" t="str">
        <f>VLOOKUP(C24, OrganizationStaffList!D:E, 2, FALSE)</f>
        <v>XX0000020</v>
      </c>
      <c r="E24" s="80">
        <v>20.000999999999998</v>
      </c>
      <c r="F24" s="107" t="str">
        <f>VLOOKUP(E24, CoursesBankAssessment!C:D, 2, FALSE)</f>
        <v>Technology &amp; IT System</v>
      </c>
      <c r="G24" s="107" t="str">
        <f>VLOOKUP(E24, CoursesBankAssessment!C:H, 6, FALSE)</f>
        <v>Skill</v>
      </c>
      <c r="H24" s="61"/>
      <c r="I24" s="61"/>
      <c r="J24" s="81"/>
      <c r="K24" s="81"/>
      <c r="L24" s="61"/>
      <c r="M24" s="82"/>
      <c r="N24" s="61"/>
      <c r="O24" s="61"/>
      <c r="P24" s="61"/>
      <c r="Q24" s="61"/>
      <c r="R24" s="61"/>
      <c r="S24" s="61"/>
      <c r="T24" s="61"/>
      <c r="U24" s="61"/>
      <c r="V24" s="61"/>
      <c r="W24" s="61"/>
    </row>
    <row r="25" spans="1:23" x14ac:dyDescent="0.35">
      <c r="C25" s="79" t="s">
        <v>1290</v>
      </c>
      <c r="D25" s="107" t="str">
        <f>VLOOKUP(C25, OrganizationStaffList!D:E, 2, FALSE)</f>
        <v>XX0000021</v>
      </c>
      <c r="E25" s="80">
        <v>21.000999999999998</v>
      </c>
      <c r="F25" s="107" t="str">
        <f>VLOOKUP(E25, CoursesBankAssessment!C:D, 2, FALSE)</f>
        <v>Negotiation</v>
      </c>
      <c r="G25" s="107" t="str">
        <f>VLOOKUP(E25, CoursesBankAssessment!C:H, 6, FALSE)</f>
        <v>Skill</v>
      </c>
      <c r="H25" s="61"/>
      <c r="I25" s="61"/>
      <c r="J25" s="81"/>
      <c r="K25" s="81"/>
      <c r="L25" s="61"/>
      <c r="M25" s="82"/>
      <c r="N25" s="61"/>
      <c r="O25" s="61"/>
      <c r="P25" s="61"/>
      <c r="Q25" s="61"/>
      <c r="R25" s="61"/>
      <c r="S25" s="61"/>
      <c r="T25" s="61"/>
      <c r="U25" s="61"/>
      <c r="V25" s="61"/>
      <c r="W25" s="61"/>
    </row>
    <row r="26" spans="1:23" x14ac:dyDescent="0.35">
      <c r="C26" s="79" t="s">
        <v>1291</v>
      </c>
      <c r="D26" s="107" t="str">
        <f>VLOOKUP(C26, OrganizationStaffList!D:E, 2, FALSE)</f>
        <v>XX0000022</v>
      </c>
      <c r="E26" s="80">
        <v>22.000999999999998</v>
      </c>
      <c r="F26" s="107" t="str">
        <f>VLOOKUP(E26, CoursesBankAssessment!C:D, 2, FALSE)</f>
        <v>Customer Service</v>
      </c>
      <c r="G26" s="107" t="str">
        <f>VLOOKUP(E26, CoursesBankAssessment!C:H, 6, FALSE)</f>
        <v>Skill</v>
      </c>
      <c r="H26" s="61"/>
      <c r="I26" s="61"/>
      <c r="J26" s="81"/>
      <c r="K26" s="81"/>
      <c r="L26" s="61"/>
      <c r="M26" s="82"/>
      <c r="N26" s="61"/>
      <c r="O26" s="61"/>
      <c r="P26" s="61"/>
      <c r="Q26" s="61"/>
      <c r="R26" s="61"/>
      <c r="S26" s="61"/>
      <c r="T26" s="61"/>
      <c r="U26" s="61"/>
      <c r="V26" s="61"/>
      <c r="W26" s="61"/>
    </row>
    <row r="27" spans="1:23" x14ac:dyDescent="0.35">
      <c r="C27" s="79" t="s">
        <v>1292</v>
      </c>
      <c r="D27" s="107" t="str">
        <f>VLOOKUP(C27, OrganizationStaffList!D:E, 2, FALSE)</f>
        <v>XX0000023</v>
      </c>
      <c r="E27" s="80">
        <v>23.000999999999998</v>
      </c>
      <c r="F27" s="107" t="str">
        <f>VLOOKUP(E27, CoursesBankAssessment!C:D, 2, FALSE)</f>
        <v>Team Management</v>
      </c>
      <c r="G27" s="107" t="str">
        <f>VLOOKUP(E27, CoursesBankAssessment!C:H, 6, FALSE)</f>
        <v>Skill</v>
      </c>
      <c r="H27" s="61"/>
      <c r="I27" s="61"/>
      <c r="J27" s="81"/>
      <c r="K27" s="81"/>
      <c r="L27" s="61"/>
      <c r="M27" s="82"/>
      <c r="N27" s="61"/>
      <c r="O27" s="61"/>
      <c r="P27" s="61"/>
      <c r="Q27" s="61"/>
      <c r="R27" s="61"/>
      <c r="S27" s="61"/>
      <c r="T27" s="61"/>
      <c r="U27" s="61"/>
      <c r="V27" s="61"/>
      <c r="W27" s="61"/>
    </row>
    <row r="28" spans="1:23" x14ac:dyDescent="0.35">
      <c r="C28" s="79" t="s">
        <v>1293</v>
      </c>
      <c r="D28" s="107" t="str">
        <f>VLOOKUP(C28, OrganizationStaffList!D:E, 2, FALSE)</f>
        <v>XX0000024</v>
      </c>
      <c r="E28" s="80">
        <v>24.000999999999998</v>
      </c>
      <c r="F28" s="107" t="str">
        <f>VLOOKUP(E28, CoursesBankAssessment!C:D, 2, FALSE)</f>
        <v>Think like a Project Manager</v>
      </c>
      <c r="G28" s="107" t="str">
        <f>VLOOKUP(E28, CoursesBankAssessment!C:H, 6, FALSE)</f>
        <v>Skill</v>
      </c>
      <c r="H28" s="61"/>
      <c r="I28" s="61"/>
      <c r="J28" s="81"/>
      <c r="K28" s="81"/>
      <c r="L28" s="61"/>
      <c r="M28" s="82"/>
      <c r="N28" s="61"/>
      <c r="O28" s="61"/>
      <c r="P28" s="61"/>
      <c r="Q28" s="61"/>
      <c r="R28" s="61"/>
      <c r="S28" s="61"/>
      <c r="T28" s="61"/>
      <c r="U28" s="61"/>
      <c r="V28" s="61"/>
      <c r="W28" s="61"/>
    </row>
    <row r="29" spans="1:23" x14ac:dyDescent="0.35">
      <c r="C29" s="79" t="s">
        <v>1294</v>
      </c>
      <c r="D29" s="107" t="str">
        <f>VLOOKUP(C29, OrganizationStaffList!D:E, 2, FALSE)</f>
        <v>XX0000025</v>
      </c>
      <c r="E29" s="80">
        <v>25.000999999999998</v>
      </c>
      <c r="F29" s="107" t="str">
        <f>VLOOKUP(E29, CoursesBankAssessment!C:D, 2, FALSE)</f>
        <v>Planning &amp; Organizing</v>
      </c>
      <c r="G29" s="107" t="str">
        <f>VLOOKUP(E29, CoursesBankAssessment!C:H, 6, FALSE)</f>
        <v>Knowledge</v>
      </c>
      <c r="H29" s="61"/>
      <c r="I29" s="61"/>
      <c r="J29" s="81"/>
      <c r="K29" s="81"/>
      <c r="L29" s="61"/>
      <c r="M29" s="82"/>
      <c r="N29" s="61"/>
      <c r="O29" s="61"/>
      <c r="P29" s="61"/>
      <c r="Q29" s="61"/>
      <c r="R29" s="61"/>
      <c r="S29" s="61"/>
      <c r="T29" s="61"/>
      <c r="U29" s="61"/>
      <c r="V29" s="61"/>
      <c r="W29" s="61"/>
    </row>
    <row r="30" spans="1:23" x14ac:dyDescent="0.35">
      <c r="C30" s="79" t="s">
        <v>1295</v>
      </c>
      <c r="D30" s="107" t="str">
        <f>VLOOKUP(C30, OrganizationStaffList!D:E, 2, FALSE)</f>
        <v>XX0000026</v>
      </c>
      <c r="E30" s="80">
        <v>26.000999999999998</v>
      </c>
      <c r="F30" s="107" t="str">
        <f>VLOOKUP(E30, CoursesBankAssessment!C:D, 2, FALSE)</f>
        <v>Think like a Work Owner</v>
      </c>
      <c r="G30" s="107" t="str">
        <f>VLOOKUP(E30, CoursesBankAssessment!C:H, 6, FALSE)</f>
        <v>Knowledge</v>
      </c>
      <c r="H30" s="61"/>
      <c r="I30" s="61"/>
      <c r="J30" s="81"/>
      <c r="K30" s="81"/>
      <c r="L30" s="61"/>
      <c r="M30" s="82"/>
      <c r="N30" s="61"/>
      <c r="O30" s="61"/>
      <c r="P30" s="61"/>
      <c r="Q30" s="61"/>
      <c r="R30" s="61"/>
      <c r="S30" s="61"/>
      <c r="T30" s="61"/>
      <c r="U30" s="61"/>
      <c r="V30" s="61"/>
      <c r="W30" s="61"/>
    </row>
    <row r="31" spans="1:23" x14ac:dyDescent="0.35">
      <c r="C31" s="79" t="s">
        <v>1296</v>
      </c>
      <c r="D31" s="107" t="str">
        <f>VLOOKUP(C31, OrganizationStaffList!D:E, 2, FALSE)</f>
        <v>XX0000027</v>
      </c>
      <c r="E31" s="80">
        <v>27.000999999999998</v>
      </c>
      <c r="F31" s="107" t="str">
        <f>VLOOKUP(E31, CoursesBankAssessment!C:D, 2, FALSE)</f>
        <v>Report Writing</v>
      </c>
      <c r="G31" s="107" t="str">
        <f>VLOOKUP(E31, CoursesBankAssessment!C:H, 6, FALSE)</f>
        <v>Knowledge</v>
      </c>
      <c r="H31" s="61"/>
      <c r="I31" s="61"/>
      <c r="J31" s="81"/>
      <c r="K31" s="81"/>
      <c r="L31" s="61"/>
      <c r="M31" s="82"/>
      <c r="N31" s="61"/>
      <c r="O31" s="61"/>
      <c r="P31" s="61"/>
      <c r="Q31" s="61"/>
      <c r="R31" s="61"/>
      <c r="S31" s="61"/>
      <c r="T31" s="61"/>
      <c r="U31" s="61"/>
      <c r="V31" s="61"/>
      <c r="W31" s="61"/>
    </row>
    <row r="32" spans="1:23" x14ac:dyDescent="0.35">
      <c r="C32" s="79" t="s">
        <v>1297</v>
      </c>
      <c r="D32" s="107" t="str">
        <f>VLOOKUP(C32, OrganizationStaffList!D:E, 2, FALSE)</f>
        <v>XX0000028</v>
      </c>
      <c r="E32" s="80">
        <v>28.000999999999998</v>
      </c>
      <c r="F32" s="107" t="str">
        <f>VLOOKUP(E32, CoursesBankAssessment!C:D, 2, FALSE)</f>
        <v>Data Collection/Analysis</v>
      </c>
      <c r="G32" s="107" t="str">
        <f>VLOOKUP(E32, CoursesBankAssessment!C:H, 6, FALSE)</f>
        <v>Knowledge</v>
      </c>
      <c r="H32" s="61"/>
      <c r="I32" s="61"/>
      <c r="J32" s="81"/>
      <c r="K32" s="81"/>
      <c r="L32" s="61"/>
      <c r="M32" s="82"/>
      <c r="N32" s="61"/>
      <c r="O32" s="61"/>
      <c r="P32" s="61"/>
      <c r="Q32" s="61"/>
      <c r="R32" s="61"/>
      <c r="S32" s="61"/>
      <c r="T32" s="61"/>
      <c r="U32" s="61"/>
      <c r="V32" s="61"/>
      <c r="W32" s="61"/>
    </row>
    <row r="33" spans="3:23" x14ac:dyDescent="0.35">
      <c r="C33" s="79" t="s">
        <v>1298</v>
      </c>
      <c r="D33" s="107" t="str">
        <f>VLOOKUP(C33, OrganizationStaffList!D:E, 2, FALSE)</f>
        <v>XX0000029</v>
      </c>
      <c r="E33" s="80">
        <v>29.000999999999998</v>
      </c>
      <c r="F33" s="107" t="str">
        <f>VLOOKUP(E33, CoursesBankAssessment!C:D, 2, FALSE)</f>
        <v>Monitoring &amp; Evaluation</v>
      </c>
      <c r="G33" s="107" t="str">
        <f>VLOOKUP(E33, CoursesBankAssessment!C:H, 6, FALSE)</f>
        <v>Knowledge</v>
      </c>
      <c r="H33" s="61"/>
      <c r="I33" s="61"/>
      <c r="J33" s="81"/>
      <c r="K33" s="81"/>
      <c r="L33" s="61"/>
      <c r="M33" s="82"/>
      <c r="N33" s="61"/>
      <c r="O33" s="61"/>
      <c r="P33" s="61"/>
      <c r="Q33" s="61"/>
      <c r="R33" s="61"/>
      <c r="S33" s="61"/>
      <c r="T33" s="61"/>
      <c r="U33" s="61"/>
      <c r="V33" s="61"/>
      <c r="W33" s="61"/>
    </row>
    <row r="34" spans="3:23" x14ac:dyDescent="0.35">
      <c r="C34" s="79" t="s">
        <v>1299</v>
      </c>
      <c r="D34" s="107" t="str">
        <f>VLOOKUP(C34, OrganizationStaffList!D:E, 2, FALSE)</f>
        <v>XX0000030</v>
      </c>
      <c r="E34" s="80">
        <v>30.000999999999998</v>
      </c>
      <c r="F34" s="107" t="str">
        <f>VLOOKUP(E34, CoursesBankAssessment!C:D, 2, FALSE)</f>
        <v>Leadership &amp; Management</v>
      </c>
      <c r="G34" s="107" t="str">
        <f>VLOOKUP(E34, CoursesBankAssessment!C:H, 6, FALSE)</f>
        <v>Knowledge</v>
      </c>
      <c r="H34" s="61"/>
      <c r="I34" s="61"/>
      <c r="J34" s="81"/>
      <c r="K34" s="81"/>
      <c r="L34" s="61"/>
      <c r="M34" s="82"/>
      <c r="N34" s="61"/>
      <c r="O34" s="61"/>
      <c r="P34" s="61"/>
      <c r="Q34" s="61"/>
      <c r="R34" s="61"/>
      <c r="S34" s="61"/>
      <c r="T34" s="61"/>
      <c r="U34" s="61"/>
      <c r="V34" s="61"/>
      <c r="W34" s="61"/>
    </row>
    <row r="35" spans="3:23" x14ac:dyDescent="0.35">
      <c r="C35" s="79" t="s">
        <v>1300</v>
      </c>
      <c r="D35" s="107" t="str">
        <f>VLOOKUP(C35, OrganizationStaffList!D:E, 2, FALSE)</f>
        <v>XX0000031</v>
      </c>
      <c r="E35" s="80">
        <v>31.000999999999998</v>
      </c>
      <c r="F35" s="107" t="str">
        <f>VLOOKUP(E35, CoursesBankAssessment!C:D, 2, FALSE)</f>
        <v>Risk Management</v>
      </c>
      <c r="G35" s="107" t="str">
        <f>VLOOKUP(E35, CoursesBankAssessment!C:H, 6, FALSE)</f>
        <v>Knowledge</v>
      </c>
      <c r="H35" s="61"/>
      <c r="I35" s="61"/>
      <c r="J35" s="81"/>
      <c r="K35" s="81"/>
      <c r="L35" s="61"/>
      <c r="M35" s="82"/>
      <c r="N35" s="61"/>
      <c r="O35" s="61"/>
      <c r="P35" s="61"/>
      <c r="Q35" s="61"/>
      <c r="R35" s="61"/>
      <c r="S35" s="61"/>
      <c r="T35" s="61"/>
      <c r="U35" s="61"/>
      <c r="V35" s="61"/>
      <c r="W35" s="61"/>
    </row>
    <row r="36" spans="3:23" x14ac:dyDescent="0.35">
      <c r="C36" s="79" t="s">
        <v>1301</v>
      </c>
      <c r="D36" s="107" t="str">
        <f>VLOOKUP(C36, OrganizationStaffList!D:E, 2, FALSE)</f>
        <v>XX0000032</v>
      </c>
      <c r="E36" s="80">
        <v>32.000999999999998</v>
      </c>
      <c r="F36" s="107" t="str">
        <f>VLOOKUP(E36, CoursesBankAssessment!C:D, 2, FALSE)</f>
        <v>Quality Management</v>
      </c>
      <c r="G36" s="107" t="str">
        <f>VLOOKUP(E36, CoursesBankAssessment!C:H, 6, FALSE)</f>
        <v>Knowledge</v>
      </c>
      <c r="H36" s="61"/>
      <c r="I36" s="61"/>
      <c r="J36" s="81"/>
      <c r="K36" s="81"/>
      <c r="L36" s="61"/>
      <c r="M36" s="82"/>
      <c r="N36" s="61"/>
      <c r="O36" s="61"/>
      <c r="P36" s="61"/>
      <c r="Q36" s="61"/>
      <c r="R36" s="61"/>
      <c r="S36" s="61"/>
      <c r="T36" s="61"/>
      <c r="U36" s="61"/>
      <c r="V36" s="61"/>
      <c r="W36" s="61"/>
    </row>
    <row r="37" spans="3:23" x14ac:dyDescent="0.35">
      <c r="C37" s="79" t="s">
        <v>1302</v>
      </c>
      <c r="D37" s="107" t="str">
        <f>VLOOKUP(C37, OrganizationStaffList!D:E, 2, FALSE)</f>
        <v>XX0000033</v>
      </c>
      <c r="E37" s="80">
        <v>33.000999999999998</v>
      </c>
      <c r="F37" s="107" t="str">
        <f>VLOOKUP(E37, CoursesBankAssessment!C:D, 2, FALSE)</f>
        <v>Safety at Home</v>
      </c>
      <c r="G37" s="107" t="str">
        <f>VLOOKUP(E37, CoursesBankAssessment!C:H, 6, FALSE)</f>
        <v>Knowledge</v>
      </c>
      <c r="H37" s="61"/>
      <c r="I37" s="61"/>
      <c r="J37" s="81"/>
      <c r="K37" s="81"/>
      <c r="L37" s="61"/>
      <c r="M37" s="82"/>
      <c r="N37" s="61"/>
      <c r="O37" s="61"/>
      <c r="P37" s="61"/>
      <c r="Q37" s="61"/>
      <c r="R37" s="61"/>
      <c r="S37" s="61"/>
      <c r="T37" s="61"/>
      <c r="U37" s="61"/>
      <c r="V37" s="61"/>
      <c r="W37" s="61"/>
    </row>
    <row r="38" spans="3:23" x14ac:dyDescent="0.35">
      <c r="C38" s="79" t="s">
        <v>1303</v>
      </c>
      <c r="D38" s="107" t="str">
        <f>VLOOKUP(C38, OrganizationStaffList!D:E, 2, FALSE)</f>
        <v>XX0000034</v>
      </c>
      <c r="E38" s="80">
        <v>34.000999999999998</v>
      </c>
      <c r="F38" s="107" t="str">
        <f>VLOOKUP(E38, CoursesBankAssessment!C:D, 2, FALSE)</f>
        <v>Supply Chain Management</v>
      </c>
      <c r="G38" s="107" t="str">
        <f>VLOOKUP(E38, CoursesBankAssessment!C:H, 6, FALSE)</f>
        <v>Knowledge</v>
      </c>
      <c r="H38" s="61"/>
      <c r="I38" s="61"/>
      <c r="J38" s="81"/>
      <c r="K38" s="81"/>
      <c r="L38" s="61"/>
      <c r="M38" s="82"/>
      <c r="N38" s="61"/>
      <c r="O38" s="61"/>
      <c r="P38" s="61"/>
      <c r="Q38" s="61"/>
      <c r="R38" s="61"/>
      <c r="S38" s="61"/>
      <c r="T38" s="61"/>
      <c r="U38" s="61"/>
      <c r="V38" s="61"/>
      <c r="W38" s="61"/>
    </row>
    <row r="39" spans="3:23" x14ac:dyDescent="0.35">
      <c r="C39" s="79" t="s">
        <v>1304</v>
      </c>
      <c r="D39" s="107" t="str">
        <f>VLOOKUP(C39, OrganizationStaffList!D:E, 2, FALSE)</f>
        <v>XX0000035</v>
      </c>
      <c r="E39" s="80">
        <v>35.000999999999998</v>
      </c>
      <c r="F39" s="107" t="str">
        <f>VLOOKUP(E39, CoursesBankAssessment!C:D, 2, FALSE)</f>
        <v>Finance for Non-Finance</v>
      </c>
      <c r="G39" s="107" t="str">
        <f>VLOOKUP(E39, CoursesBankAssessment!C:H, 6, FALSE)</f>
        <v>Knowledge</v>
      </c>
      <c r="H39" s="61"/>
      <c r="I39" s="61"/>
      <c r="J39" s="81"/>
      <c r="K39" s="81"/>
      <c r="L39" s="61"/>
      <c r="M39" s="82"/>
      <c r="N39" s="61"/>
      <c r="O39" s="61"/>
      <c r="P39" s="61"/>
      <c r="Q39" s="61"/>
      <c r="R39" s="61"/>
      <c r="S39" s="61"/>
      <c r="T39" s="61"/>
      <c r="U39" s="61"/>
      <c r="V39" s="61"/>
      <c r="W39" s="61"/>
    </row>
    <row r="40" spans="3:23" x14ac:dyDescent="0.35">
      <c r="C40" s="79" t="s">
        <v>1305</v>
      </c>
      <c r="D40" s="107" t="str">
        <f>VLOOKUP(C40, OrganizationStaffList!D:E, 2, FALSE)</f>
        <v>XX0000036</v>
      </c>
      <c r="E40" s="80">
        <v>36.000999999999998</v>
      </c>
      <c r="F40" s="107" t="str">
        <f>VLOOKUP(E40, CoursesBankAssessment!C:D, 2, FALSE)</f>
        <v>Business Proposal</v>
      </c>
      <c r="G40" s="107" t="str">
        <f>VLOOKUP(E40, CoursesBankAssessment!C:H, 6, FALSE)</f>
        <v>Knowledge</v>
      </c>
      <c r="H40" s="61"/>
      <c r="I40" s="61"/>
      <c r="J40" s="81"/>
      <c r="K40" s="81"/>
      <c r="L40" s="61"/>
      <c r="M40" s="82"/>
      <c r="N40" s="61"/>
      <c r="O40" s="61"/>
      <c r="P40" s="61"/>
      <c r="Q40" s="61"/>
      <c r="R40" s="61"/>
      <c r="S40" s="61"/>
      <c r="T40" s="61"/>
      <c r="U40" s="61"/>
      <c r="V40" s="61"/>
      <c r="W40" s="61"/>
    </row>
    <row r="41" spans="3:23" x14ac:dyDescent="0.35">
      <c r="C41" s="79" t="s">
        <v>1306</v>
      </c>
      <c r="D41" s="107" t="str">
        <f>VLOOKUP(C41, OrganizationStaffList!D:E, 2, FALSE)</f>
        <v>XX0000037</v>
      </c>
      <c r="E41" s="80">
        <v>37.000999999999998</v>
      </c>
      <c r="F41" s="107" t="str">
        <f>VLOOKUP(E41, CoursesBankAssessment!C:D, 2, FALSE)</f>
        <v>Business Transformation</v>
      </c>
      <c r="G41" s="107" t="str">
        <f>VLOOKUP(E41, CoursesBankAssessment!C:H, 6, FALSE)</f>
        <v>Business Transformation</v>
      </c>
      <c r="H41" s="61"/>
      <c r="I41" s="61"/>
      <c r="J41" s="81"/>
      <c r="K41" s="81"/>
      <c r="L41" s="61"/>
      <c r="M41" s="82"/>
      <c r="N41" s="61"/>
      <c r="O41" s="61"/>
      <c r="P41" s="61"/>
      <c r="Q41" s="61"/>
      <c r="R41" s="61"/>
      <c r="S41" s="61"/>
      <c r="T41" s="61"/>
      <c r="U41" s="61"/>
      <c r="V41" s="61"/>
      <c r="W41" s="61"/>
    </row>
    <row r="42" spans="3:23" x14ac:dyDescent="0.35">
      <c r="C42" s="79" t="s">
        <v>1307</v>
      </c>
      <c r="D42" s="107" t="str">
        <f>VLOOKUP(C42, OrganizationStaffList!D:E, 2, FALSE)</f>
        <v>XX0000038</v>
      </c>
      <c r="E42" s="80">
        <v>38.000999999999998</v>
      </c>
      <c r="F42" s="107" t="str">
        <f>VLOOKUP(E42, CoursesBankAssessment!C:D, 2, FALSE)</f>
        <v>Cultural Change: how to?</v>
      </c>
      <c r="G42" s="107" t="str">
        <f>VLOOKUP(E42, CoursesBankAssessment!C:H, 6, FALSE)</f>
        <v>Business Transformation</v>
      </c>
      <c r="H42" s="61"/>
      <c r="I42" s="61"/>
      <c r="J42" s="81"/>
      <c r="K42" s="81"/>
      <c r="L42" s="61"/>
      <c r="M42" s="82"/>
      <c r="N42" s="61"/>
      <c r="O42" s="61"/>
      <c r="P42" s="61"/>
      <c r="Q42" s="61"/>
      <c r="R42" s="61"/>
      <c r="S42" s="61"/>
      <c r="T42" s="61"/>
      <c r="U42" s="61"/>
      <c r="V42" s="61"/>
      <c r="W42" s="61"/>
    </row>
    <row r="43" spans="3:23" x14ac:dyDescent="0.35">
      <c r="C43" s="79" t="s">
        <v>1308</v>
      </c>
      <c r="D43" s="107" t="str">
        <f>VLOOKUP(C43, OrganizationStaffList!D:E, 2, FALSE)</f>
        <v>XX0000039</v>
      </c>
      <c r="E43" s="80">
        <v>39.000999999999998</v>
      </c>
      <c r="F43" s="107" t="str">
        <f>VLOOKUP(E43, CoursesBankAssessment!C:D, 2, FALSE)</f>
        <v>Initiatives: what to consider?</v>
      </c>
      <c r="G43" s="107" t="str">
        <f>VLOOKUP(E43, CoursesBankAssessment!C:H, 6, FALSE)</f>
        <v>Business Transformation</v>
      </c>
      <c r="H43" s="61"/>
      <c r="I43" s="61"/>
      <c r="J43" s="81"/>
      <c r="K43" s="81"/>
      <c r="L43" s="61"/>
      <c r="M43" s="82"/>
      <c r="N43" s="61"/>
      <c r="O43" s="61"/>
      <c r="P43" s="61"/>
      <c r="Q43" s="61"/>
      <c r="R43" s="61"/>
      <c r="S43" s="61"/>
      <c r="T43" s="61"/>
      <c r="U43" s="61"/>
      <c r="V43" s="61"/>
      <c r="W43" s="61"/>
    </row>
    <row r="44" spans="3:23" x14ac:dyDescent="0.35">
      <c r="C44" s="79" t="s">
        <v>1309</v>
      </c>
      <c r="D44" s="107" t="str">
        <f>VLOOKUP(C44, OrganizationStaffList!D:E, 2, FALSE)</f>
        <v>XX0000040</v>
      </c>
      <c r="E44" s="80">
        <v>40.000999999999998</v>
      </c>
      <c r="F44" s="107" t="str">
        <f>VLOOKUP(E44, CoursesBankAssessment!C:D, 2, FALSE)</f>
        <v>Business Agenda: to-do</v>
      </c>
      <c r="G44" s="107" t="str">
        <f>VLOOKUP(E44, CoursesBankAssessment!C:H, 6, FALSE)</f>
        <v>Business Transformation</v>
      </c>
      <c r="H44" s="61"/>
      <c r="I44" s="61"/>
      <c r="J44" s="81"/>
      <c r="K44" s="81"/>
      <c r="L44" s="61"/>
      <c r="M44" s="82"/>
      <c r="N44" s="61"/>
      <c r="O44" s="61"/>
      <c r="P44" s="61"/>
      <c r="Q44" s="61"/>
      <c r="R44" s="61"/>
      <c r="S44" s="61"/>
      <c r="T44" s="61"/>
      <c r="U44" s="61"/>
      <c r="V44" s="61"/>
      <c r="W44" s="61"/>
    </row>
    <row r="45" spans="3:23" x14ac:dyDescent="0.35">
      <c r="C45" s="79" t="s">
        <v>1310</v>
      </c>
      <c r="D45" s="107" t="str">
        <f>VLOOKUP(C45, OrganizationStaffList!D:E, 2, FALSE)</f>
        <v>XX0000041</v>
      </c>
      <c r="E45" s="80">
        <v>41.000999999999998</v>
      </c>
      <c r="F45" s="107" t="str">
        <f>VLOOKUP(E45, CoursesBankAssessment!C:D, 2, FALSE)</f>
        <v>Is your Business Sustainable?</v>
      </c>
      <c r="G45" s="107" t="str">
        <f>VLOOKUP(E45, CoursesBankAssessment!C:H, 6, FALSE)</f>
        <v>Business Transformation</v>
      </c>
      <c r="H45" s="61"/>
      <c r="I45" s="61"/>
      <c r="J45" s="81"/>
      <c r="K45" s="81"/>
      <c r="L45" s="61"/>
      <c r="M45" s="82"/>
      <c r="N45" s="61"/>
      <c r="O45" s="61"/>
      <c r="P45" s="61"/>
      <c r="Q45" s="61"/>
      <c r="R45" s="61"/>
      <c r="S45" s="61"/>
      <c r="T45" s="61"/>
      <c r="U45" s="61"/>
      <c r="V45" s="61"/>
      <c r="W45" s="61"/>
    </row>
    <row r="46" spans="3:23" x14ac:dyDescent="0.35">
      <c r="C46" s="79" t="s">
        <v>1311</v>
      </c>
      <c r="D46" s="107" t="str">
        <f>VLOOKUP(C46, OrganizationStaffList!D:E, 2, FALSE)</f>
        <v>XX0000042</v>
      </c>
      <c r="E46" s="80">
        <v>42.000999999999998</v>
      </c>
      <c r="F46" s="107" t="str">
        <f>VLOOKUP(E46, CoursesBankAssessment!C:D, 2, FALSE)</f>
        <v>Business Continuity Management</v>
      </c>
      <c r="G46" s="107" t="str">
        <f>VLOOKUP(E46, CoursesBankAssessment!C:H, 6, FALSE)</f>
        <v>Business Transformation</v>
      </c>
      <c r="H46" s="61"/>
      <c r="I46" s="61"/>
      <c r="J46" s="81"/>
      <c r="K46" s="81"/>
      <c r="L46" s="61"/>
      <c r="M46" s="82"/>
      <c r="N46" s="61"/>
      <c r="O46" s="61"/>
      <c r="P46" s="61"/>
      <c r="Q46" s="61"/>
      <c r="R46" s="61"/>
      <c r="S46" s="61"/>
      <c r="T46" s="61"/>
      <c r="U46" s="61"/>
      <c r="V46" s="61"/>
      <c r="W46" s="61"/>
    </row>
    <row r="47" spans="3:23" x14ac:dyDescent="0.35">
      <c r="C47" s="79" t="s">
        <v>1312</v>
      </c>
      <c r="D47" s="107" t="str">
        <f>VLOOKUP(C47, OrganizationStaffList!D:E, 2, FALSE)</f>
        <v>XX0000043</v>
      </c>
      <c r="E47" s="80">
        <v>43.000999999999998</v>
      </c>
      <c r="F47" s="107" t="str">
        <f>VLOOKUP(E47, CoursesBankAssessment!C:D, 2, FALSE)</f>
        <v>Staff Satisfaction</v>
      </c>
      <c r="G47" s="107" t="str">
        <f>VLOOKUP(E47, CoursesBankAssessment!C:H, 6, FALSE)</f>
        <v>Business Sustainability</v>
      </c>
      <c r="H47" s="61"/>
      <c r="I47" s="61"/>
      <c r="J47" s="81"/>
      <c r="K47" s="81"/>
      <c r="L47" s="61"/>
      <c r="M47" s="82"/>
      <c r="N47" s="61"/>
      <c r="O47" s="61"/>
      <c r="P47" s="61"/>
      <c r="Q47" s="61"/>
      <c r="R47" s="61"/>
      <c r="S47" s="61"/>
      <c r="T47" s="61"/>
      <c r="U47" s="61"/>
      <c r="V47" s="61"/>
      <c r="W47" s="61"/>
    </row>
    <row r="48" spans="3:23" x14ac:dyDescent="0.35">
      <c r="C48" s="79" t="s">
        <v>1313</v>
      </c>
      <c r="D48" s="107" t="str">
        <f>VLOOKUP(C48, OrganizationStaffList!D:E, 2, FALSE)</f>
        <v>XX0000044</v>
      </c>
      <c r="E48" s="80">
        <v>44.000999999999998</v>
      </c>
      <c r="F48" s="107" t="str">
        <f>VLOOKUP(E48, CoursesBankAssessment!C:D, 2, FALSE)</f>
        <v>Health, Safety and Security at Work</v>
      </c>
      <c r="G48" s="107" t="str">
        <f>VLOOKUP(E48, CoursesBankAssessment!C:H, 6, FALSE)</f>
        <v>Business Sustainability</v>
      </c>
      <c r="H48" s="61"/>
      <c r="I48" s="61"/>
      <c r="J48" s="81"/>
      <c r="K48" s="81"/>
      <c r="L48" s="61"/>
      <c r="M48" s="82"/>
      <c r="N48" s="61"/>
      <c r="O48" s="61"/>
      <c r="P48" s="61"/>
      <c r="Q48" s="61"/>
      <c r="R48" s="61"/>
      <c r="S48" s="61"/>
      <c r="T48" s="61"/>
      <c r="U48" s="61"/>
      <c r="V48" s="61"/>
      <c r="W48" s="61"/>
    </row>
    <row r="49" spans="3:23" x14ac:dyDescent="0.35">
      <c r="C49" s="79" t="s">
        <v>1314</v>
      </c>
      <c r="D49" s="107" t="str">
        <f>VLOOKUP(C49, OrganizationStaffList!D:E, 2, FALSE)</f>
        <v>XX0000045</v>
      </c>
      <c r="E49" s="80">
        <v>45.000999999999998</v>
      </c>
      <c r="F49" s="107" t="str">
        <f>VLOOKUP(E49, CoursesBankAssessment!C:D, 2, FALSE)</f>
        <v>The Green Approach</v>
      </c>
      <c r="G49" s="107" t="str">
        <f>VLOOKUP(E49, CoursesBankAssessment!C:H, 6, FALSE)</f>
        <v>Business Sustainability</v>
      </c>
      <c r="H49" s="61"/>
      <c r="I49" s="61"/>
      <c r="J49" s="81"/>
      <c r="K49" s="81"/>
      <c r="L49" s="61"/>
      <c r="M49" s="82"/>
      <c r="N49" s="61"/>
      <c r="O49" s="61"/>
      <c r="P49" s="61"/>
      <c r="Q49" s="61"/>
      <c r="R49" s="61"/>
      <c r="S49" s="61"/>
      <c r="T49" s="61"/>
      <c r="U49" s="61"/>
      <c r="V49" s="61"/>
      <c r="W49" s="61"/>
    </row>
    <row r="50" spans="3:23" x14ac:dyDescent="0.35">
      <c r="C50" s="79" t="s">
        <v>1315</v>
      </c>
      <c r="D50" s="107" t="str">
        <f>VLOOKUP(C50, OrganizationStaffList!D:E, 2, FALSE)</f>
        <v>XX0000046</v>
      </c>
      <c r="E50" s="80">
        <v>46.000999999999998</v>
      </c>
      <c r="F50" s="107" t="str">
        <f>VLOOKUP(E50, CoursesBankAssessment!C:D, 2, FALSE)</f>
        <v>Transform Business to Green</v>
      </c>
      <c r="G50" s="107" t="str">
        <f>VLOOKUP(E50, CoursesBankAssessment!C:H, 6, FALSE)</f>
        <v>Business Sustainability</v>
      </c>
      <c r="H50" s="61"/>
      <c r="I50" s="61"/>
      <c r="J50" s="81"/>
      <c r="K50" s="81"/>
      <c r="L50" s="61"/>
      <c r="M50" s="82"/>
      <c r="N50" s="61"/>
      <c r="O50" s="61"/>
      <c r="P50" s="61"/>
      <c r="Q50" s="61"/>
      <c r="R50" s="61"/>
      <c r="S50" s="61"/>
      <c r="T50" s="61"/>
      <c r="U50" s="61"/>
      <c r="V50" s="61"/>
      <c r="W50" s="61"/>
    </row>
    <row r="51" spans="3:23" x14ac:dyDescent="0.35">
      <c r="C51" s="79" t="s">
        <v>1316</v>
      </c>
      <c r="D51" s="107" t="str">
        <f>VLOOKUP(C51, OrganizationStaffList!D:E, 2, FALSE)</f>
        <v>XX0000047</v>
      </c>
      <c r="E51" s="80">
        <v>47.000999999999998</v>
      </c>
      <c r="F51" s="107" t="str">
        <f>VLOOKUP(E51, CoursesBankAssessment!C:D, 2, FALSE)</f>
        <v>Green Assessment</v>
      </c>
      <c r="G51" s="107" t="str">
        <f>VLOOKUP(E51, CoursesBankAssessment!C:H, 6, FALSE)</f>
        <v>Business Sustainability</v>
      </c>
      <c r="H51" s="61"/>
      <c r="I51" s="61"/>
      <c r="J51" s="81"/>
      <c r="K51" s="81"/>
      <c r="L51" s="61"/>
      <c r="M51" s="82"/>
      <c r="N51" s="61"/>
      <c r="O51" s="61"/>
      <c r="P51" s="61"/>
      <c r="Q51" s="61"/>
      <c r="R51" s="61"/>
      <c r="S51" s="61"/>
      <c r="T51" s="61"/>
      <c r="U51" s="61"/>
      <c r="V51" s="61"/>
      <c r="W51" s="61"/>
    </row>
    <row r="52" spans="3:23" x14ac:dyDescent="0.35">
      <c r="C52" s="79" t="s">
        <v>1317</v>
      </c>
      <c r="D52" s="107" t="str">
        <f>VLOOKUP(C52, OrganizationStaffList!D:E, 2, FALSE)</f>
        <v>XX0000048</v>
      </c>
      <c r="E52" s="80">
        <v>48.000999999999998</v>
      </c>
      <c r="F52" s="107" t="str">
        <f>VLOOKUP(E52, CoursesBankAssessment!C:D, 2, FALSE)</f>
        <v>Green Procurement</v>
      </c>
      <c r="G52" s="107" t="str">
        <f>VLOOKUP(E52, CoursesBankAssessment!C:H, 6, FALSE)</f>
        <v>The Environment</v>
      </c>
      <c r="H52" s="61"/>
      <c r="I52" s="61"/>
      <c r="J52" s="81"/>
      <c r="K52" s="81"/>
      <c r="L52" s="61"/>
      <c r="M52" s="82"/>
      <c r="N52" s="61"/>
      <c r="O52" s="61"/>
      <c r="P52" s="61"/>
      <c r="Q52" s="61"/>
      <c r="R52" s="61"/>
      <c r="S52" s="61"/>
      <c r="T52" s="61"/>
      <c r="U52" s="61"/>
      <c r="V52" s="61"/>
      <c r="W52" s="61"/>
    </row>
    <row r="53" spans="3:23" x14ac:dyDescent="0.35">
      <c r="C53" s="79" t="s">
        <v>1318</v>
      </c>
      <c r="D53" s="107" t="str">
        <f>VLOOKUP(C53, OrganizationStaffList!D:E, 2, FALSE)</f>
        <v>XX0000049</v>
      </c>
      <c r="E53" s="80">
        <v>49.000999999999998</v>
      </c>
      <c r="F53" s="107" t="str">
        <f>VLOOKUP(E53, CoursesBankAssessment!C:D, 2, FALSE)</f>
        <v>Green Building</v>
      </c>
      <c r="G53" s="107" t="str">
        <f>VLOOKUP(E53, CoursesBankAssessment!C:H, 6, FALSE)</f>
        <v>The Environment</v>
      </c>
      <c r="H53" s="61"/>
      <c r="I53" s="61"/>
      <c r="J53" s="81"/>
      <c r="K53" s="81"/>
      <c r="L53" s="61"/>
      <c r="M53" s="82"/>
      <c r="N53" s="61"/>
      <c r="O53" s="61"/>
      <c r="P53" s="61"/>
      <c r="Q53" s="61"/>
      <c r="R53" s="61"/>
      <c r="S53" s="61"/>
      <c r="T53" s="61"/>
      <c r="U53" s="61"/>
      <c r="V53" s="61"/>
      <c r="W53" s="61"/>
    </row>
    <row r="54" spans="3:23" x14ac:dyDescent="0.35">
      <c r="C54" s="79" t="s">
        <v>1319</v>
      </c>
      <c r="D54" s="107" t="str">
        <f>VLOOKUP(C54, OrganizationStaffList!D:E, 2, FALSE)</f>
        <v>XX0000050</v>
      </c>
      <c r="E54" s="80">
        <v>50.000999999999998</v>
      </c>
      <c r="F54" s="107" t="str">
        <f>VLOOKUP(E54, CoursesBankAssessment!C:D, 2, FALSE)</f>
        <v>Green Travel</v>
      </c>
      <c r="G54" s="107" t="str">
        <f>VLOOKUP(E54, CoursesBankAssessment!C:H, 6, FALSE)</f>
        <v>The Environment</v>
      </c>
      <c r="H54" s="61"/>
      <c r="I54" s="61"/>
      <c r="J54" s="81"/>
      <c r="K54" s="81"/>
      <c r="L54" s="61"/>
      <c r="M54" s="82"/>
      <c r="N54" s="61"/>
      <c r="O54" s="61"/>
      <c r="P54" s="61"/>
      <c r="Q54" s="61"/>
      <c r="R54" s="61"/>
      <c r="S54" s="61"/>
      <c r="T54" s="61"/>
      <c r="U54" s="61"/>
      <c r="V54" s="61"/>
      <c r="W54" s="61"/>
    </row>
    <row r="55" spans="3:23" x14ac:dyDescent="0.35">
      <c r="C55" s="79" t="s">
        <v>1320</v>
      </c>
      <c r="D55" s="107" t="str">
        <f>VLOOKUP(C55, OrganizationStaffList!D:E, 2, FALSE)</f>
        <v>XX0000051</v>
      </c>
      <c r="E55" s="80">
        <v>51.000999999999998</v>
      </c>
      <c r="F55" s="107" t="str">
        <f>VLOOKUP(E55, CoursesBankAssessment!C:D, 2, FALSE)</f>
        <v>Green Event</v>
      </c>
      <c r="G55" s="107" t="str">
        <f>VLOOKUP(E55, CoursesBankAssessment!C:H, 6, FALSE)</f>
        <v>The Environment</v>
      </c>
      <c r="H55" s="61"/>
      <c r="I55" s="61"/>
      <c r="J55" s="81"/>
      <c r="K55" s="81"/>
      <c r="L55" s="61"/>
      <c r="M55" s="82"/>
      <c r="N55" s="61"/>
      <c r="O55" s="61"/>
      <c r="P55" s="61"/>
      <c r="Q55" s="61"/>
      <c r="R55" s="61"/>
      <c r="S55" s="61"/>
      <c r="T55" s="61"/>
      <c r="U55" s="61"/>
      <c r="V55" s="61"/>
      <c r="W55" s="61"/>
    </row>
    <row r="56" spans="3:23" x14ac:dyDescent="0.35">
      <c r="C56" s="79" t="s">
        <v>1321</v>
      </c>
      <c r="D56" s="107" t="str">
        <f>VLOOKUP(C56, OrganizationStaffList!D:E, 2, FALSE)</f>
        <v>XX0000052</v>
      </c>
      <c r="E56" s="80">
        <v>52.000999999999998</v>
      </c>
      <c r="F56" s="107" t="str">
        <f>VLOOKUP(E56, CoursesBankAssessment!C:D, 2, FALSE)</f>
        <v>Waste Management</v>
      </c>
      <c r="G56" s="107" t="str">
        <f>VLOOKUP(E56, CoursesBankAssessment!C:H, 6, FALSE)</f>
        <v>The Environment</v>
      </c>
      <c r="H56" s="61"/>
      <c r="I56" s="61"/>
      <c r="J56" s="81"/>
      <c r="K56" s="81"/>
      <c r="L56" s="61"/>
      <c r="M56" s="82"/>
      <c r="N56" s="61"/>
      <c r="O56" s="61"/>
      <c r="P56" s="61"/>
      <c r="Q56" s="61"/>
      <c r="R56" s="61"/>
      <c r="S56" s="61"/>
      <c r="T56" s="61"/>
      <c r="U56" s="61"/>
      <c r="V56" s="61"/>
      <c r="W56" s="61"/>
    </row>
    <row r="57" spans="3:23" x14ac:dyDescent="0.35">
      <c r="C57" s="79" t="s">
        <v>1322</v>
      </c>
      <c r="D57" s="107" t="str">
        <f>VLOOKUP(C57, OrganizationStaffList!D:E, 2, FALSE)</f>
        <v>XX0000053</v>
      </c>
      <c r="E57" s="80">
        <v>53.000999999999998</v>
      </c>
      <c r="F57" s="107" t="str">
        <f>VLOOKUP(E57, CoursesBankAssessment!C:D, 2, FALSE)</f>
        <v>Green Food</v>
      </c>
      <c r="G57" s="107" t="str">
        <f>VLOOKUP(E57, CoursesBankAssessment!C:H, 6, FALSE)</f>
        <v>The Environment</v>
      </c>
      <c r="H57" s="61"/>
      <c r="I57" s="61"/>
      <c r="J57" s="81"/>
      <c r="K57" s="81"/>
      <c r="L57" s="61"/>
      <c r="M57" s="82"/>
      <c r="N57" s="61"/>
      <c r="O57" s="61"/>
      <c r="P57" s="61"/>
      <c r="Q57" s="61"/>
      <c r="R57" s="61"/>
      <c r="S57" s="61"/>
      <c r="T57" s="61"/>
      <c r="U57" s="61"/>
      <c r="V57" s="61"/>
      <c r="W57" s="61"/>
    </row>
    <row r="58" spans="3:23" x14ac:dyDescent="0.35">
      <c r="C58" s="79" t="s">
        <v>1323</v>
      </c>
      <c r="D58" s="107" t="str">
        <f>VLOOKUP(C58, OrganizationStaffList!D:E, 2, FALSE)</f>
        <v>XX0000054</v>
      </c>
      <c r="E58" s="80">
        <v>54.000999999999998</v>
      </c>
      <c r="F58" s="107" t="str">
        <f>VLOOKUP(E58, CoursesBankAssessment!C:D, 2, FALSE)</f>
        <v>IT Soft Skills</v>
      </c>
      <c r="G58" s="107" t="str">
        <f>VLOOKUP(E58, CoursesBankAssessment!C:H, 6, FALSE)</f>
        <v>Skill</v>
      </c>
      <c r="H58" s="61"/>
      <c r="I58" s="61"/>
      <c r="J58" s="81"/>
      <c r="K58" s="81"/>
      <c r="L58" s="61"/>
      <c r="M58" s="82"/>
      <c r="N58" s="61"/>
      <c r="O58" s="61"/>
      <c r="P58" s="61"/>
      <c r="Q58" s="61"/>
      <c r="R58" s="61"/>
      <c r="S58" s="61"/>
      <c r="T58" s="61"/>
      <c r="U58" s="61"/>
      <c r="V58" s="61"/>
      <c r="W58" s="61"/>
    </row>
    <row r="59" spans="3:23" x14ac:dyDescent="0.35">
      <c r="C59" s="79" t="s">
        <v>1324</v>
      </c>
      <c r="D59" s="107" t="str">
        <f>VLOOKUP(C59, OrganizationStaffList!D:E, 2, FALSE)</f>
        <v>XX0000055</v>
      </c>
      <c r="E59" s="80">
        <v>55.000999999999998</v>
      </c>
      <c r="F59" s="107" t="str">
        <f>VLOOKUP(E59, CoursesBankAssessment!C:D, 2, FALSE)</f>
        <v>Work Habits</v>
      </c>
      <c r="G59" s="107" t="str">
        <f>VLOOKUP(E59, CoursesBankAssessment!C:H, 6, FALSE)</f>
        <v>Attitude</v>
      </c>
      <c r="H59" s="61"/>
      <c r="I59" s="61"/>
      <c r="J59" s="81"/>
      <c r="K59" s="81"/>
      <c r="L59" s="61"/>
      <c r="M59" s="82"/>
      <c r="N59" s="61"/>
      <c r="O59" s="61"/>
      <c r="P59" s="61"/>
      <c r="Q59" s="61"/>
      <c r="R59" s="61"/>
      <c r="S59" s="61"/>
      <c r="T59" s="61"/>
      <c r="U59" s="61"/>
      <c r="V59" s="61"/>
      <c r="W59" s="61"/>
    </row>
    <row r="60" spans="3:23" x14ac:dyDescent="0.35">
      <c r="C60" s="79" t="s">
        <v>1325</v>
      </c>
      <c r="D60" s="107" t="str">
        <f>VLOOKUP(C60, OrganizationStaffList!D:E, 2, FALSE)</f>
        <v>XX0000056</v>
      </c>
      <c r="E60" s="80">
        <v>56.000999999999998</v>
      </c>
      <c r="F60" s="107" t="str">
        <f>VLOOKUP(E60, CoursesBankAssessment!C:D, 2, FALSE)</f>
        <v>Conflict Management</v>
      </c>
      <c r="G60" s="107" t="str">
        <f>VLOOKUP(E60, CoursesBankAssessment!C:H, 6, FALSE)</f>
        <v>Knowledge</v>
      </c>
      <c r="H60" s="61"/>
      <c r="I60" s="61"/>
      <c r="J60" s="81"/>
      <c r="K60" s="81"/>
      <c r="L60" s="61"/>
      <c r="M60" s="82"/>
      <c r="N60" s="61"/>
      <c r="O60" s="61"/>
      <c r="P60" s="61"/>
      <c r="Q60" s="61"/>
      <c r="R60" s="61"/>
      <c r="S60" s="61"/>
      <c r="T60" s="61"/>
      <c r="U60" s="61"/>
      <c r="V60" s="61"/>
      <c r="W60" s="61"/>
    </row>
    <row r="61" spans="3:23" x14ac:dyDescent="0.35">
      <c r="C61" s="79" t="s">
        <v>1326</v>
      </c>
      <c r="D61" s="107" t="str">
        <f>VLOOKUP(C61, OrganizationStaffList!D:E, 2, FALSE)</f>
        <v>XX0000057</v>
      </c>
      <c r="E61" s="80">
        <v>57.000999999999998</v>
      </c>
      <c r="F61" s="107" t="str">
        <f>VLOOKUP(E61, CoursesBankAssessment!C:D, 2, FALSE)</f>
        <v>Stress Management</v>
      </c>
      <c r="G61" s="107" t="str">
        <f>VLOOKUP(E61, CoursesBankAssessment!C:H, 6, FALSE)</f>
        <v>Knowledge</v>
      </c>
      <c r="H61" s="61"/>
      <c r="I61" s="61"/>
      <c r="J61" s="81"/>
      <c r="K61" s="81"/>
      <c r="L61" s="61"/>
      <c r="M61" s="82"/>
      <c r="N61" s="61"/>
      <c r="O61" s="61"/>
      <c r="P61" s="61"/>
      <c r="Q61" s="61"/>
      <c r="R61" s="61"/>
      <c r="S61" s="61"/>
      <c r="T61" s="61"/>
      <c r="U61" s="61"/>
      <c r="V61" s="61"/>
      <c r="W61" s="61"/>
    </row>
    <row r="62" spans="3:23" x14ac:dyDescent="0.35">
      <c r="C62" s="79" t="s">
        <v>1327</v>
      </c>
      <c r="D62" s="107" t="str">
        <f>VLOOKUP(C62, OrganizationStaffList!D:E, 2, FALSE)</f>
        <v>XX0000058</v>
      </c>
      <c r="E62" s="80">
        <v>58.000999999999998</v>
      </c>
      <c r="F62" s="107" t="str">
        <f>VLOOKUP(E62, CoursesBankAssessment!C:D, 2, FALSE)</f>
        <v>additional subject 1</v>
      </c>
      <c r="G62" s="107" t="str">
        <f>VLOOKUP(E62, CoursesBankAssessment!C:H, 6, FALSE)</f>
        <v>Specific to Position</v>
      </c>
      <c r="H62" s="61"/>
      <c r="I62" s="61"/>
      <c r="J62" s="81"/>
      <c r="K62" s="81"/>
      <c r="L62" s="61"/>
      <c r="M62" s="82"/>
      <c r="N62" s="61"/>
      <c r="O62" s="61"/>
      <c r="P62" s="61"/>
      <c r="Q62" s="61"/>
      <c r="R62" s="61"/>
      <c r="S62" s="61"/>
      <c r="T62" s="61"/>
      <c r="U62" s="61"/>
      <c r="V62" s="61"/>
      <c r="W62" s="61"/>
    </row>
    <row r="63" spans="3:23" x14ac:dyDescent="0.35">
      <c r="C63" s="79" t="s">
        <v>1328</v>
      </c>
      <c r="D63" s="107" t="str">
        <f>VLOOKUP(C63, OrganizationStaffList!D:E, 2, FALSE)</f>
        <v>XX0000059</v>
      </c>
      <c r="E63" s="80">
        <v>59.000999999999998</v>
      </c>
      <c r="F63" s="107" t="str">
        <f>VLOOKUP(E63, CoursesBankAssessment!C:D, 2, FALSE)</f>
        <v>additional subject 2</v>
      </c>
      <c r="G63" s="107" t="str">
        <f>VLOOKUP(E63, CoursesBankAssessment!C:H, 6, FALSE)</f>
        <v>Specific to Position</v>
      </c>
      <c r="H63" s="61"/>
      <c r="I63" s="61"/>
      <c r="J63" s="81"/>
      <c r="K63" s="81"/>
      <c r="L63" s="61"/>
      <c r="M63" s="82"/>
      <c r="N63" s="61"/>
      <c r="O63" s="61"/>
      <c r="P63" s="61"/>
      <c r="Q63" s="61"/>
      <c r="R63" s="61"/>
      <c r="S63" s="61"/>
      <c r="T63" s="61"/>
      <c r="U63" s="61"/>
      <c r="V63" s="61"/>
      <c r="W63" s="61"/>
    </row>
    <row r="64" spans="3:23" x14ac:dyDescent="0.35">
      <c r="C64" s="79" t="s">
        <v>1329</v>
      </c>
      <c r="D64" s="107" t="str">
        <f>VLOOKUP(C64, OrganizationStaffList!D:E, 2, FALSE)</f>
        <v>XX0000060</v>
      </c>
      <c r="E64" s="80">
        <v>60.000999999999998</v>
      </c>
      <c r="F64" s="107" t="str">
        <f>VLOOKUP(E64, CoursesBankAssessment!C:D, 2, FALSE)</f>
        <v>additional subject 3</v>
      </c>
      <c r="G64" s="107" t="str">
        <f>VLOOKUP(E64, CoursesBankAssessment!C:H, 6, FALSE)</f>
        <v>Specific to Position</v>
      </c>
      <c r="H64" s="61"/>
      <c r="I64" s="61"/>
      <c r="J64" s="81"/>
      <c r="K64" s="81"/>
      <c r="L64" s="61"/>
      <c r="M64" s="82"/>
      <c r="N64" s="61"/>
      <c r="O64" s="61"/>
      <c r="P64" s="61"/>
      <c r="Q64" s="61"/>
      <c r="R64" s="61"/>
      <c r="S64" s="61"/>
      <c r="T64" s="61"/>
      <c r="U64" s="61"/>
      <c r="V64" s="61"/>
      <c r="W64" s="61"/>
    </row>
    <row r="65" spans="3:23" x14ac:dyDescent="0.35">
      <c r="C65" s="79" t="s">
        <v>1330</v>
      </c>
      <c r="D65" s="107" t="str">
        <f>VLOOKUP(C65, OrganizationStaffList!D:E, 2, FALSE)</f>
        <v>XX0000061</v>
      </c>
      <c r="E65" s="80">
        <v>61.000999999999998</v>
      </c>
      <c r="F65" s="107" t="str">
        <f>VLOOKUP(E65, CoursesBankAssessment!C:D, 2, FALSE)</f>
        <v>additional subject 4</v>
      </c>
      <c r="G65" s="107" t="str">
        <f>VLOOKUP(E65, CoursesBankAssessment!C:H, 6, FALSE)</f>
        <v>Specific to Position</v>
      </c>
      <c r="H65" s="61"/>
      <c r="I65" s="61"/>
      <c r="J65" s="81"/>
      <c r="K65" s="81"/>
      <c r="L65" s="61"/>
      <c r="M65" s="82"/>
      <c r="N65" s="61"/>
      <c r="O65" s="61"/>
      <c r="P65" s="61"/>
      <c r="Q65" s="61"/>
      <c r="R65" s="61"/>
      <c r="S65" s="61"/>
      <c r="T65" s="61"/>
      <c r="U65" s="61"/>
      <c r="V65" s="61"/>
      <c r="W65" s="61"/>
    </row>
    <row r="66" spans="3:23" x14ac:dyDescent="0.35">
      <c r="C66" s="79" t="s">
        <v>1331</v>
      </c>
      <c r="D66" s="107" t="str">
        <f>VLOOKUP(C66, OrganizationStaffList!D:E, 2, FALSE)</f>
        <v>XX0000062</v>
      </c>
      <c r="E66" s="80">
        <v>62.000999999999998</v>
      </c>
      <c r="F66" s="107" t="str">
        <f>VLOOKUP(E66, CoursesBankAssessment!C:D, 2, FALSE)</f>
        <v>additional subject 5</v>
      </c>
      <c r="G66" s="107" t="str">
        <f>VLOOKUP(E66, CoursesBankAssessment!C:H, 6, FALSE)</f>
        <v>Specific to Position</v>
      </c>
      <c r="H66" s="61"/>
      <c r="I66" s="61"/>
      <c r="J66" s="81"/>
      <c r="K66" s="81"/>
      <c r="L66" s="61"/>
      <c r="M66" s="82"/>
      <c r="N66" s="61"/>
      <c r="O66" s="61"/>
      <c r="P66" s="61"/>
      <c r="Q66" s="61"/>
      <c r="R66" s="61"/>
      <c r="S66" s="61"/>
      <c r="T66" s="61"/>
      <c r="U66" s="61"/>
      <c r="V66" s="61"/>
      <c r="W66" s="61"/>
    </row>
    <row r="67" spans="3:23" x14ac:dyDescent="0.35">
      <c r="C67" s="79" t="s">
        <v>1332</v>
      </c>
      <c r="D67" s="107" t="str">
        <f>VLOOKUP(C67, OrganizationStaffList!D:E, 2, FALSE)</f>
        <v>XX0000063</v>
      </c>
      <c r="E67" s="80">
        <v>63.000999999999998</v>
      </c>
      <c r="F67" s="107" t="str">
        <f>VLOOKUP(E67, CoursesBankAssessment!C:D, 2, FALSE)</f>
        <v>additional subject 6</v>
      </c>
      <c r="G67" s="107" t="str">
        <f>VLOOKUP(E67, CoursesBankAssessment!C:H, 6, FALSE)</f>
        <v>Specific to Position</v>
      </c>
      <c r="H67" s="61"/>
      <c r="I67" s="61"/>
      <c r="J67" s="81"/>
      <c r="K67" s="81"/>
      <c r="L67" s="61"/>
      <c r="M67" s="82"/>
      <c r="N67" s="61"/>
      <c r="O67" s="61"/>
      <c r="P67" s="61"/>
      <c r="Q67" s="61"/>
      <c r="R67" s="61"/>
      <c r="S67" s="61"/>
      <c r="T67" s="61"/>
      <c r="U67" s="61"/>
      <c r="V67" s="61"/>
      <c r="W67" s="61"/>
    </row>
    <row r="68" spans="3:23" x14ac:dyDescent="0.35">
      <c r="C68" s="79" t="s">
        <v>1333</v>
      </c>
      <c r="D68" s="107" t="str">
        <f>VLOOKUP(C68, OrganizationStaffList!D:E, 2, FALSE)</f>
        <v>XX0000064</v>
      </c>
      <c r="E68" s="80">
        <v>64.001000000000005</v>
      </c>
      <c r="F68" s="107" t="str">
        <f>VLOOKUP(E68, CoursesBankAssessment!C:D, 2, FALSE)</f>
        <v>additional subject 7</v>
      </c>
      <c r="G68" s="107" t="str">
        <f>VLOOKUP(E68, CoursesBankAssessment!C:H, 6, FALSE)</f>
        <v>Specific to Position</v>
      </c>
      <c r="H68" s="61"/>
      <c r="I68" s="61"/>
      <c r="J68" s="81"/>
      <c r="K68" s="81"/>
      <c r="L68" s="61"/>
      <c r="M68" s="82"/>
      <c r="N68" s="61"/>
      <c r="O68" s="61"/>
      <c r="P68" s="61"/>
      <c r="Q68" s="61"/>
      <c r="R68" s="61"/>
      <c r="S68" s="61"/>
      <c r="T68" s="61"/>
      <c r="U68" s="61"/>
      <c r="V68" s="61"/>
      <c r="W68" s="61"/>
    </row>
    <row r="69" spans="3:23" x14ac:dyDescent="0.35">
      <c r="C69" s="79" t="s">
        <v>1334</v>
      </c>
      <c r="D69" s="107" t="str">
        <f>VLOOKUP(C69, OrganizationStaffList!D:E, 2, FALSE)</f>
        <v>XX0000065</v>
      </c>
      <c r="E69" s="80">
        <v>65.001000000000005</v>
      </c>
      <c r="F69" s="107" t="str">
        <f>VLOOKUP(E69, CoursesBankAssessment!C:D, 2, FALSE)</f>
        <v>additional subject 8</v>
      </c>
      <c r="G69" s="107" t="str">
        <f>VLOOKUP(E69, CoursesBankAssessment!C:H, 6, FALSE)</f>
        <v>Specific to Position</v>
      </c>
      <c r="H69" s="61"/>
      <c r="I69" s="61"/>
      <c r="J69" s="81"/>
      <c r="K69" s="81"/>
      <c r="L69" s="61"/>
      <c r="M69" s="82"/>
      <c r="N69" s="61"/>
      <c r="O69" s="61"/>
      <c r="P69" s="61"/>
      <c r="Q69" s="61"/>
      <c r="R69" s="61"/>
      <c r="S69" s="61"/>
      <c r="T69" s="61"/>
      <c r="U69" s="61"/>
      <c r="V69" s="61"/>
      <c r="W69" s="61"/>
    </row>
    <row r="70" spans="3:23" x14ac:dyDescent="0.35">
      <c r="C70" s="79" t="s">
        <v>1335</v>
      </c>
      <c r="D70" s="107" t="str">
        <f>VLOOKUP(C70, OrganizationStaffList!D:E, 2, FALSE)</f>
        <v>XX0000066</v>
      </c>
      <c r="E70" s="80">
        <v>66.001000000000005</v>
      </c>
      <c r="F70" s="107" t="str">
        <f>VLOOKUP(E70, CoursesBankAssessment!C:D, 2, FALSE)</f>
        <v>additional subject 9</v>
      </c>
      <c r="G70" s="107" t="str">
        <f>VLOOKUP(E70, CoursesBankAssessment!C:H, 6, FALSE)</f>
        <v>Advanced</v>
      </c>
      <c r="H70" s="61"/>
      <c r="I70" s="61"/>
      <c r="J70" s="81"/>
      <c r="K70" s="81"/>
      <c r="L70" s="61"/>
      <c r="M70" s="82"/>
      <c r="N70" s="61"/>
      <c r="O70" s="61"/>
      <c r="P70" s="61"/>
      <c r="Q70" s="61"/>
      <c r="R70" s="61"/>
      <c r="S70" s="61"/>
      <c r="T70" s="61"/>
      <c r="U70" s="61"/>
      <c r="V70" s="61"/>
      <c r="W70" s="61"/>
    </row>
    <row r="71" spans="3:23" x14ac:dyDescent="0.35">
      <c r="C71" s="79" t="s">
        <v>1336</v>
      </c>
      <c r="D71" s="107" t="str">
        <f>VLOOKUP(C71, OrganizationStaffList!D:E, 2, FALSE)</f>
        <v>XX0000067</v>
      </c>
      <c r="E71" s="80">
        <v>67.001000000000005</v>
      </c>
      <c r="F71" s="107" t="str">
        <f>VLOOKUP(E71, CoursesBankAssessment!C:D, 2, FALSE)</f>
        <v>additional subject 10</v>
      </c>
      <c r="G71" s="107" t="str">
        <f>VLOOKUP(E71, CoursesBankAssessment!C:H, 6, FALSE)</f>
        <v>Advanced</v>
      </c>
      <c r="H71" s="61"/>
      <c r="I71" s="61"/>
      <c r="J71" s="81"/>
      <c r="K71" s="81"/>
      <c r="L71" s="61"/>
      <c r="M71" s="82"/>
      <c r="N71" s="61"/>
      <c r="O71" s="61"/>
      <c r="P71" s="61"/>
      <c r="Q71" s="61"/>
      <c r="R71" s="61"/>
      <c r="S71" s="61"/>
      <c r="T71" s="61"/>
      <c r="U71" s="61"/>
      <c r="V71" s="61"/>
      <c r="W71" s="61"/>
    </row>
    <row r="72" spans="3:23" x14ac:dyDescent="0.35">
      <c r="C72" s="79" t="s">
        <v>1337</v>
      </c>
      <c r="D72" s="107" t="str">
        <f>VLOOKUP(C72, OrganizationStaffList!D:E, 2, FALSE)</f>
        <v>XX0000068</v>
      </c>
      <c r="E72" s="80">
        <v>68.001000000000005</v>
      </c>
      <c r="F72" s="107" t="str">
        <f>VLOOKUP(E72, CoursesBankAssessment!C:D, 2, FALSE)</f>
        <v>additional subject 11</v>
      </c>
      <c r="G72" s="107" t="str">
        <f>VLOOKUP(E72, CoursesBankAssessment!C:H, 6, FALSE)</f>
        <v>Advanced</v>
      </c>
      <c r="H72" s="61"/>
      <c r="I72" s="61"/>
      <c r="J72" s="81"/>
      <c r="K72" s="81"/>
      <c r="L72" s="61"/>
      <c r="M72" s="82"/>
      <c r="N72" s="61"/>
      <c r="O72" s="61"/>
      <c r="P72" s="61"/>
      <c r="Q72" s="61"/>
      <c r="R72" s="61"/>
      <c r="S72" s="61"/>
      <c r="T72" s="61"/>
      <c r="U72" s="61"/>
      <c r="V72" s="61"/>
      <c r="W72" s="61"/>
    </row>
    <row r="73" spans="3:23" x14ac:dyDescent="0.35">
      <c r="C73" s="79" t="s">
        <v>1338</v>
      </c>
      <c r="D73" s="107" t="str">
        <f>VLOOKUP(C73, OrganizationStaffList!D:E, 2, FALSE)</f>
        <v>XX0000069</v>
      </c>
      <c r="E73" s="80">
        <v>69.001000000000005</v>
      </c>
      <c r="F73" s="107" t="str">
        <f>VLOOKUP(E73, CoursesBankAssessment!C:D, 2, FALSE)</f>
        <v>additional subject 12</v>
      </c>
      <c r="G73" s="107" t="str">
        <f>VLOOKUP(E73, CoursesBankAssessment!C:H, 6, FALSE)</f>
        <v>Advanced</v>
      </c>
      <c r="H73" s="61"/>
      <c r="I73" s="61"/>
      <c r="J73" s="81"/>
      <c r="K73" s="81"/>
      <c r="L73" s="61"/>
      <c r="M73" s="82"/>
      <c r="N73" s="61"/>
      <c r="O73" s="61"/>
      <c r="P73" s="61"/>
      <c r="Q73" s="61"/>
      <c r="R73" s="61"/>
      <c r="S73" s="61"/>
      <c r="T73" s="61"/>
      <c r="U73" s="61"/>
      <c r="V73" s="61"/>
      <c r="W73" s="61"/>
    </row>
    <row r="74" spans="3:23" x14ac:dyDescent="0.35">
      <c r="C74" s="79" t="s">
        <v>1339</v>
      </c>
      <c r="D74" s="107" t="str">
        <f>VLOOKUP(C74, OrganizationStaffList!D:E, 2, FALSE)</f>
        <v>XX0000070</v>
      </c>
      <c r="E74" s="80">
        <v>70.001000000000005</v>
      </c>
      <c r="F74" s="107" t="str">
        <f>VLOOKUP(E74, CoursesBankAssessment!C:D, 2, FALSE)</f>
        <v>additional subject 13</v>
      </c>
      <c r="G74" s="107" t="str">
        <f>VLOOKUP(E74, CoursesBankAssessment!C:H, 6, FALSE)</f>
        <v>Advanced</v>
      </c>
      <c r="H74" s="61"/>
      <c r="I74" s="61"/>
      <c r="J74" s="81"/>
      <c r="K74" s="81"/>
      <c r="L74" s="61"/>
      <c r="M74" s="82"/>
      <c r="N74" s="61"/>
      <c r="O74" s="61"/>
      <c r="P74" s="61"/>
      <c r="Q74" s="61"/>
      <c r="R74" s="61"/>
      <c r="S74" s="61"/>
      <c r="T74" s="61"/>
      <c r="U74" s="61"/>
      <c r="V74" s="61"/>
      <c r="W74" s="61"/>
    </row>
    <row r="75" spans="3:23" x14ac:dyDescent="0.35">
      <c r="C75" s="79" t="s">
        <v>1340</v>
      </c>
      <c r="D75" s="107" t="str">
        <f>VLOOKUP(C75, OrganizationStaffList!D:E, 2, FALSE)</f>
        <v>XX0000071</v>
      </c>
      <c r="E75" s="80">
        <v>71.001000000000005</v>
      </c>
      <c r="F75" s="107" t="str">
        <f>VLOOKUP(E75, CoursesBankAssessment!C:D, 2, FALSE)</f>
        <v>additional subject 14</v>
      </c>
      <c r="G75" s="107" t="str">
        <f>VLOOKUP(E75, CoursesBankAssessment!C:H, 6, FALSE)</f>
        <v>Advanced</v>
      </c>
      <c r="H75" s="61"/>
      <c r="I75" s="61"/>
      <c r="J75" s="81"/>
      <c r="K75" s="81"/>
      <c r="L75" s="61"/>
      <c r="M75" s="82"/>
      <c r="N75" s="61"/>
      <c r="O75" s="61"/>
      <c r="P75" s="61"/>
      <c r="Q75" s="61"/>
      <c r="R75" s="61"/>
      <c r="S75" s="61"/>
      <c r="T75" s="61"/>
      <c r="U75" s="61"/>
      <c r="V75" s="61"/>
      <c r="W75" s="61"/>
    </row>
    <row r="76" spans="3:23" x14ac:dyDescent="0.35">
      <c r="C76" s="79" t="s">
        <v>1341</v>
      </c>
      <c r="D76" s="107" t="str">
        <f>VLOOKUP(C76, OrganizationStaffList!D:E, 2, FALSE)</f>
        <v>XX0000072</v>
      </c>
      <c r="E76" s="80">
        <v>72.001000000000005</v>
      </c>
      <c r="F76" s="107" t="str">
        <f>VLOOKUP(E76, CoursesBankAssessment!C:D, 2, FALSE)</f>
        <v>additional subject 15</v>
      </c>
      <c r="G76" s="107" t="str">
        <f>VLOOKUP(E76, CoursesBankAssessment!C:H, 6, FALSE)</f>
        <v>Advanced</v>
      </c>
      <c r="H76" s="61"/>
      <c r="I76" s="61"/>
      <c r="J76" s="81"/>
      <c r="K76" s="81"/>
      <c r="L76" s="61"/>
      <c r="M76" s="82"/>
      <c r="N76" s="61"/>
      <c r="O76" s="61"/>
      <c r="P76" s="61"/>
      <c r="Q76" s="61"/>
      <c r="R76" s="61"/>
      <c r="S76" s="61"/>
      <c r="T76" s="61"/>
      <c r="U76" s="61"/>
      <c r="V76" s="61"/>
      <c r="W76" s="61"/>
    </row>
    <row r="77" spans="3:23" x14ac:dyDescent="0.35">
      <c r="C77" s="79" t="s">
        <v>1342</v>
      </c>
      <c r="D77" s="107" t="str">
        <f>VLOOKUP(C77, OrganizationStaffList!D:E, 2, FALSE)</f>
        <v>XX0000073</v>
      </c>
      <c r="E77" s="80">
        <v>73.001000000000005</v>
      </c>
      <c r="F77" s="107" t="str">
        <f>VLOOKUP(E77, CoursesBankAssessment!C:D, 2, FALSE)</f>
        <v>additional subject 16</v>
      </c>
      <c r="G77" s="107" t="str">
        <f>VLOOKUP(E77, CoursesBankAssessment!C:H, 6, FALSE)</f>
        <v>On Job Training</v>
      </c>
      <c r="H77" s="61"/>
      <c r="I77" s="61"/>
      <c r="J77" s="81"/>
      <c r="K77" s="81"/>
      <c r="L77" s="61"/>
      <c r="M77" s="82"/>
      <c r="N77" s="61"/>
      <c r="O77" s="61"/>
      <c r="P77" s="61"/>
      <c r="Q77" s="61"/>
      <c r="R77" s="61"/>
      <c r="S77" s="61"/>
      <c r="T77" s="61"/>
      <c r="U77" s="61"/>
      <c r="V77" s="61"/>
      <c r="W77" s="61"/>
    </row>
    <row r="78" spans="3:23" x14ac:dyDescent="0.35">
      <c r="C78" s="79" t="s">
        <v>1343</v>
      </c>
      <c r="D78" s="107" t="str">
        <f>VLOOKUP(C78, OrganizationStaffList!D:E, 2, FALSE)</f>
        <v>XX0000074</v>
      </c>
      <c r="E78" s="80">
        <v>74.001000000000005</v>
      </c>
      <c r="F78" s="107" t="str">
        <f>VLOOKUP(E78, CoursesBankAssessment!C:D, 2, FALSE)</f>
        <v>additional subject 17</v>
      </c>
      <c r="G78" s="107" t="str">
        <f>VLOOKUP(E78, CoursesBankAssessment!C:H, 6, FALSE)</f>
        <v>On Job Training</v>
      </c>
      <c r="H78" s="61"/>
      <c r="I78" s="61"/>
      <c r="J78" s="81"/>
      <c r="K78" s="81"/>
      <c r="L78" s="61"/>
      <c r="M78" s="82"/>
      <c r="N78" s="61"/>
      <c r="O78" s="61"/>
      <c r="P78" s="61"/>
      <c r="Q78" s="61"/>
      <c r="R78" s="61"/>
      <c r="S78" s="61"/>
      <c r="T78" s="61"/>
      <c r="U78" s="61"/>
      <c r="V78" s="61"/>
      <c r="W78" s="61"/>
    </row>
    <row r="79" spans="3:23" x14ac:dyDescent="0.35">
      <c r="C79" s="79" t="s">
        <v>1344</v>
      </c>
      <c r="D79" s="107" t="str">
        <f>VLOOKUP(C79, OrganizationStaffList!D:E, 2, FALSE)</f>
        <v>XX0000075</v>
      </c>
      <c r="E79" s="80">
        <v>75.001000000000005</v>
      </c>
      <c r="F79" s="107" t="str">
        <f>VLOOKUP(E79, CoursesBankAssessment!C:D, 2, FALSE)</f>
        <v>additional subject 18</v>
      </c>
      <c r="G79" s="107" t="str">
        <f>VLOOKUP(E79, CoursesBankAssessment!C:H, 6, FALSE)</f>
        <v>On Job Training</v>
      </c>
      <c r="H79" s="61"/>
      <c r="I79" s="61"/>
      <c r="J79" s="81"/>
      <c r="K79" s="81"/>
      <c r="L79" s="61"/>
      <c r="M79" s="82"/>
      <c r="N79" s="61"/>
      <c r="O79" s="61"/>
      <c r="P79" s="61"/>
      <c r="Q79" s="61"/>
      <c r="R79" s="61"/>
      <c r="S79" s="61"/>
      <c r="T79" s="61"/>
      <c r="U79" s="61"/>
      <c r="V79" s="61"/>
      <c r="W79" s="61"/>
    </row>
    <row r="80" spans="3:23" x14ac:dyDescent="0.35">
      <c r="C80" s="79" t="s">
        <v>1345</v>
      </c>
      <c r="D80" s="107" t="str">
        <f>VLOOKUP(C80, OrganizationStaffList!D:E, 2, FALSE)</f>
        <v>XX0000076</v>
      </c>
      <c r="E80" s="80">
        <v>76.001000000000005</v>
      </c>
      <c r="F80" s="107" t="str">
        <f>VLOOKUP(E80, CoursesBankAssessment!C:D, 2, FALSE)</f>
        <v>additional subject 19</v>
      </c>
      <c r="G80" s="107" t="str">
        <f>VLOOKUP(E80, CoursesBankAssessment!C:H, 6, FALSE)</f>
        <v>On Job Training</v>
      </c>
      <c r="H80" s="61"/>
      <c r="I80" s="61"/>
      <c r="J80" s="81"/>
      <c r="K80" s="81"/>
      <c r="L80" s="61"/>
      <c r="M80" s="82"/>
      <c r="N80" s="61"/>
      <c r="O80" s="61"/>
      <c r="P80" s="61"/>
      <c r="Q80" s="61"/>
      <c r="R80" s="61"/>
      <c r="S80" s="61"/>
      <c r="T80" s="61"/>
      <c r="U80" s="61"/>
      <c r="V80" s="61"/>
      <c r="W80" s="61"/>
    </row>
    <row r="81" spans="3:23" x14ac:dyDescent="0.35">
      <c r="C81" s="79" t="s">
        <v>1346</v>
      </c>
      <c r="D81" s="107" t="str">
        <f>VLOOKUP(C81, OrganizationStaffList!D:E, 2, FALSE)</f>
        <v>XX0000077</v>
      </c>
      <c r="E81" s="80">
        <v>77.001000000000005</v>
      </c>
      <c r="F81" s="107" t="str">
        <f>VLOOKUP(E81, CoursesBankAssessment!C:D, 2, FALSE)</f>
        <v>additional subject 20</v>
      </c>
      <c r="G81" s="107" t="str">
        <f>VLOOKUP(E81, CoursesBankAssessment!C:H, 6, FALSE)</f>
        <v>On Job Training</v>
      </c>
      <c r="H81" s="61"/>
      <c r="I81" s="61"/>
      <c r="J81" s="81"/>
      <c r="K81" s="81"/>
      <c r="L81" s="61"/>
      <c r="M81" s="82"/>
      <c r="N81" s="61"/>
      <c r="O81" s="61"/>
      <c r="P81" s="61"/>
      <c r="Q81" s="61"/>
      <c r="R81" s="61"/>
      <c r="S81" s="61"/>
      <c r="T81" s="61"/>
      <c r="U81" s="61"/>
      <c r="V81" s="61"/>
      <c r="W81" s="61"/>
    </row>
    <row r="82" spans="3:23" x14ac:dyDescent="0.35">
      <c r="C82" s="79" t="s">
        <v>1347</v>
      </c>
      <c r="D82" s="107" t="str">
        <f>VLOOKUP(C82, OrganizationStaffList!D:E, 2, FALSE)</f>
        <v>XX0000078</v>
      </c>
      <c r="E82" s="80">
        <v>78.001000000000005</v>
      </c>
      <c r="F82" s="107" t="str">
        <f>VLOOKUP(E82, CoursesBankAssessment!C:D, 2, FALSE)</f>
        <v>additional subject 21</v>
      </c>
      <c r="G82" s="107" t="str">
        <f>VLOOKUP(E82, CoursesBankAssessment!C:H, 6, FALSE)</f>
        <v>On Job Training</v>
      </c>
      <c r="H82" s="61"/>
      <c r="I82" s="61"/>
      <c r="J82" s="81"/>
      <c r="K82" s="81"/>
      <c r="L82" s="61"/>
      <c r="M82" s="82"/>
      <c r="N82" s="61"/>
      <c r="O82" s="61"/>
      <c r="P82" s="61"/>
      <c r="Q82" s="61"/>
      <c r="R82" s="61"/>
      <c r="S82" s="61"/>
      <c r="T82" s="61"/>
      <c r="U82" s="61"/>
      <c r="V82" s="61"/>
      <c r="W82" s="61"/>
    </row>
    <row r="83" spans="3:23" x14ac:dyDescent="0.35">
      <c r="C83" s="79" t="s">
        <v>1348</v>
      </c>
      <c r="D83" s="107" t="str">
        <f>VLOOKUP(C83, OrganizationStaffList!D:E, 2, FALSE)</f>
        <v>XX0000079</v>
      </c>
      <c r="E83" s="80">
        <v>79.001000000000005</v>
      </c>
      <c r="F83" s="107" t="str">
        <f>VLOOKUP(E83, CoursesBankAssessment!C:D, 2, FALSE)</f>
        <v>additional subject 22</v>
      </c>
      <c r="G83" s="107" t="str">
        <f>VLOOKUP(E83, CoursesBankAssessment!C:H, 6, FALSE)</f>
        <v>On Job Training</v>
      </c>
      <c r="H83" s="61"/>
      <c r="I83" s="61"/>
      <c r="J83" s="81"/>
      <c r="K83" s="81"/>
      <c r="L83" s="61"/>
      <c r="M83" s="82"/>
      <c r="N83" s="61"/>
      <c r="O83" s="61"/>
      <c r="P83" s="61"/>
      <c r="Q83" s="61"/>
      <c r="R83" s="61"/>
      <c r="S83" s="61"/>
      <c r="T83" s="61"/>
      <c r="U83" s="61"/>
      <c r="V83" s="61"/>
      <c r="W83" s="61"/>
    </row>
    <row r="84" spans="3:23" x14ac:dyDescent="0.35">
      <c r="C84" s="79" t="s">
        <v>1349</v>
      </c>
      <c r="D84" s="107" t="str">
        <f>VLOOKUP(C84, OrganizationStaffList!D:E, 2, FALSE)</f>
        <v>XX0000080</v>
      </c>
      <c r="E84" s="80">
        <v>80.001000000000005</v>
      </c>
      <c r="F84" s="107" t="str">
        <f>VLOOKUP(E84, CoursesBankAssessment!C:D, 2, FALSE)</f>
        <v>additional subject 23</v>
      </c>
      <c r="G84" s="107" t="str">
        <f>VLOOKUP(E84, CoursesBankAssessment!C:H, 6, FALSE)</f>
        <v>On Job Training</v>
      </c>
      <c r="H84" s="61"/>
      <c r="I84" s="61"/>
      <c r="J84" s="81"/>
      <c r="K84" s="81"/>
      <c r="L84" s="61"/>
      <c r="M84" s="82"/>
      <c r="N84" s="61"/>
      <c r="O84" s="61"/>
      <c r="P84" s="61"/>
      <c r="Q84" s="61"/>
      <c r="R84" s="61"/>
      <c r="S84" s="61"/>
      <c r="T84" s="61"/>
      <c r="U84" s="61"/>
      <c r="V84" s="61"/>
      <c r="W84" s="61"/>
    </row>
    <row r="85" spans="3:23" x14ac:dyDescent="0.35">
      <c r="C85" s="79" t="s">
        <v>1350</v>
      </c>
      <c r="D85" s="107" t="str">
        <f>VLOOKUP(C85, OrganizationStaffList!D:E, 2, FALSE)</f>
        <v>XX0000081</v>
      </c>
      <c r="E85" s="80"/>
      <c r="F85" s="107" t="e">
        <f>VLOOKUP(E85, CoursesBankAssessment!C:D, 2, FALSE)</f>
        <v>#N/A</v>
      </c>
      <c r="G85" s="107" t="e">
        <f>VLOOKUP(E85, CoursesBankAssessment!C:H, 6, FALSE)</f>
        <v>#N/A</v>
      </c>
      <c r="H85" s="61"/>
      <c r="I85" s="61"/>
      <c r="J85" s="81"/>
      <c r="K85" s="81"/>
      <c r="L85" s="61"/>
      <c r="M85" s="82"/>
      <c r="N85" s="61"/>
      <c r="O85" s="61"/>
      <c r="P85" s="61"/>
      <c r="Q85" s="61"/>
      <c r="R85" s="61"/>
      <c r="S85" s="61"/>
      <c r="T85" s="61"/>
      <c r="U85" s="61"/>
      <c r="V85" s="61"/>
      <c r="W85" s="61"/>
    </row>
    <row r="86" spans="3:23" x14ac:dyDescent="0.35">
      <c r="C86" s="79" t="s">
        <v>1351</v>
      </c>
      <c r="D86" s="107" t="str">
        <f>VLOOKUP(C86, OrganizationStaffList!D:E, 2, FALSE)</f>
        <v>XX0000082</v>
      </c>
      <c r="E86" s="80"/>
      <c r="F86" s="107" t="e">
        <f>VLOOKUP(E86, CoursesBankAssessment!C:D, 2, FALSE)</f>
        <v>#N/A</v>
      </c>
      <c r="G86" s="107" t="e">
        <f>VLOOKUP(E86, CoursesBankAssessment!C:H, 6, FALSE)</f>
        <v>#N/A</v>
      </c>
      <c r="H86" s="61"/>
      <c r="I86" s="61"/>
      <c r="J86" s="81"/>
      <c r="K86" s="81"/>
      <c r="L86" s="61"/>
      <c r="M86" s="82"/>
      <c r="N86" s="61"/>
      <c r="O86" s="61"/>
      <c r="P86" s="61"/>
      <c r="Q86" s="61"/>
      <c r="R86" s="61"/>
      <c r="S86" s="61"/>
      <c r="T86" s="61"/>
      <c r="U86" s="61"/>
      <c r="V86" s="61"/>
      <c r="W86" s="61"/>
    </row>
    <row r="87" spans="3:23" x14ac:dyDescent="0.35">
      <c r="C87" s="79" t="s">
        <v>1352</v>
      </c>
      <c r="D87" s="107" t="str">
        <f>VLOOKUP(C87, OrganizationStaffList!D:E, 2, FALSE)</f>
        <v>XX0000083</v>
      </c>
      <c r="E87" s="80"/>
      <c r="F87" s="107" t="e">
        <f>VLOOKUP(E87, CoursesBankAssessment!C:D, 2, FALSE)</f>
        <v>#N/A</v>
      </c>
      <c r="G87" s="107" t="e">
        <f>VLOOKUP(E87, CoursesBankAssessment!C:H, 6, FALSE)</f>
        <v>#N/A</v>
      </c>
      <c r="H87" s="61"/>
      <c r="I87" s="61"/>
      <c r="J87" s="81"/>
      <c r="K87" s="81"/>
      <c r="L87" s="61"/>
      <c r="M87" s="82"/>
      <c r="N87" s="61"/>
      <c r="O87" s="61"/>
      <c r="P87" s="61"/>
      <c r="Q87" s="61"/>
      <c r="R87" s="61"/>
      <c r="S87" s="61"/>
      <c r="T87" s="61"/>
      <c r="U87" s="61"/>
      <c r="V87" s="61"/>
      <c r="W87" s="61"/>
    </row>
    <row r="88" spans="3:23" x14ac:dyDescent="0.35">
      <c r="C88" s="79" t="s">
        <v>1353</v>
      </c>
      <c r="D88" s="107" t="str">
        <f>VLOOKUP(C88, OrganizationStaffList!D:E, 2, FALSE)</f>
        <v>XX0000084</v>
      </c>
      <c r="E88" s="80"/>
      <c r="F88" s="107" t="e">
        <f>VLOOKUP(E88, CoursesBankAssessment!C:D, 2, FALSE)</f>
        <v>#N/A</v>
      </c>
      <c r="G88" s="107" t="e">
        <f>VLOOKUP(E88, CoursesBankAssessment!C:H, 6, FALSE)</f>
        <v>#N/A</v>
      </c>
      <c r="H88" s="61"/>
      <c r="I88" s="61"/>
      <c r="J88" s="81"/>
      <c r="K88" s="81"/>
      <c r="L88" s="61"/>
      <c r="M88" s="82"/>
      <c r="N88" s="61"/>
      <c r="O88" s="61"/>
      <c r="P88" s="61"/>
      <c r="Q88" s="61"/>
      <c r="R88" s="61"/>
      <c r="S88" s="61"/>
      <c r="T88" s="61"/>
      <c r="U88" s="61"/>
      <c r="V88" s="61"/>
      <c r="W88" s="61"/>
    </row>
    <row r="89" spans="3:23" x14ac:dyDescent="0.35">
      <c r="C89" s="79" t="s">
        <v>1354</v>
      </c>
      <c r="D89" s="107" t="str">
        <f>VLOOKUP(C89, OrganizationStaffList!D:E, 2, FALSE)</f>
        <v>XX0000085</v>
      </c>
      <c r="E89" s="80"/>
      <c r="F89" s="107" t="e">
        <f>VLOOKUP(E89, CoursesBankAssessment!C:D, 2, FALSE)</f>
        <v>#N/A</v>
      </c>
      <c r="G89" s="107" t="e">
        <f>VLOOKUP(E89, CoursesBankAssessment!C:H, 6, FALSE)</f>
        <v>#N/A</v>
      </c>
      <c r="H89" s="61"/>
      <c r="I89" s="61"/>
      <c r="J89" s="81"/>
      <c r="K89" s="81"/>
      <c r="L89" s="61"/>
      <c r="M89" s="82"/>
      <c r="N89" s="61"/>
      <c r="O89" s="61"/>
      <c r="P89" s="61"/>
      <c r="Q89" s="61"/>
      <c r="R89" s="61"/>
      <c r="S89" s="61"/>
      <c r="T89" s="61"/>
      <c r="U89" s="61"/>
      <c r="V89" s="61"/>
      <c r="W89" s="61"/>
    </row>
    <row r="90" spans="3:23" x14ac:dyDescent="0.35">
      <c r="C90" s="79" t="s">
        <v>1355</v>
      </c>
      <c r="D90" s="107" t="str">
        <f>VLOOKUP(C90, OrganizationStaffList!D:E, 2, FALSE)</f>
        <v>XX0000086</v>
      </c>
      <c r="E90" s="80"/>
      <c r="F90" s="107" t="e">
        <f>VLOOKUP(E90, CoursesBankAssessment!C:D, 2, FALSE)</f>
        <v>#N/A</v>
      </c>
      <c r="G90" s="107" t="e">
        <f>VLOOKUP(E90, CoursesBankAssessment!C:H, 6, FALSE)</f>
        <v>#N/A</v>
      </c>
      <c r="H90" s="61"/>
      <c r="I90" s="61"/>
      <c r="J90" s="81"/>
      <c r="K90" s="81"/>
      <c r="L90" s="61"/>
      <c r="M90" s="82"/>
      <c r="N90" s="61"/>
      <c r="O90" s="61"/>
      <c r="P90" s="61"/>
      <c r="Q90" s="61"/>
      <c r="R90" s="61"/>
      <c r="S90" s="61"/>
      <c r="T90" s="61"/>
      <c r="U90" s="61"/>
      <c r="V90" s="61"/>
      <c r="W90" s="61"/>
    </row>
    <row r="91" spans="3:23" x14ac:dyDescent="0.35">
      <c r="C91" s="79" t="s">
        <v>1356</v>
      </c>
      <c r="D91" s="107" t="str">
        <f>VLOOKUP(C91, OrganizationStaffList!D:E, 2, FALSE)</f>
        <v>XX0000087</v>
      </c>
      <c r="E91" s="80"/>
      <c r="F91" s="107" t="e">
        <f>VLOOKUP(E91, CoursesBankAssessment!C:D, 2, FALSE)</f>
        <v>#N/A</v>
      </c>
      <c r="G91" s="107" t="e">
        <f>VLOOKUP(E91, CoursesBankAssessment!C:H, 6, FALSE)</f>
        <v>#N/A</v>
      </c>
      <c r="H91" s="61"/>
      <c r="I91" s="61"/>
      <c r="J91" s="81"/>
      <c r="K91" s="81"/>
      <c r="L91" s="61"/>
      <c r="M91" s="82"/>
      <c r="N91" s="61"/>
      <c r="O91" s="61"/>
      <c r="P91" s="61"/>
      <c r="Q91" s="61"/>
      <c r="R91" s="61"/>
      <c r="S91" s="61"/>
      <c r="T91" s="61"/>
      <c r="U91" s="61"/>
      <c r="V91" s="61"/>
      <c r="W91" s="61"/>
    </row>
    <row r="92" spans="3:23" x14ac:dyDescent="0.35">
      <c r="C92" s="79" t="s">
        <v>1357</v>
      </c>
      <c r="D92" s="107" t="str">
        <f>VLOOKUP(C92, OrganizationStaffList!D:E, 2, FALSE)</f>
        <v>XX0000088</v>
      </c>
      <c r="E92" s="80"/>
      <c r="F92" s="107" t="e">
        <f>VLOOKUP(E92, CoursesBankAssessment!C:D, 2, FALSE)</f>
        <v>#N/A</v>
      </c>
      <c r="G92" s="107" t="e">
        <f>VLOOKUP(E92, CoursesBankAssessment!C:H, 6, FALSE)</f>
        <v>#N/A</v>
      </c>
      <c r="H92" s="61"/>
      <c r="I92" s="61"/>
      <c r="J92" s="81"/>
      <c r="K92" s="81"/>
      <c r="L92" s="61"/>
      <c r="M92" s="82"/>
      <c r="N92" s="61"/>
      <c r="O92" s="61"/>
      <c r="P92" s="61"/>
      <c r="Q92" s="61"/>
      <c r="R92" s="61"/>
      <c r="S92" s="61"/>
      <c r="T92" s="61"/>
      <c r="U92" s="61"/>
      <c r="V92" s="61"/>
      <c r="W92" s="61"/>
    </row>
    <row r="93" spans="3:23" x14ac:dyDescent="0.35">
      <c r="C93" s="79" t="s">
        <v>1358</v>
      </c>
      <c r="D93" s="107" t="str">
        <f>VLOOKUP(C93, OrganizationStaffList!D:E, 2, FALSE)</f>
        <v>XX0000089</v>
      </c>
      <c r="E93" s="80"/>
      <c r="F93" s="107" t="e">
        <f>VLOOKUP(E93, CoursesBankAssessment!C:D, 2, FALSE)</f>
        <v>#N/A</v>
      </c>
      <c r="G93" s="107" t="e">
        <f>VLOOKUP(E93, CoursesBankAssessment!C:H, 6, FALSE)</f>
        <v>#N/A</v>
      </c>
      <c r="H93" s="61"/>
      <c r="I93" s="61"/>
      <c r="J93" s="81"/>
      <c r="K93" s="81"/>
      <c r="L93" s="61"/>
      <c r="M93" s="82"/>
      <c r="N93" s="61"/>
      <c r="O93" s="61"/>
      <c r="P93" s="61"/>
      <c r="Q93" s="61"/>
      <c r="R93" s="61"/>
      <c r="S93" s="61"/>
      <c r="T93" s="61"/>
      <c r="U93" s="61"/>
      <c r="V93" s="61"/>
      <c r="W93" s="61"/>
    </row>
    <row r="94" spans="3:23" x14ac:dyDescent="0.35">
      <c r="C94" s="79" t="s">
        <v>1359</v>
      </c>
      <c r="D94" s="107" t="str">
        <f>VLOOKUP(C94, OrganizationStaffList!D:E, 2, FALSE)</f>
        <v>XX0000090</v>
      </c>
      <c r="E94" s="80"/>
      <c r="F94" s="107" t="e">
        <f>VLOOKUP(E94, CoursesBankAssessment!C:D, 2, FALSE)</f>
        <v>#N/A</v>
      </c>
      <c r="G94" s="107" t="e">
        <f>VLOOKUP(E94, CoursesBankAssessment!C:H, 6, FALSE)</f>
        <v>#N/A</v>
      </c>
      <c r="H94" s="61"/>
      <c r="I94" s="61"/>
      <c r="J94" s="81"/>
      <c r="K94" s="81"/>
      <c r="L94" s="61"/>
      <c r="M94" s="82"/>
      <c r="N94" s="61"/>
      <c r="O94" s="61"/>
      <c r="P94" s="61"/>
      <c r="Q94" s="61"/>
      <c r="R94" s="61"/>
      <c r="S94" s="61"/>
      <c r="T94" s="61"/>
      <c r="U94" s="61"/>
      <c r="V94" s="61"/>
      <c r="W94" s="61"/>
    </row>
    <row r="95" spans="3:23" x14ac:dyDescent="0.35">
      <c r="C95" s="79" t="s">
        <v>1360</v>
      </c>
      <c r="D95" s="107" t="str">
        <f>VLOOKUP(C95, OrganizationStaffList!D:E, 2, FALSE)</f>
        <v>XX0000091</v>
      </c>
      <c r="E95" s="80"/>
      <c r="F95" s="107" t="e">
        <f>VLOOKUP(E95, CoursesBankAssessment!C:D, 2, FALSE)</f>
        <v>#N/A</v>
      </c>
      <c r="G95" s="107" t="e">
        <f>VLOOKUP(E95, CoursesBankAssessment!C:H, 6, FALSE)</f>
        <v>#N/A</v>
      </c>
      <c r="H95" s="61"/>
      <c r="I95" s="61"/>
      <c r="J95" s="81"/>
      <c r="K95" s="81"/>
      <c r="L95" s="61"/>
      <c r="M95" s="82"/>
      <c r="N95" s="61"/>
      <c r="O95" s="61"/>
      <c r="P95" s="61"/>
      <c r="Q95" s="61"/>
      <c r="R95" s="61"/>
      <c r="S95" s="61"/>
      <c r="T95" s="61"/>
      <c r="U95" s="61"/>
      <c r="V95" s="61"/>
      <c r="W95" s="61"/>
    </row>
    <row r="96" spans="3:23" x14ac:dyDescent="0.35">
      <c r="C96" s="79" t="s">
        <v>1361</v>
      </c>
      <c r="D96" s="107" t="str">
        <f>VLOOKUP(C96, OrganizationStaffList!D:E, 2, FALSE)</f>
        <v>XX0000092</v>
      </c>
      <c r="E96" s="80"/>
      <c r="F96" s="107" t="e">
        <f>VLOOKUP(E96, CoursesBankAssessment!C:D, 2, FALSE)</f>
        <v>#N/A</v>
      </c>
      <c r="G96" s="107" t="e">
        <f>VLOOKUP(E96, CoursesBankAssessment!C:H, 6, FALSE)</f>
        <v>#N/A</v>
      </c>
      <c r="H96" s="61"/>
      <c r="I96" s="61"/>
      <c r="J96" s="81"/>
      <c r="K96" s="81"/>
      <c r="L96" s="61"/>
      <c r="M96" s="82"/>
      <c r="N96" s="61"/>
      <c r="O96" s="61"/>
      <c r="P96" s="61"/>
      <c r="Q96" s="61"/>
      <c r="R96" s="61"/>
      <c r="S96" s="61"/>
      <c r="T96" s="61"/>
      <c r="U96" s="61"/>
      <c r="V96" s="61"/>
      <c r="W96" s="61"/>
    </row>
    <row r="97" spans="3:23" x14ac:dyDescent="0.35">
      <c r="C97" s="79" t="s">
        <v>1362</v>
      </c>
      <c r="D97" s="107" t="str">
        <f>VLOOKUP(C97, OrganizationStaffList!D:E, 2, FALSE)</f>
        <v>XX0000093</v>
      </c>
      <c r="E97" s="80"/>
      <c r="F97" s="107" t="e">
        <f>VLOOKUP(E97, CoursesBankAssessment!C:D, 2, FALSE)</f>
        <v>#N/A</v>
      </c>
      <c r="G97" s="107" t="e">
        <f>VLOOKUP(E97, CoursesBankAssessment!C:H, 6, FALSE)</f>
        <v>#N/A</v>
      </c>
      <c r="H97" s="61"/>
      <c r="I97" s="61"/>
      <c r="J97" s="81"/>
      <c r="K97" s="81"/>
      <c r="L97" s="61"/>
      <c r="M97" s="82"/>
      <c r="N97" s="61"/>
      <c r="O97" s="61"/>
      <c r="P97" s="61"/>
      <c r="Q97" s="61"/>
      <c r="R97" s="61"/>
      <c r="S97" s="61"/>
      <c r="T97" s="61"/>
      <c r="U97" s="61"/>
      <c r="V97" s="61"/>
      <c r="W97" s="61"/>
    </row>
    <row r="98" spans="3:23" x14ac:dyDescent="0.35">
      <c r="C98" s="79" t="s">
        <v>1363</v>
      </c>
      <c r="D98" s="107" t="str">
        <f>VLOOKUP(C98, OrganizationStaffList!D:E, 2, FALSE)</f>
        <v>XX0000094</v>
      </c>
      <c r="E98" s="80"/>
      <c r="F98" s="107" t="e">
        <f>VLOOKUP(E98, CoursesBankAssessment!C:D, 2, FALSE)</f>
        <v>#N/A</v>
      </c>
      <c r="G98" s="107" t="e">
        <f>VLOOKUP(E98, CoursesBankAssessment!C:H, 6, FALSE)</f>
        <v>#N/A</v>
      </c>
      <c r="H98" s="61"/>
      <c r="I98" s="61"/>
      <c r="J98" s="81"/>
      <c r="K98" s="81"/>
      <c r="L98" s="61"/>
      <c r="M98" s="82"/>
      <c r="N98" s="61"/>
      <c r="O98" s="61"/>
      <c r="P98" s="61"/>
      <c r="Q98" s="61"/>
      <c r="R98" s="61"/>
      <c r="S98" s="61"/>
      <c r="T98" s="61"/>
      <c r="U98" s="61"/>
      <c r="V98" s="61"/>
      <c r="W98" s="61"/>
    </row>
    <row r="99" spans="3:23" x14ac:dyDescent="0.35">
      <c r="C99" s="79" t="s">
        <v>1364</v>
      </c>
      <c r="D99" s="107" t="str">
        <f>VLOOKUP(C99, OrganizationStaffList!D:E, 2, FALSE)</f>
        <v>XX0000095</v>
      </c>
      <c r="E99" s="80"/>
      <c r="F99" s="107" t="e">
        <f>VLOOKUP(E99, CoursesBankAssessment!C:D, 2, FALSE)</f>
        <v>#N/A</v>
      </c>
      <c r="G99" s="107" t="e">
        <f>VLOOKUP(E99, CoursesBankAssessment!C:H, 6, FALSE)</f>
        <v>#N/A</v>
      </c>
      <c r="H99" s="61"/>
      <c r="I99" s="61"/>
      <c r="J99" s="81"/>
      <c r="K99" s="81"/>
      <c r="L99" s="61"/>
      <c r="M99" s="82"/>
      <c r="N99" s="61"/>
      <c r="O99" s="61"/>
      <c r="P99" s="61"/>
      <c r="Q99" s="61"/>
      <c r="R99" s="61"/>
      <c r="S99" s="61"/>
      <c r="T99" s="61"/>
      <c r="U99" s="61"/>
      <c r="V99" s="61"/>
      <c r="W99" s="61"/>
    </row>
    <row r="100" spans="3:23" x14ac:dyDescent="0.35">
      <c r="C100" s="79" t="s">
        <v>1365</v>
      </c>
      <c r="D100" s="107" t="str">
        <f>VLOOKUP(C100, OrganizationStaffList!D:E, 2, FALSE)</f>
        <v>XX0000096</v>
      </c>
      <c r="E100" s="80"/>
      <c r="F100" s="107" t="e">
        <f>VLOOKUP(E100, CoursesBankAssessment!C:D, 2, FALSE)</f>
        <v>#N/A</v>
      </c>
      <c r="G100" s="107" t="e">
        <f>VLOOKUP(E100, CoursesBankAssessment!C:H, 6, FALSE)</f>
        <v>#N/A</v>
      </c>
      <c r="H100" s="61"/>
      <c r="I100" s="61"/>
      <c r="J100" s="81"/>
      <c r="K100" s="81"/>
      <c r="L100" s="61"/>
      <c r="M100" s="82"/>
      <c r="N100" s="61"/>
      <c r="O100" s="61"/>
      <c r="P100" s="61"/>
      <c r="Q100" s="61"/>
      <c r="R100" s="61"/>
      <c r="S100" s="61"/>
      <c r="T100" s="61"/>
      <c r="U100" s="61"/>
      <c r="V100" s="61"/>
      <c r="W100" s="61"/>
    </row>
    <row r="101" spans="3:23" x14ac:dyDescent="0.35">
      <c r="C101" s="79" t="s">
        <v>1366</v>
      </c>
      <c r="D101" s="107" t="str">
        <f>VLOOKUP(C101, OrganizationStaffList!D:E, 2, FALSE)</f>
        <v>XX0000097</v>
      </c>
      <c r="E101" s="80"/>
      <c r="F101" s="107" t="e">
        <f>VLOOKUP(E101, CoursesBankAssessment!C:D, 2, FALSE)</f>
        <v>#N/A</v>
      </c>
      <c r="G101" s="107" t="e">
        <f>VLOOKUP(E101, CoursesBankAssessment!C:H, 6, FALSE)</f>
        <v>#N/A</v>
      </c>
      <c r="H101" s="61"/>
      <c r="I101" s="61"/>
      <c r="J101" s="81"/>
      <c r="K101" s="81"/>
      <c r="L101" s="61"/>
      <c r="M101" s="82"/>
      <c r="N101" s="61"/>
      <c r="O101" s="61"/>
      <c r="P101" s="61"/>
      <c r="Q101" s="61"/>
      <c r="R101" s="61"/>
      <c r="S101" s="61"/>
      <c r="T101" s="61"/>
      <c r="U101" s="61"/>
      <c r="V101" s="61"/>
      <c r="W101" s="61"/>
    </row>
    <row r="102" spans="3:23" x14ac:dyDescent="0.35">
      <c r="C102" s="79" t="s">
        <v>1367</v>
      </c>
      <c r="D102" s="107" t="str">
        <f>VLOOKUP(C102, OrganizationStaffList!D:E, 2, FALSE)</f>
        <v>XX0000098</v>
      </c>
      <c r="E102" s="80"/>
      <c r="F102" s="107" t="e">
        <f>VLOOKUP(E102, CoursesBankAssessment!C:D, 2, FALSE)</f>
        <v>#N/A</v>
      </c>
      <c r="G102" s="107" t="e">
        <f>VLOOKUP(E102, CoursesBankAssessment!C:H, 6, FALSE)</f>
        <v>#N/A</v>
      </c>
      <c r="H102" s="61"/>
      <c r="I102" s="61"/>
      <c r="J102" s="81"/>
      <c r="K102" s="81"/>
      <c r="L102" s="61"/>
      <c r="M102" s="82"/>
      <c r="N102" s="61"/>
      <c r="O102" s="61"/>
      <c r="P102" s="61"/>
      <c r="Q102" s="61"/>
      <c r="R102" s="61"/>
      <c r="S102" s="61"/>
      <c r="T102" s="61"/>
      <c r="U102" s="61"/>
      <c r="V102" s="61"/>
      <c r="W102" s="61"/>
    </row>
    <row r="103" spans="3:23" x14ac:dyDescent="0.35">
      <c r="C103" s="79" t="s">
        <v>1368</v>
      </c>
      <c r="D103" s="107" t="str">
        <f>VLOOKUP(C103, OrganizationStaffList!D:E, 2, FALSE)</f>
        <v>XX0000099</v>
      </c>
      <c r="E103" s="80"/>
      <c r="F103" s="107" t="e">
        <f>VLOOKUP(E103, CoursesBankAssessment!C:D, 2, FALSE)</f>
        <v>#N/A</v>
      </c>
      <c r="G103" s="107" t="e">
        <f>VLOOKUP(E103, CoursesBankAssessment!C:H, 6, FALSE)</f>
        <v>#N/A</v>
      </c>
      <c r="H103" s="61"/>
      <c r="I103" s="61"/>
      <c r="J103" s="81"/>
      <c r="K103" s="81"/>
      <c r="L103" s="61"/>
      <c r="M103" s="82"/>
      <c r="N103" s="61"/>
      <c r="O103" s="61"/>
      <c r="P103" s="61"/>
      <c r="Q103" s="61"/>
      <c r="R103" s="61"/>
      <c r="S103" s="61"/>
      <c r="T103" s="61"/>
      <c r="U103" s="61"/>
      <c r="V103" s="61"/>
      <c r="W103" s="61"/>
    </row>
    <row r="104" spans="3:23" x14ac:dyDescent="0.35">
      <c r="C104" s="79" t="s">
        <v>1369</v>
      </c>
      <c r="D104" s="107" t="str">
        <f>VLOOKUP(C104, OrganizationStaffList!D:E, 2, FALSE)</f>
        <v>XX0000100</v>
      </c>
      <c r="E104" s="80"/>
      <c r="F104" s="107" t="e">
        <f>VLOOKUP(E104, CoursesBankAssessment!C:D, 2, FALSE)</f>
        <v>#N/A</v>
      </c>
      <c r="G104" s="107" t="e">
        <f>VLOOKUP(E104, CoursesBankAssessment!C:H, 6, FALSE)</f>
        <v>#N/A</v>
      </c>
      <c r="H104" s="61"/>
      <c r="I104" s="61"/>
      <c r="J104" s="81"/>
      <c r="K104" s="81"/>
      <c r="L104" s="61"/>
      <c r="M104" s="82"/>
      <c r="N104" s="61"/>
      <c r="O104" s="61"/>
      <c r="P104" s="61"/>
      <c r="Q104" s="61"/>
      <c r="R104" s="61"/>
      <c r="S104" s="61"/>
      <c r="T104" s="61"/>
      <c r="U104" s="61"/>
      <c r="V104" s="61"/>
      <c r="W104" s="61"/>
    </row>
    <row r="105" spans="3:23" x14ac:dyDescent="0.35">
      <c r="C105" s="79" t="s">
        <v>1370</v>
      </c>
      <c r="D105" s="107" t="str">
        <f>VLOOKUP(C105, OrganizationStaffList!D:E, 2, FALSE)</f>
        <v>XX0000101</v>
      </c>
      <c r="E105" s="80"/>
      <c r="F105" s="107" t="e">
        <f>VLOOKUP(E105, CoursesBankAssessment!C:D, 2, FALSE)</f>
        <v>#N/A</v>
      </c>
      <c r="G105" s="107" t="e">
        <f>VLOOKUP(E105, CoursesBankAssessment!C:H, 6, FALSE)</f>
        <v>#N/A</v>
      </c>
      <c r="H105" s="61"/>
      <c r="I105" s="61"/>
      <c r="J105" s="81"/>
      <c r="K105" s="81"/>
      <c r="L105" s="61"/>
      <c r="M105" s="82"/>
      <c r="N105" s="61"/>
      <c r="O105" s="61"/>
      <c r="P105" s="61"/>
      <c r="Q105" s="61"/>
      <c r="R105" s="61"/>
      <c r="S105" s="61"/>
      <c r="T105" s="61"/>
      <c r="U105" s="61"/>
      <c r="V105" s="61"/>
      <c r="W105" s="61"/>
    </row>
    <row r="106" spans="3:23" x14ac:dyDescent="0.35">
      <c r="C106" s="79" t="s">
        <v>1371</v>
      </c>
      <c r="D106" s="107" t="str">
        <f>VLOOKUP(C106, OrganizationStaffList!D:E, 2, FALSE)</f>
        <v>XX0000102</v>
      </c>
      <c r="E106" s="80"/>
      <c r="F106" s="107" t="e">
        <f>VLOOKUP(E106, CoursesBankAssessment!C:D, 2, FALSE)</f>
        <v>#N/A</v>
      </c>
      <c r="G106" s="107" t="e">
        <f>VLOOKUP(E106, CoursesBankAssessment!C:H, 6, FALSE)</f>
        <v>#N/A</v>
      </c>
      <c r="H106" s="61"/>
      <c r="I106" s="61"/>
      <c r="J106" s="81"/>
      <c r="K106" s="81"/>
      <c r="L106" s="61"/>
      <c r="M106" s="82"/>
      <c r="N106" s="61"/>
      <c r="O106" s="61"/>
      <c r="P106" s="61"/>
      <c r="Q106" s="61"/>
      <c r="R106" s="61"/>
      <c r="S106" s="61"/>
      <c r="T106" s="61"/>
      <c r="U106" s="61"/>
      <c r="V106" s="61"/>
      <c r="W106" s="61"/>
    </row>
    <row r="107" spans="3:23" x14ac:dyDescent="0.35">
      <c r="C107" s="79" t="s">
        <v>1372</v>
      </c>
      <c r="D107" s="107" t="str">
        <f>VLOOKUP(C107, OrganizationStaffList!D:E, 2, FALSE)</f>
        <v>XX0000103</v>
      </c>
      <c r="E107" s="80"/>
      <c r="F107" s="107" t="e">
        <f>VLOOKUP(E107, CoursesBankAssessment!C:D, 2, FALSE)</f>
        <v>#N/A</v>
      </c>
      <c r="G107" s="107" t="e">
        <f>VLOOKUP(E107, CoursesBankAssessment!C:H, 6, FALSE)</f>
        <v>#N/A</v>
      </c>
      <c r="H107" s="61"/>
      <c r="I107" s="61"/>
      <c r="J107" s="81"/>
      <c r="K107" s="81"/>
      <c r="L107" s="61"/>
      <c r="M107" s="82"/>
      <c r="N107" s="61"/>
      <c r="O107" s="61"/>
      <c r="P107" s="61"/>
      <c r="Q107" s="61"/>
      <c r="R107" s="61"/>
      <c r="S107" s="61"/>
      <c r="T107" s="61"/>
      <c r="U107" s="61"/>
      <c r="V107" s="61"/>
      <c r="W107" s="61"/>
    </row>
    <row r="108" spans="3:23" x14ac:dyDescent="0.35">
      <c r="C108" s="79" t="s">
        <v>1373</v>
      </c>
      <c r="D108" s="107" t="str">
        <f>VLOOKUP(C108, OrganizationStaffList!D:E, 2, FALSE)</f>
        <v>XX0000104</v>
      </c>
      <c r="E108" s="80"/>
      <c r="F108" s="107" t="e">
        <f>VLOOKUP(E108, CoursesBankAssessment!C:D, 2, FALSE)</f>
        <v>#N/A</v>
      </c>
      <c r="G108" s="107" t="e">
        <f>VLOOKUP(E108, CoursesBankAssessment!C:H, 6, FALSE)</f>
        <v>#N/A</v>
      </c>
      <c r="H108" s="61"/>
      <c r="I108" s="61"/>
      <c r="J108" s="81"/>
      <c r="K108" s="81"/>
      <c r="L108" s="61"/>
      <c r="M108" s="82"/>
      <c r="N108" s="61"/>
      <c r="O108" s="61"/>
      <c r="P108" s="61"/>
      <c r="Q108" s="61"/>
      <c r="R108" s="61"/>
      <c r="S108" s="61"/>
      <c r="T108" s="61"/>
      <c r="U108" s="61"/>
      <c r="V108" s="61"/>
      <c r="W108" s="61"/>
    </row>
    <row r="109" spans="3:23" x14ac:dyDescent="0.35">
      <c r="C109" s="79" t="s">
        <v>1374</v>
      </c>
      <c r="D109" s="107" t="str">
        <f>VLOOKUP(C109, OrganizationStaffList!D:E, 2, FALSE)</f>
        <v>XX0000105</v>
      </c>
      <c r="E109" s="80"/>
      <c r="F109" s="107" t="e">
        <f>VLOOKUP(E109, CoursesBankAssessment!C:D, 2, FALSE)</f>
        <v>#N/A</v>
      </c>
      <c r="G109" s="107" t="e">
        <f>VLOOKUP(E109, CoursesBankAssessment!C:H, 6, FALSE)</f>
        <v>#N/A</v>
      </c>
      <c r="H109" s="61"/>
      <c r="I109" s="61"/>
      <c r="J109" s="81"/>
      <c r="K109" s="81"/>
      <c r="L109" s="61"/>
      <c r="M109" s="82"/>
      <c r="N109" s="61"/>
      <c r="O109" s="61"/>
      <c r="P109" s="61"/>
      <c r="Q109" s="61"/>
      <c r="R109" s="61"/>
      <c r="S109" s="61"/>
      <c r="T109" s="61"/>
      <c r="U109" s="61"/>
      <c r="V109" s="61"/>
      <c r="W109" s="61"/>
    </row>
    <row r="110" spans="3:23" x14ac:dyDescent="0.35">
      <c r="C110" s="79" t="s">
        <v>1375</v>
      </c>
      <c r="D110" s="107" t="str">
        <f>VLOOKUP(C110, OrganizationStaffList!D:E, 2, FALSE)</f>
        <v>XX0000106</v>
      </c>
      <c r="E110" s="80"/>
      <c r="F110" s="107" t="e">
        <f>VLOOKUP(E110, CoursesBankAssessment!C:D, 2, FALSE)</f>
        <v>#N/A</v>
      </c>
      <c r="G110" s="107" t="e">
        <f>VLOOKUP(E110, CoursesBankAssessment!C:H, 6, FALSE)</f>
        <v>#N/A</v>
      </c>
      <c r="H110" s="61"/>
      <c r="I110" s="61"/>
      <c r="J110" s="81"/>
      <c r="K110" s="81"/>
      <c r="L110" s="61"/>
      <c r="M110" s="82"/>
      <c r="N110" s="61"/>
      <c r="O110" s="61"/>
      <c r="P110" s="61"/>
      <c r="Q110" s="61"/>
      <c r="R110" s="61"/>
      <c r="S110" s="61"/>
      <c r="T110" s="61"/>
      <c r="U110" s="61"/>
      <c r="V110" s="61"/>
      <c r="W110" s="61"/>
    </row>
    <row r="111" spans="3:23" x14ac:dyDescent="0.35">
      <c r="C111" s="79" t="s">
        <v>1376</v>
      </c>
      <c r="D111" s="107" t="str">
        <f>VLOOKUP(C111, OrganizationStaffList!D:E, 2, FALSE)</f>
        <v>XX0000107</v>
      </c>
      <c r="E111" s="80"/>
      <c r="F111" s="107" t="e">
        <f>VLOOKUP(E111, CoursesBankAssessment!C:D, 2, FALSE)</f>
        <v>#N/A</v>
      </c>
      <c r="G111" s="107" t="e">
        <f>VLOOKUP(E111, CoursesBankAssessment!C:H, 6, FALSE)</f>
        <v>#N/A</v>
      </c>
      <c r="H111" s="61"/>
      <c r="I111" s="61"/>
      <c r="J111" s="81"/>
      <c r="K111" s="81"/>
      <c r="L111" s="61"/>
      <c r="M111" s="82"/>
      <c r="N111" s="61"/>
      <c r="O111" s="61"/>
      <c r="P111" s="61"/>
      <c r="Q111" s="61"/>
      <c r="R111" s="61"/>
      <c r="S111" s="61"/>
      <c r="T111" s="61"/>
      <c r="U111" s="61"/>
      <c r="V111" s="61"/>
      <c r="W111" s="61"/>
    </row>
    <row r="112" spans="3:23" x14ac:dyDescent="0.35">
      <c r="C112" s="79" t="s">
        <v>1377</v>
      </c>
      <c r="D112" s="107" t="str">
        <f>VLOOKUP(C112, OrganizationStaffList!D:E, 2, FALSE)</f>
        <v>XX0000108</v>
      </c>
      <c r="E112" s="80"/>
      <c r="F112" s="107" t="e">
        <f>VLOOKUP(E112, CoursesBankAssessment!C:D, 2, FALSE)</f>
        <v>#N/A</v>
      </c>
      <c r="G112" s="107" t="e">
        <f>VLOOKUP(E112, CoursesBankAssessment!C:H, 6, FALSE)</f>
        <v>#N/A</v>
      </c>
      <c r="H112" s="61"/>
      <c r="I112" s="61"/>
      <c r="J112" s="81"/>
      <c r="K112" s="81"/>
      <c r="L112" s="61"/>
      <c r="M112" s="82"/>
      <c r="N112" s="61"/>
      <c r="O112" s="61"/>
      <c r="P112" s="61"/>
      <c r="Q112" s="61"/>
      <c r="R112" s="61"/>
      <c r="S112" s="61"/>
      <c r="T112" s="61"/>
      <c r="U112" s="61"/>
      <c r="V112" s="61"/>
      <c r="W112" s="61"/>
    </row>
    <row r="113" spans="3:23" x14ac:dyDescent="0.35">
      <c r="C113" s="79" t="s">
        <v>1378</v>
      </c>
      <c r="D113" s="107" t="str">
        <f>VLOOKUP(C113, OrganizationStaffList!D:E, 2, FALSE)</f>
        <v>XX0000109</v>
      </c>
      <c r="E113" s="80"/>
      <c r="F113" s="107" t="e">
        <f>VLOOKUP(E113, CoursesBankAssessment!C:D, 2, FALSE)</f>
        <v>#N/A</v>
      </c>
      <c r="G113" s="107" t="e">
        <f>VLOOKUP(E113, CoursesBankAssessment!C:H, 6, FALSE)</f>
        <v>#N/A</v>
      </c>
      <c r="H113" s="61"/>
      <c r="I113" s="61"/>
      <c r="J113" s="81"/>
      <c r="K113" s="81"/>
      <c r="L113" s="61"/>
      <c r="M113" s="82"/>
      <c r="N113" s="61"/>
      <c r="O113" s="61"/>
      <c r="P113" s="61"/>
      <c r="Q113" s="61"/>
      <c r="R113" s="61"/>
      <c r="S113" s="61"/>
      <c r="T113" s="61"/>
      <c r="U113" s="61"/>
      <c r="V113" s="61"/>
      <c r="W113" s="61"/>
    </row>
    <row r="114" spans="3:23" x14ac:dyDescent="0.35">
      <c r="C114" s="79" t="s">
        <v>1379</v>
      </c>
      <c r="D114" s="107" t="str">
        <f>VLOOKUP(C114, OrganizationStaffList!D:E, 2, FALSE)</f>
        <v>XX0000110</v>
      </c>
      <c r="E114" s="80"/>
      <c r="F114" s="107" t="e">
        <f>VLOOKUP(E114, CoursesBankAssessment!C:D, 2, FALSE)</f>
        <v>#N/A</v>
      </c>
      <c r="G114" s="107" t="e">
        <f>VLOOKUP(E114, CoursesBankAssessment!C:H, 6, FALSE)</f>
        <v>#N/A</v>
      </c>
      <c r="H114" s="61"/>
      <c r="I114" s="61"/>
      <c r="J114" s="81"/>
      <c r="K114" s="81"/>
      <c r="L114" s="61"/>
      <c r="M114" s="82"/>
      <c r="N114" s="61"/>
      <c r="O114" s="61"/>
      <c r="P114" s="61"/>
      <c r="Q114" s="61"/>
      <c r="R114" s="61"/>
      <c r="S114" s="61"/>
      <c r="T114" s="61"/>
      <c r="U114" s="61"/>
      <c r="V114" s="61"/>
      <c r="W114" s="61"/>
    </row>
    <row r="115" spans="3:23" x14ac:dyDescent="0.35">
      <c r="C115" s="79" t="s">
        <v>1380</v>
      </c>
      <c r="D115" s="107" t="str">
        <f>VLOOKUP(C115, OrganizationStaffList!D:E, 2, FALSE)</f>
        <v>XX0000111</v>
      </c>
      <c r="E115" s="80"/>
      <c r="F115" s="107" t="e">
        <f>VLOOKUP(E115, CoursesBankAssessment!C:D, 2, FALSE)</f>
        <v>#N/A</v>
      </c>
      <c r="G115" s="107" t="e">
        <f>VLOOKUP(E115, CoursesBankAssessment!C:H, 6, FALSE)</f>
        <v>#N/A</v>
      </c>
      <c r="H115" s="61"/>
      <c r="I115" s="61"/>
      <c r="J115" s="81"/>
      <c r="K115" s="81"/>
      <c r="L115" s="61"/>
      <c r="M115" s="82"/>
      <c r="N115" s="61"/>
      <c r="O115" s="61"/>
      <c r="P115" s="61"/>
      <c r="Q115" s="61"/>
      <c r="R115" s="61"/>
      <c r="S115" s="61"/>
      <c r="T115" s="61"/>
      <c r="U115" s="61"/>
      <c r="V115" s="61"/>
      <c r="W115" s="61"/>
    </row>
    <row r="116" spans="3:23" x14ac:dyDescent="0.35">
      <c r="C116" s="79" t="s">
        <v>1381</v>
      </c>
      <c r="D116" s="107" t="str">
        <f>VLOOKUP(C116, OrganizationStaffList!D:E, 2, FALSE)</f>
        <v>XX0000112</v>
      </c>
      <c r="E116" s="80"/>
      <c r="F116" s="107" t="e">
        <f>VLOOKUP(E116, CoursesBankAssessment!C:D, 2, FALSE)</f>
        <v>#N/A</v>
      </c>
      <c r="G116" s="107" t="e">
        <f>VLOOKUP(E116, CoursesBankAssessment!C:H, 6, FALSE)</f>
        <v>#N/A</v>
      </c>
      <c r="H116" s="61"/>
      <c r="I116" s="61"/>
      <c r="J116" s="81"/>
      <c r="K116" s="81"/>
      <c r="L116" s="61"/>
      <c r="M116" s="82"/>
      <c r="N116" s="61"/>
      <c r="O116" s="61"/>
      <c r="P116" s="61"/>
      <c r="Q116" s="61"/>
      <c r="R116" s="61"/>
      <c r="S116" s="61"/>
      <c r="T116" s="61"/>
      <c r="U116" s="61"/>
      <c r="V116" s="61"/>
      <c r="W116" s="61"/>
    </row>
    <row r="117" spans="3:23" x14ac:dyDescent="0.35">
      <c r="C117" s="79" t="s">
        <v>1382</v>
      </c>
      <c r="D117" s="107" t="str">
        <f>VLOOKUP(C117, OrganizationStaffList!D:E, 2, FALSE)</f>
        <v>XX0000113</v>
      </c>
      <c r="E117" s="80"/>
      <c r="F117" s="107" t="e">
        <f>VLOOKUP(E117, CoursesBankAssessment!C:D, 2, FALSE)</f>
        <v>#N/A</v>
      </c>
      <c r="G117" s="107" t="e">
        <f>VLOOKUP(E117, CoursesBankAssessment!C:H, 6, FALSE)</f>
        <v>#N/A</v>
      </c>
      <c r="H117" s="61"/>
      <c r="I117" s="61"/>
      <c r="J117" s="81"/>
      <c r="K117" s="81"/>
      <c r="L117" s="61"/>
      <c r="M117" s="82"/>
      <c r="N117" s="61"/>
      <c r="O117" s="61"/>
      <c r="P117" s="61"/>
      <c r="Q117" s="61"/>
      <c r="R117" s="61"/>
      <c r="S117" s="61"/>
      <c r="T117" s="61"/>
      <c r="U117" s="61"/>
      <c r="V117" s="61"/>
      <c r="W117" s="61"/>
    </row>
    <row r="118" spans="3:23" x14ac:dyDescent="0.35">
      <c r="C118" s="79" t="s">
        <v>1383</v>
      </c>
      <c r="D118" s="107" t="str">
        <f>VLOOKUP(C118, OrganizationStaffList!D:E, 2, FALSE)</f>
        <v>XX0000114</v>
      </c>
      <c r="E118" s="80"/>
      <c r="F118" s="107" t="e">
        <f>VLOOKUP(E118, CoursesBankAssessment!C:D, 2, FALSE)</f>
        <v>#N/A</v>
      </c>
      <c r="G118" s="107" t="e">
        <f>VLOOKUP(E118, CoursesBankAssessment!C:H, 6, FALSE)</f>
        <v>#N/A</v>
      </c>
      <c r="H118" s="61"/>
      <c r="I118" s="61"/>
      <c r="J118" s="81"/>
      <c r="K118" s="81"/>
      <c r="L118" s="61"/>
      <c r="M118" s="82"/>
      <c r="N118" s="61"/>
      <c r="O118" s="61"/>
      <c r="P118" s="61"/>
      <c r="Q118" s="61"/>
      <c r="R118" s="61"/>
      <c r="S118" s="61"/>
      <c r="T118" s="61"/>
      <c r="U118" s="61"/>
      <c r="V118" s="61"/>
      <c r="W118" s="61"/>
    </row>
    <row r="119" spans="3:23" x14ac:dyDescent="0.35">
      <c r="C119" s="79" t="s">
        <v>1384</v>
      </c>
      <c r="D119" s="107" t="str">
        <f>VLOOKUP(C119, OrganizationStaffList!D:E, 2, FALSE)</f>
        <v>XX0000115</v>
      </c>
      <c r="E119" s="80"/>
      <c r="F119" s="107" t="e">
        <f>VLOOKUP(E119, CoursesBankAssessment!C:D, 2, FALSE)</f>
        <v>#N/A</v>
      </c>
      <c r="G119" s="107" t="e">
        <f>VLOOKUP(E119, CoursesBankAssessment!C:H, 6, FALSE)</f>
        <v>#N/A</v>
      </c>
      <c r="H119" s="61"/>
      <c r="I119" s="61"/>
      <c r="J119" s="81"/>
      <c r="K119" s="81"/>
      <c r="L119" s="61"/>
      <c r="M119" s="82"/>
      <c r="N119" s="61"/>
      <c r="O119" s="61"/>
      <c r="P119" s="61"/>
      <c r="Q119" s="61"/>
      <c r="R119" s="61"/>
      <c r="S119" s="61"/>
      <c r="T119" s="61"/>
      <c r="U119" s="61"/>
      <c r="V119" s="61"/>
      <c r="W119" s="61"/>
    </row>
    <row r="120" spans="3:23" x14ac:dyDescent="0.35">
      <c r="C120" s="79" t="s">
        <v>1385</v>
      </c>
      <c r="D120" s="107" t="str">
        <f>VLOOKUP(C120, OrganizationStaffList!D:E, 2, FALSE)</f>
        <v>XX0000116</v>
      </c>
      <c r="E120" s="80"/>
      <c r="F120" s="107" t="e">
        <f>VLOOKUP(E120, CoursesBankAssessment!C:D, 2, FALSE)</f>
        <v>#N/A</v>
      </c>
      <c r="G120" s="107" t="e">
        <f>VLOOKUP(E120, CoursesBankAssessment!C:H, 6, FALSE)</f>
        <v>#N/A</v>
      </c>
      <c r="H120" s="61"/>
      <c r="I120" s="61"/>
      <c r="J120" s="81"/>
      <c r="K120" s="81"/>
      <c r="L120" s="61"/>
      <c r="M120" s="82"/>
      <c r="N120" s="61"/>
      <c r="O120" s="61"/>
      <c r="P120" s="61"/>
      <c r="Q120" s="61"/>
      <c r="R120" s="61"/>
      <c r="S120" s="61"/>
      <c r="T120" s="61"/>
      <c r="U120" s="61"/>
      <c r="V120" s="61"/>
      <c r="W120" s="61"/>
    </row>
    <row r="121" spans="3:23" x14ac:dyDescent="0.35">
      <c r="C121" s="79" t="s">
        <v>1386</v>
      </c>
      <c r="D121" s="107" t="str">
        <f>VLOOKUP(C121, OrganizationStaffList!D:E, 2, FALSE)</f>
        <v>XX0000117</v>
      </c>
      <c r="E121" s="80"/>
      <c r="F121" s="107" t="e">
        <f>VLOOKUP(E121, CoursesBankAssessment!C:D, 2, FALSE)</f>
        <v>#N/A</v>
      </c>
      <c r="G121" s="107" t="e">
        <f>VLOOKUP(E121, CoursesBankAssessment!C:H, 6, FALSE)</f>
        <v>#N/A</v>
      </c>
      <c r="H121" s="61"/>
      <c r="I121" s="61"/>
      <c r="J121" s="81"/>
      <c r="K121" s="81"/>
      <c r="L121" s="61"/>
      <c r="M121" s="82"/>
      <c r="N121" s="61"/>
      <c r="O121" s="61"/>
      <c r="P121" s="61"/>
      <c r="Q121" s="61"/>
      <c r="R121" s="61"/>
      <c r="S121" s="61"/>
      <c r="T121" s="61"/>
      <c r="U121" s="61"/>
      <c r="V121" s="61"/>
      <c r="W121" s="61"/>
    </row>
    <row r="122" spans="3:23" x14ac:dyDescent="0.35">
      <c r="C122" s="79" t="s">
        <v>1387</v>
      </c>
      <c r="D122" s="107" t="str">
        <f>VLOOKUP(C122, OrganizationStaffList!D:E, 2, FALSE)</f>
        <v>XX0000118</v>
      </c>
      <c r="E122" s="80"/>
      <c r="F122" s="107" t="e">
        <f>VLOOKUP(E122, CoursesBankAssessment!C:D, 2, FALSE)</f>
        <v>#N/A</v>
      </c>
      <c r="G122" s="107" t="e">
        <f>VLOOKUP(E122, CoursesBankAssessment!C:H, 6, FALSE)</f>
        <v>#N/A</v>
      </c>
      <c r="H122" s="61"/>
      <c r="I122" s="61"/>
      <c r="J122" s="81"/>
      <c r="K122" s="81"/>
      <c r="L122" s="61"/>
      <c r="M122" s="82"/>
      <c r="N122" s="61"/>
      <c r="O122" s="61"/>
      <c r="P122" s="61"/>
      <c r="Q122" s="61"/>
      <c r="R122" s="61"/>
      <c r="S122" s="61"/>
      <c r="T122" s="61"/>
      <c r="U122" s="61"/>
      <c r="V122" s="61"/>
      <c r="W122" s="61"/>
    </row>
    <row r="123" spans="3:23" x14ac:dyDescent="0.35">
      <c r="C123" s="79" t="s">
        <v>1388</v>
      </c>
      <c r="D123" s="107" t="str">
        <f>VLOOKUP(C123, OrganizationStaffList!D:E, 2, FALSE)</f>
        <v>XX0000119</v>
      </c>
      <c r="E123" s="80"/>
      <c r="F123" s="107" t="e">
        <f>VLOOKUP(E123, CoursesBankAssessment!C:D, 2, FALSE)</f>
        <v>#N/A</v>
      </c>
      <c r="G123" s="107" t="e">
        <f>VLOOKUP(E123, CoursesBankAssessment!C:H, 6, FALSE)</f>
        <v>#N/A</v>
      </c>
      <c r="H123" s="61"/>
      <c r="I123" s="61"/>
      <c r="J123" s="81"/>
      <c r="K123" s="81"/>
      <c r="L123" s="61"/>
      <c r="M123" s="82"/>
      <c r="N123" s="61"/>
      <c r="O123" s="61"/>
      <c r="P123" s="61"/>
      <c r="Q123" s="61"/>
      <c r="R123" s="61"/>
      <c r="S123" s="61"/>
      <c r="T123" s="61"/>
      <c r="U123" s="61"/>
      <c r="V123" s="61"/>
      <c r="W123" s="61"/>
    </row>
    <row r="124" spans="3:23" x14ac:dyDescent="0.35">
      <c r="C124" s="79" t="s">
        <v>1389</v>
      </c>
      <c r="D124" s="107" t="str">
        <f>VLOOKUP(C124, OrganizationStaffList!D:E, 2, FALSE)</f>
        <v>XX0000120</v>
      </c>
      <c r="E124" s="80"/>
      <c r="F124" s="107" t="e">
        <f>VLOOKUP(E124, CoursesBankAssessment!C:D, 2, FALSE)</f>
        <v>#N/A</v>
      </c>
      <c r="G124" s="107" t="e">
        <f>VLOOKUP(E124, CoursesBankAssessment!C:H, 6, FALSE)</f>
        <v>#N/A</v>
      </c>
      <c r="H124" s="61"/>
      <c r="I124" s="61"/>
      <c r="J124" s="81"/>
      <c r="K124" s="81"/>
      <c r="L124" s="61"/>
      <c r="M124" s="82"/>
      <c r="N124" s="61"/>
      <c r="O124" s="61"/>
      <c r="P124" s="61"/>
      <c r="Q124" s="61"/>
      <c r="R124" s="61"/>
      <c r="S124" s="61"/>
      <c r="T124" s="61"/>
      <c r="U124" s="61"/>
      <c r="V124" s="61"/>
      <c r="W124" s="61"/>
    </row>
    <row r="125" spans="3:23" x14ac:dyDescent="0.35">
      <c r="C125" s="79" t="s">
        <v>1390</v>
      </c>
      <c r="D125" s="107" t="str">
        <f>VLOOKUP(C125, OrganizationStaffList!D:E, 2, FALSE)</f>
        <v>XX0000121</v>
      </c>
      <c r="E125" s="80"/>
      <c r="F125" s="107" t="e">
        <f>VLOOKUP(E125, CoursesBankAssessment!C:D, 2, FALSE)</f>
        <v>#N/A</v>
      </c>
      <c r="G125" s="107" t="e">
        <f>VLOOKUP(E125, CoursesBankAssessment!C:H, 6, FALSE)</f>
        <v>#N/A</v>
      </c>
      <c r="H125" s="61"/>
      <c r="I125" s="61"/>
      <c r="J125" s="81"/>
      <c r="K125" s="81"/>
      <c r="L125" s="61"/>
      <c r="M125" s="82"/>
      <c r="N125" s="61"/>
      <c r="O125" s="61"/>
      <c r="P125" s="61"/>
      <c r="Q125" s="61"/>
      <c r="R125" s="61"/>
      <c r="S125" s="61"/>
      <c r="T125" s="61"/>
      <c r="U125" s="61"/>
      <c r="V125" s="61"/>
      <c r="W125" s="61"/>
    </row>
    <row r="126" spans="3:23" x14ac:dyDescent="0.35">
      <c r="C126" s="79" t="s">
        <v>1391</v>
      </c>
      <c r="D126" s="107" t="str">
        <f>VLOOKUP(C126, OrganizationStaffList!D:E, 2, FALSE)</f>
        <v>XX0000122</v>
      </c>
      <c r="E126" s="80"/>
      <c r="F126" s="107" t="e">
        <f>VLOOKUP(E126, CoursesBankAssessment!C:D, 2, FALSE)</f>
        <v>#N/A</v>
      </c>
      <c r="G126" s="107" t="e">
        <f>VLOOKUP(E126, CoursesBankAssessment!C:H, 6, FALSE)</f>
        <v>#N/A</v>
      </c>
      <c r="H126" s="61"/>
      <c r="I126" s="61"/>
      <c r="J126" s="81"/>
      <c r="K126" s="81"/>
      <c r="L126" s="61"/>
      <c r="M126" s="82"/>
      <c r="N126" s="61"/>
      <c r="O126" s="61"/>
      <c r="P126" s="61"/>
      <c r="Q126" s="61"/>
      <c r="R126" s="61"/>
      <c r="S126" s="61"/>
      <c r="T126" s="61"/>
      <c r="U126" s="61"/>
      <c r="V126" s="61"/>
      <c r="W126" s="61"/>
    </row>
    <row r="127" spans="3:23" x14ac:dyDescent="0.35">
      <c r="C127" s="79" t="s">
        <v>1392</v>
      </c>
      <c r="D127" s="107" t="str">
        <f>VLOOKUP(C127, OrganizationStaffList!D:E, 2, FALSE)</f>
        <v>XX0000123</v>
      </c>
      <c r="E127" s="80"/>
      <c r="F127" s="107" t="e">
        <f>VLOOKUP(E127, CoursesBankAssessment!C:D, 2, FALSE)</f>
        <v>#N/A</v>
      </c>
      <c r="G127" s="107" t="e">
        <f>VLOOKUP(E127, CoursesBankAssessment!C:H, 6, FALSE)</f>
        <v>#N/A</v>
      </c>
      <c r="H127" s="61"/>
      <c r="I127" s="61"/>
      <c r="J127" s="81"/>
      <c r="K127" s="81"/>
      <c r="L127" s="61"/>
      <c r="M127" s="82"/>
      <c r="N127" s="61"/>
      <c r="O127" s="61"/>
      <c r="P127" s="61"/>
      <c r="Q127" s="61"/>
      <c r="R127" s="61"/>
      <c r="S127" s="61"/>
      <c r="T127" s="61"/>
      <c r="U127" s="61"/>
      <c r="V127" s="61"/>
      <c r="W127" s="61"/>
    </row>
    <row r="128" spans="3:23" x14ac:dyDescent="0.35">
      <c r="C128" s="79" t="s">
        <v>1393</v>
      </c>
      <c r="D128" s="107" t="str">
        <f>VLOOKUP(C128, OrganizationStaffList!D:E, 2, FALSE)</f>
        <v>XX0000124</v>
      </c>
      <c r="E128" s="80"/>
      <c r="F128" s="107" t="e">
        <f>VLOOKUP(E128, CoursesBankAssessment!C:D, 2, FALSE)</f>
        <v>#N/A</v>
      </c>
      <c r="G128" s="107" t="e">
        <f>VLOOKUP(E128, CoursesBankAssessment!C:H, 6, FALSE)</f>
        <v>#N/A</v>
      </c>
      <c r="H128" s="61"/>
      <c r="I128" s="61"/>
      <c r="J128" s="81"/>
      <c r="K128" s="81"/>
      <c r="L128" s="61"/>
      <c r="M128" s="82"/>
      <c r="N128" s="61"/>
      <c r="O128" s="61"/>
      <c r="P128" s="61"/>
      <c r="Q128" s="61"/>
      <c r="R128" s="61"/>
      <c r="S128" s="61"/>
      <c r="T128" s="61"/>
      <c r="U128" s="61"/>
      <c r="V128" s="61"/>
      <c r="W128" s="61"/>
    </row>
    <row r="129" spans="3:23" x14ac:dyDescent="0.35">
      <c r="C129" s="79" t="s">
        <v>1394</v>
      </c>
      <c r="D129" s="107" t="str">
        <f>VLOOKUP(C129, OrganizationStaffList!D:E, 2, FALSE)</f>
        <v>XX0000125</v>
      </c>
      <c r="E129" s="80"/>
      <c r="F129" s="107" t="e">
        <f>VLOOKUP(E129, CoursesBankAssessment!C:D, 2, FALSE)</f>
        <v>#N/A</v>
      </c>
      <c r="G129" s="107" t="e">
        <f>VLOOKUP(E129, CoursesBankAssessment!C:H, 6, FALSE)</f>
        <v>#N/A</v>
      </c>
      <c r="H129" s="61"/>
      <c r="I129" s="61"/>
      <c r="J129" s="81"/>
      <c r="K129" s="81"/>
      <c r="L129" s="61"/>
      <c r="M129" s="82"/>
      <c r="N129" s="61"/>
      <c r="O129" s="61"/>
      <c r="P129" s="61"/>
      <c r="Q129" s="61"/>
      <c r="R129" s="61"/>
      <c r="S129" s="61"/>
      <c r="T129" s="61"/>
      <c r="U129" s="61"/>
      <c r="V129" s="61"/>
      <c r="W129" s="61"/>
    </row>
    <row r="130" spans="3:23" x14ac:dyDescent="0.35">
      <c r="C130" s="79" t="s">
        <v>1395</v>
      </c>
      <c r="D130" s="107" t="str">
        <f>VLOOKUP(C130, OrganizationStaffList!D:E, 2, FALSE)</f>
        <v>XX0000126</v>
      </c>
      <c r="E130" s="80"/>
      <c r="F130" s="107" t="e">
        <f>VLOOKUP(E130, CoursesBankAssessment!C:D, 2, FALSE)</f>
        <v>#N/A</v>
      </c>
      <c r="G130" s="107" t="e">
        <f>VLOOKUP(E130, CoursesBankAssessment!C:H, 6, FALSE)</f>
        <v>#N/A</v>
      </c>
      <c r="H130" s="61"/>
      <c r="I130" s="61"/>
      <c r="J130" s="81"/>
      <c r="K130" s="81"/>
      <c r="L130" s="61"/>
      <c r="M130" s="82"/>
      <c r="N130" s="61"/>
      <c r="O130" s="61"/>
      <c r="P130" s="61"/>
      <c r="Q130" s="61"/>
      <c r="R130" s="61"/>
      <c r="S130" s="61"/>
      <c r="T130" s="61"/>
      <c r="U130" s="61"/>
      <c r="V130" s="61"/>
      <c r="W130" s="61"/>
    </row>
    <row r="131" spans="3:23" x14ac:dyDescent="0.35">
      <c r="C131" s="79" t="s">
        <v>1396</v>
      </c>
      <c r="D131" s="107" t="str">
        <f>VLOOKUP(C131, OrganizationStaffList!D:E, 2, FALSE)</f>
        <v>XX0000127</v>
      </c>
      <c r="E131" s="80"/>
      <c r="F131" s="107" t="e">
        <f>VLOOKUP(E131, CoursesBankAssessment!C:D, 2, FALSE)</f>
        <v>#N/A</v>
      </c>
      <c r="G131" s="107" t="e">
        <f>VLOOKUP(E131, CoursesBankAssessment!C:H, 6, FALSE)</f>
        <v>#N/A</v>
      </c>
      <c r="H131" s="61"/>
      <c r="I131" s="61"/>
      <c r="J131" s="81"/>
      <c r="K131" s="81"/>
      <c r="L131" s="61"/>
      <c r="M131" s="82"/>
      <c r="N131" s="61"/>
      <c r="O131" s="61"/>
      <c r="P131" s="61"/>
      <c r="Q131" s="61"/>
      <c r="R131" s="61"/>
      <c r="S131" s="61"/>
      <c r="T131" s="61"/>
      <c r="U131" s="61"/>
      <c r="V131" s="61"/>
      <c r="W131" s="61"/>
    </row>
    <row r="132" spans="3:23" x14ac:dyDescent="0.35">
      <c r="C132" s="79" t="s">
        <v>1397</v>
      </c>
      <c r="D132" s="107" t="str">
        <f>VLOOKUP(C132, OrganizationStaffList!D:E, 2, FALSE)</f>
        <v>XX0000128</v>
      </c>
      <c r="E132" s="80"/>
      <c r="F132" s="107" t="e">
        <f>VLOOKUP(E132, CoursesBankAssessment!C:D, 2, FALSE)</f>
        <v>#N/A</v>
      </c>
      <c r="G132" s="107" t="e">
        <f>VLOOKUP(E132, CoursesBankAssessment!C:H, 6, FALSE)</f>
        <v>#N/A</v>
      </c>
      <c r="H132" s="61"/>
      <c r="I132" s="61"/>
      <c r="J132" s="81"/>
      <c r="K132" s="81"/>
      <c r="L132" s="61"/>
      <c r="M132" s="82"/>
      <c r="N132" s="61"/>
      <c r="O132" s="61"/>
      <c r="P132" s="61"/>
      <c r="Q132" s="61"/>
      <c r="R132" s="61"/>
      <c r="S132" s="61"/>
      <c r="T132" s="61"/>
      <c r="U132" s="61"/>
      <c r="V132" s="61"/>
      <c r="W132" s="61"/>
    </row>
    <row r="133" spans="3:23" x14ac:dyDescent="0.35">
      <c r="C133" s="79" t="s">
        <v>1398</v>
      </c>
      <c r="D133" s="107" t="str">
        <f>VLOOKUP(C133, OrganizationStaffList!D:E, 2, FALSE)</f>
        <v>XX0000129</v>
      </c>
      <c r="E133" s="80"/>
      <c r="F133" s="107" t="e">
        <f>VLOOKUP(E133, CoursesBankAssessment!C:D, 2, FALSE)</f>
        <v>#N/A</v>
      </c>
      <c r="G133" s="107" t="e">
        <f>VLOOKUP(E133, CoursesBankAssessment!C:H, 6, FALSE)</f>
        <v>#N/A</v>
      </c>
      <c r="H133" s="61"/>
      <c r="I133" s="61"/>
      <c r="J133" s="81"/>
      <c r="K133" s="81"/>
      <c r="L133" s="61"/>
      <c r="M133" s="82"/>
      <c r="N133" s="61"/>
      <c r="O133" s="61"/>
      <c r="P133" s="61"/>
      <c r="Q133" s="61"/>
      <c r="R133" s="61"/>
      <c r="S133" s="61"/>
      <c r="T133" s="61"/>
      <c r="U133" s="61"/>
      <c r="V133" s="61"/>
      <c r="W133" s="61"/>
    </row>
    <row r="134" spans="3:23" x14ac:dyDescent="0.35">
      <c r="C134" s="79" t="s">
        <v>1399</v>
      </c>
      <c r="D134" s="107" t="str">
        <f>VLOOKUP(C134, OrganizationStaffList!D:E, 2, FALSE)</f>
        <v>XX0000130</v>
      </c>
      <c r="E134" s="80"/>
      <c r="F134" s="107" t="e">
        <f>VLOOKUP(E134, CoursesBankAssessment!C:D, 2, FALSE)</f>
        <v>#N/A</v>
      </c>
      <c r="G134" s="107" t="e">
        <f>VLOOKUP(E134, CoursesBankAssessment!C:H, 6, FALSE)</f>
        <v>#N/A</v>
      </c>
      <c r="H134" s="61"/>
      <c r="I134" s="61"/>
      <c r="J134" s="81"/>
      <c r="K134" s="81"/>
      <c r="L134" s="61"/>
      <c r="M134" s="82"/>
      <c r="N134" s="61"/>
      <c r="O134" s="61"/>
      <c r="P134" s="61"/>
      <c r="Q134" s="61"/>
      <c r="R134" s="61"/>
      <c r="S134" s="61"/>
      <c r="T134" s="61"/>
      <c r="U134" s="61"/>
      <c r="V134" s="61"/>
      <c r="W134" s="61"/>
    </row>
    <row r="135" spans="3:23" x14ac:dyDescent="0.35">
      <c r="C135" s="79" t="s">
        <v>1400</v>
      </c>
      <c r="D135" s="107" t="str">
        <f>VLOOKUP(C135, OrganizationStaffList!D:E, 2, FALSE)</f>
        <v>XX0000131</v>
      </c>
      <c r="E135" s="80"/>
      <c r="F135" s="107" t="e">
        <f>VLOOKUP(E135, CoursesBankAssessment!C:D, 2, FALSE)</f>
        <v>#N/A</v>
      </c>
      <c r="G135" s="107" t="e">
        <f>VLOOKUP(E135, CoursesBankAssessment!C:H, 6, FALSE)</f>
        <v>#N/A</v>
      </c>
      <c r="H135" s="61"/>
      <c r="I135" s="61"/>
      <c r="J135" s="81"/>
      <c r="K135" s="81"/>
      <c r="L135" s="61"/>
      <c r="M135" s="82"/>
      <c r="N135" s="61"/>
      <c r="O135" s="61"/>
      <c r="P135" s="61"/>
      <c r="Q135" s="61"/>
      <c r="R135" s="61"/>
      <c r="S135" s="61"/>
      <c r="T135" s="61"/>
      <c r="U135" s="61"/>
      <c r="V135" s="61"/>
      <c r="W135" s="61"/>
    </row>
    <row r="136" spans="3:23" x14ac:dyDescent="0.35">
      <c r="C136" s="79" t="s">
        <v>1401</v>
      </c>
      <c r="D136" s="107" t="str">
        <f>VLOOKUP(C136, OrganizationStaffList!D:E, 2, FALSE)</f>
        <v>XX0000132</v>
      </c>
      <c r="E136" s="80"/>
      <c r="F136" s="107" t="e">
        <f>VLOOKUP(E136, CoursesBankAssessment!C:D, 2, FALSE)</f>
        <v>#N/A</v>
      </c>
      <c r="G136" s="107" t="e">
        <f>VLOOKUP(E136, CoursesBankAssessment!C:H, 6, FALSE)</f>
        <v>#N/A</v>
      </c>
      <c r="H136" s="61"/>
      <c r="I136" s="61"/>
      <c r="J136" s="81"/>
      <c r="K136" s="81"/>
      <c r="L136" s="61"/>
      <c r="M136" s="82"/>
      <c r="N136" s="61"/>
      <c r="O136" s="61"/>
      <c r="P136" s="61"/>
      <c r="Q136" s="61"/>
      <c r="R136" s="61"/>
      <c r="S136" s="61"/>
      <c r="T136" s="61"/>
      <c r="U136" s="61"/>
      <c r="V136" s="61"/>
      <c r="W136" s="61"/>
    </row>
    <row r="137" spans="3:23" x14ac:dyDescent="0.35">
      <c r="C137" s="79" t="s">
        <v>1402</v>
      </c>
      <c r="D137" s="107" t="str">
        <f>VLOOKUP(C137, OrganizationStaffList!D:E, 2, FALSE)</f>
        <v>XX0000133</v>
      </c>
      <c r="E137" s="80"/>
      <c r="F137" s="107" t="e">
        <f>VLOOKUP(E137, CoursesBankAssessment!C:D, 2, FALSE)</f>
        <v>#N/A</v>
      </c>
      <c r="G137" s="107" t="e">
        <f>VLOOKUP(E137, CoursesBankAssessment!C:H, 6, FALSE)</f>
        <v>#N/A</v>
      </c>
      <c r="H137" s="61"/>
      <c r="I137" s="61"/>
      <c r="J137" s="81"/>
      <c r="K137" s="81"/>
      <c r="L137" s="61"/>
      <c r="M137" s="82"/>
      <c r="N137" s="61"/>
      <c r="O137" s="61"/>
      <c r="P137" s="61"/>
      <c r="Q137" s="61"/>
      <c r="R137" s="61"/>
      <c r="S137" s="61"/>
      <c r="T137" s="61"/>
      <c r="U137" s="61"/>
      <c r="V137" s="61"/>
      <c r="W137" s="61"/>
    </row>
    <row r="138" spans="3:23" x14ac:dyDescent="0.35">
      <c r="C138" s="79" t="s">
        <v>1403</v>
      </c>
      <c r="D138" s="107" t="str">
        <f>VLOOKUP(C138, OrganizationStaffList!D:E, 2, FALSE)</f>
        <v>XX0000134</v>
      </c>
      <c r="E138" s="80"/>
      <c r="F138" s="107" t="e">
        <f>VLOOKUP(E138, CoursesBankAssessment!C:D, 2, FALSE)</f>
        <v>#N/A</v>
      </c>
      <c r="G138" s="107" t="e">
        <f>VLOOKUP(E138, CoursesBankAssessment!C:H, 6, FALSE)</f>
        <v>#N/A</v>
      </c>
      <c r="H138" s="61"/>
      <c r="I138" s="61"/>
      <c r="J138" s="81"/>
      <c r="K138" s="81"/>
      <c r="L138" s="61"/>
      <c r="M138" s="82"/>
      <c r="N138" s="61"/>
      <c r="O138" s="61"/>
      <c r="P138" s="61"/>
      <c r="Q138" s="61"/>
      <c r="R138" s="61"/>
      <c r="S138" s="61"/>
      <c r="T138" s="61"/>
      <c r="U138" s="61"/>
      <c r="V138" s="61"/>
      <c r="W138" s="61"/>
    </row>
    <row r="139" spans="3:23" x14ac:dyDescent="0.35">
      <c r="C139" s="79" t="s">
        <v>1404</v>
      </c>
      <c r="D139" s="107" t="str">
        <f>VLOOKUP(C139, OrganizationStaffList!D:E, 2, FALSE)</f>
        <v>XX0000135</v>
      </c>
      <c r="E139" s="80"/>
      <c r="F139" s="107" t="e">
        <f>VLOOKUP(E139, CoursesBankAssessment!C:D, 2, FALSE)</f>
        <v>#N/A</v>
      </c>
      <c r="G139" s="107" t="e">
        <f>VLOOKUP(E139, CoursesBankAssessment!C:H, 6, FALSE)</f>
        <v>#N/A</v>
      </c>
      <c r="H139" s="61"/>
      <c r="I139" s="61"/>
      <c r="J139" s="81"/>
      <c r="K139" s="81"/>
      <c r="L139" s="61"/>
      <c r="M139" s="82"/>
      <c r="N139" s="61"/>
      <c r="O139" s="61"/>
      <c r="P139" s="61"/>
      <c r="Q139" s="61"/>
      <c r="R139" s="61"/>
      <c r="S139" s="61"/>
      <c r="T139" s="61"/>
      <c r="U139" s="61"/>
      <c r="V139" s="61"/>
      <c r="W139" s="61"/>
    </row>
    <row r="140" spans="3:23" x14ac:dyDescent="0.35">
      <c r="C140" s="79" t="s">
        <v>1405</v>
      </c>
      <c r="D140" s="107" t="str">
        <f>VLOOKUP(C140, OrganizationStaffList!D:E, 2, FALSE)</f>
        <v>XX0000136</v>
      </c>
      <c r="E140" s="80"/>
      <c r="F140" s="107" t="e">
        <f>VLOOKUP(E140, CoursesBankAssessment!C:D, 2, FALSE)</f>
        <v>#N/A</v>
      </c>
      <c r="G140" s="107" t="e">
        <f>VLOOKUP(E140, CoursesBankAssessment!C:H, 6, FALSE)</f>
        <v>#N/A</v>
      </c>
      <c r="H140" s="61"/>
      <c r="I140" s="61"/>
      <c r="J140" s="81"/>
      <c r="K140" s="81"/>
      <c r="L140" s="61"/>
      <c r="M140" s="82"/>
      <c r="N140" s="61"/>
      <c r="O140" s="61"/>
      <c r="P140" s="61"/>
      <c r="Q140" s="61"/>
      <c r="R140" s="61"/>
      <c r="S140" s="61"/>
      <c r="T140" s="61"/>
      <c r="U140" s="61"/>
      <c r="V140" s="61"/>
      <c r="W140" s="61"/>
    </row>
    <row r="141" spans="3:23" x14ac:dyDescent="0.35">
      <c r="C141" s="79" t="s">
        <v>1406</v>
      </c>
      <c r="D141" s="107" t="str">
        <f>VLOOKUP(C141, OrganizationStaffList!D:E, 2, FALSE)</f>
        <v>XX0000137</v>
      </c>
      <c r="E141" s="80"/>
      <c r="F141" s="107" t="e">
        <f>VLOOKUP(E141, CoursesBankAssessment!C:D, 2, FALSE)</f>
        <v>#N/A</v>
      </c>
      <c r="G141" s="107" t="e">
        <f>VLOOKUP(E141, CoursesBankAssessment!C:H, 6, FALSE)</f>
        <v>#N/A</v>
      </c>
      <c r="H141" s="61"/>
      <c r="I141" s="61"/>
      <c r="J141" s="81"/>
      <c r="K141" s="81"/>
      <c r="L141" s="61"/>
      <c r="M141" s="82"/>
      <c r="N141" s="61"/>
      <c r="O141" s="61"/>
      <c r="P141" s="61"/>
      <c r="Q141" s="61"/>
      <c r="R141" s="61"/>
      <c r="S141" s="61"/>
      <c r="T141" s="61"/>
      <c r="U141" s="61"/>
      <c r="V141" s="61"/>
      <c r="W141" s="61"/>
    </row>
    <row r="142" spans="3:23" x14ac:dyDescent="0.35">
      <c r="C142" s="79" t="s">
        <v>1407</v>
      </c>
      <c r="D142" s="107" t="str">
        <f>VLOOKUP(C142, OrganizationStaffList!D:E, 2, FALSE)</f>
        <v>XX0000138</v>
      </c>
      <c r="E142" s="80"/>
      <c r="F142" s="107" t="e">
        <f>VLOOKUP(E142, CoursesBankAssessment!C:D, 2, FALSE)</f>
        <v>#N/A</v>
      </c>
      <c r="G142" s="107" t="e">
        <f>VLOOKUP(E142, CoursesBankAssessment!C:H, 6, FALSE)</f>
        <v>#N/A</v>
      </c>
      <c r="H142" s="61"/>
      <c r="I142" s="61"/>
      <c r="J142" s="81"/>
      <c r="K142" s="81"/>
      <c r="L142" s="61"/>
      <c r="M142" s="82"/>
      <c r="N142" s="61"/>
      <c r="O142" s="61"/>
      <c r="P142" s="61"/>
      <c r="Q142" s="61"/>
      <c r="R142" s="61"/>
      <c r="S142" s="61"/>
      <c r="T142" s="61"/>
      <c r="U142" s="61"/>
      <c r="V142" s="61"/>
      <c r="W142" s="61"/>
    </row>
    <row r="143" spans="3:23" x14ac:dyDescent="0.35">
      <c r="C143" s="79" t="s">
        <v>1408</v>
      </c>
      <c r="D143" s="107" t="str">
        <f>VLOOKUP(C143, OrganizationStaffList!D:E, 2, FALSE)</f>
        <v>XX0000139</v>
      </c>
      <c r="E143" s="80"/>
      <c r="F143" s="107" t="e">
        <f>VLOOKUP(E143, CoursesBankAssessment!C:D, 2, FALSE)</f>
        <v>#N/A</v>
      </c>
      <c r="G143" s="107" t="e">
        <f>VLOOKUP(E143, CoursesBankAssessment!C:H, 6, FALSE)</f>
        <v>#N/A</v>
      </c>
      <c r="H143" s="61"/>
      <c r="I143" s="61"/>
      <c r="J143" s="81"/>
      <c r="K143" s="81"/>
      <c r="L143" s="61"/>
      <c r="M143" s="82"/>
      <c r="N143" s="61"/>
      <c r="O143" s="61"/>
      <c r="P143" s="61"/>
      <c r="Q143" s="61"/>
      <c r="R143" s="61"/>
      <c r="S143" s="61"/>
      <c r="T143" s="61"/>
      <c r="U143" s="61"/>
      <c r="V143" s="61"/>
      <c r="W143" s="61"/>
    </row>
    <row r="144" spans="3:23" x14ac:dyDescent="0.35">
      <c r="C144" s="79" t="s">
        <v>1409</v>
      </c>
      <c r="D144" s="107" t="str">
        <f>VLOOKUP(C144, OrganizationStaffList!D:E, 2, FALSE)</f>
        <v>XX0000140</v>
      </c>
      <c r="E144" s="80"/>
      <c r="F144" s="107" t="e">
        <f>VLOOKUP(E144, CoursesBankAssessment!C:D, 2, FALSE)</f>
        <v>#N/A</v>
      </c>
      <c r="G144" s="107" t="e">
        <f>VLOOKUP(E144, CoursesBankAssessment!C:H, 6, FALSE)</f>
        <v>#N/A</v>
      </c>
      <c r="H144" s="61"/>
      <c r="I144" s="61"/>
      <c r="J144" s="81"/>
      <c r="K144" s="81"/>
      <c r="L144" s="61"/>
      <c r="M144" s="82"/>
      <c r="N144" s="61"/>
      <c r="O144" s="61"/>
      <c r="P144" s="61"/>
      <c r="Q144" s="61"/>
      <c r="R144" s="61"/>
      <c r="S144" s="61"/>
      <c r="T144" s="61"/>
      <c r="U144" s="61"/>
      <c r="V144" s="61"/>
      <c r="W144" s="61"/>
    </row>
    <row r="145" spans="3:23" x14ac:dyDescent="0.35">
      <c r="C145" s="79" t="s">
        <v>1410</v>
      </c>
      <c r="D145" s="107" t="str">
        <f>VLOOKUP(C145, OrganizationStaffList!D:E, 2, FALSE)</f>
        <v>XX0000141</v>
      </c>
      <c r="E145" s="80"/>
      <c r="F145" s="107" t="e">
        <f>VLOOKUP(E145, CoursesBankAssessment!C:D, 2, FALSE)</f>
        <v>#N/A</v>
      </c>
      <c r="G145" s="107" t="e">
        <f>VLOOKUP(E145, CoursesBankAssessment!C:H, 6, FALSE)</f>
        <v>#N/A</v>
      </c>
      <c r="H145" s="61"/>
      <c r="I145" s="61"/>
      <c r="J145" s="81"/>
      <c r="K145" s="81"/>
      <c r="L145" s="61"/>
      <c r="M145" s="82"/>
      <c r="N145" s="61"/>
      <c r="O145" s="61"/>
      <c r="P145" s="61"/>
      <c r="Q145" s="61"/>
      <c r="R145" s="61"/>
      <c r="S145" s="61"/>
      <c r="T145" s="61"/>
      <c r="U145" s="61"/>
      <c r="V145" s="61"/>
      <c r="W145" s="61"/>
    </row>
    <row r="146" spans="3:23" x14ac:dyDescent="0.35">
      <c r="C146" s="79" t="s">
        <v>1411</v>
      </c>
      <c r="D146" s="107" t="str">
        <f>VLOOKUP(C146, OrganizationStaffList!D:E, 2, FALSE)</f>
        <v>XX0000142</v>
      </c>
      <c r="E146" s="80"/>
      <c r="F146" s="107" t="e">
        <f>VLOOKUP(E146, CoursesBankAssessment!C:D, 2, FALSE)</f>
        <v>#N/A</v>
      </c>
      <c r="G146" s="107" t="e">
        <f>VLOOKUP(E146, CoursesBankAssessment!C:H, 6, FALSE)</f>
        <v>#N/A</v>
      </c>
      <c r="H146" s="61"/>
      <c r="I146" s="61"/>
      <c r="J146" s="81"/>
      <c r="K146" s="81"/>
      <c r="L146" s="61"/>
      <c r="M146" s="82"/>
      <c r="N146" s="61"/>
      <c r="O146" s="61"/>
      <c r="P146" s="61"/>
      <c r="Q146" s="61"/>
      <c r="R146" s="61"/>
      <c r="S146" s="61"/>
      <c r="T146" s="61"/>
      <c r="U146" s="61"/>
      <c r="V146" s="61"/>
      <c r="W146" s="61"/>
    </row>
    <row r="147" spans="3:23" x14ac:dyDescent="0.35">
      <c r="C147" s="79" t="s">
        <v>1412</v>
      </c>
      <c r="D147" s="107" t="str">
        <f>VLOOKUP(C147, OrganizationStaffList!D:E, 2, FALSE)</f>
        <v>XX0000143</v>
      </c>
      <c r="E147" s="80"/>
      <c r="F147" s="107" t="e">
        <f>VLOOKUP(E147, CoursesBankAssessment!C:D, 2, FALSE)</f>
        <v>#N/A</v>
      </c>
      <c r="G147" s="107" t="e">
        <f>VLOOKUP(E147, CoursesBankAssessment!C:H, 6, FALSE)</f>
        <v>#N/A</v>
      </c>
      <c r="H147" s="61"/>
      <c r="I147" s="61"/>
      <c r="J147" s="81"/>
      <c r="K147" s="81"/>
      <c r="L147" s="61"/>
      <c r="M147" s="82"/>
      <c r="N147" s="61"/>
      <c r="O147" s="61"/>
      <c r="P147" s="61"/>
      <c r="Q147" s="61"/>
      <c r="R147" s="61"/>
      <c r="S147" s="61"/>
      <c r="T147" s="61"/>
      <c r="U147" s="61"/>
      <c r="V147" s="61"/>
      <c r="W147" s="61"/>
    </row>
    <row r="148" spans="3:23" x14ac:dyDescent="0.35">
      <c r="C148" s="79" t="s">
        <v>1413</v>
      </c>
      <c r="D148" s="107" t="str">
        <f>VLOOKUP(C148, OrganizationStaffList!D:E, 2, FALSE)</f>
        <v>XX0000144</v>
      </c>
      <c r="E148" s="80"/>
      <c r="F148" s="107" t="e">
        <f>VLOOKUP(E148, CoursesBankAssessment!C:D, 2, FALSE)</f>
        <v>#N/A</v>
      </c>
      <c r="G148" s="107" t="e">
        <f>VLOOKUP(E148, CoursesBankAssessment!C:H, 6, FALSE)</f>
        <v>#N/A</v>
      </c>
      <c r="H148" s="61"/>
      <c r="I148" s="61"/>
      <c r="J148" s="81"/>
      <c r="K148" s="81"/>
      <c r="L148" s="61"/>
      <c r="M148" s="82"/>
      <c r="N148" s="61"/>
      <c r="O148" s="61"/>
      <c r="P148" s="61"/>
      <c r="Q148" s="61"/>
      <c r="R148" s="61"/>
      <c r="S148" s="61"/>
      <c r="T148" s="61"/>
      <c r="U148" s="61"/>
      <c r="V148" s="61"/>
      <c r="W148" s="61"/>
    </row>
    <row r="149" spans="3:23" x14ac:dyDescent="0.35">
      <c r="C149" s="79" t="s">
        <v>1414</v>
      </c>
      <c r="D149" s="107" t="str">
        <f>VLOOKUP(C149, OrganizationStaffList!D:E, 2, FALSE)</f>
        <v>XX0000145</v>
      </c>
      <c r="E149" s="80"/>
      <c r="F149" s="107" t="e">
        <f>VLOOKUP(E149, CoursesBankAssessment!C:D, 2, FALSE)</f>
        <v>#N/A</v>
      </c>
      <c r="G149" s="107" t="e">
        <f>VLOOKUP(E149, CoursesBankAssessment!C:H, 6, FALSE)</f>
        <v>#N/A</v>
      </c>
      <c r="H149" s="61"/>
      <c r="I149" s="61"/>
      <c r="J149" s="81"/>
      <c r="K149" s="81"/>
      <c r="L149" s="61"/>
      <c r="M149" s="82"/>
      <c r="N149" s="61"/>
      <c r="O149" s="61"/>
      <c r="P149" s="61"/>
      <c r="Q149" s="61"/>
      <c r="R149" s="61"/>
      <c r="S149" s="61"/>
      <c r="T149" s="61"/>
      <c r="U149" s="61"/>
      <c r="V149" s="61"/>
      <c r="W149" s="61"/>
    </row>
    <row r="150" spans="3:23" x14ac:dyDescent="0.35">
      <c r="C150" s="79" t="s">
        <v>1415</v>
      </c>
      <c r="D150" s="107" t="str">
        <f>VLOOKUP(C150, OrganizationStaffList!D:E, 2, FALSE)</f>
        <v>XX0000146</v>
      </c>
      <c r="E150" s="80"/>
      <c r="F150" s="107" t="e">
        <f>VLOOKUP(E150, CoursesBankAssessment!C:D, 2, FALSE)</f>
        <v>#N/A</v>
      </c>
      <c r="G150" s="107" t="e">
        <f>VLOOKUP(E150, CoursesBankAssessment!C:H, 6, FALSE)</f>
        <v>#N/A</v>
      </c>
      <c r="H150" s="61"/>
      <c r="I150" s="61"/>
      <c r="J150" s="81"/>
      <c r="K150" s="81"/>
      <c r="L150" s="61"/>
      <c r="M150" s="82"/>
      <c r="N150" s="61"/>
      <c r="O150" s="61"/>
      <c r="P150" s="61"/>
      <c r="Q150" s="61"/>
      <c r="R150" s="61"/>
      <c r="S150" s="61"/>
      <c r="T150" s="61"/>
      <c r="U150" s="61"/>
      <c r="V150" s="61"/>
      <c r="W150" s="61"/>
    </row>
    <row r="151" spans="3:23" x14ac:dyDescent="0.35">
      <c r="C151" s="79" t="s">
        <v>1416</v>
      </c>
      <c r="D151" s="107" t="str">
        <f>VLOOKUP(C151, OrganizationStaffList!D:E, 2, FALSE)</f>
        <v>XX0000147</v>
      </c>
      <c r="E151" s="80"/>
      <c r="F151" s="107" t="e">
        <f>VLOOKUP(E151, CoursesBankAssessment!C:D, 2, FALSE)</f>
        <v>#N/A</v>
      </c>
      <c r="G151" s="107" t="e">
        <f>VLOOKUP(E151, CoursesBankAssessment!C:H, 6, FALSE)</f>
        <v>#N/A</v>
      </c>
      <c r="H151" s="61"/>
      <c r="I151" s="61"/>
      <c r="J151" s="81"/>
      <c r="K151" s="81"/>
      <c r="L151" s="61"/>
      <c r="M151" s="82"/>
      <c r="N151" s="61"/>
      <c r="O151" s="61"/>
      <c r="P151" s="61"/>
      <c r="Q151" s="61"/>
      <c r="R151" s="61"/>
      <c r="S151" s="61"/>
      <c r="T151" s="61"/>
      <c r="U151" s="61"/>
      <c r="V151" s="61"/>
      <c r="W151" s="61"/>
    </row>
    <row r="152" spans="3:23" x14ac:dyDescent="0.35">
      <c r="C152" s="79" t="s">
        <v>1417</v>
      </c>
      <c r="D152" s="107" t="str">
        <f>VLOOKUP(C152, OrganizationStaffList!D:E, 2, FALSE)</f>
        <v>XX0000148</v>
      </c>
      <c r="E152" s="80"/>
      <c r="F152" s="107" t="e">
        <f>VLOOKUP(E152, CoursesBankAssessment!C:D, 2, FALSE)</f>
        <v>#N/A</v>
      </c>
      <c r="G152" s="107" t="e">
        <f>VLOOKUP(E152, CoursesBankAssessment!C:H, 6, FALSE)</f>
        <v>#N/A</v>
      </c>
      <c r="H152" s="61"/>
      <c r="I152" s="61"/>
      <c r="J152" s="81"/>
      <c r="K152" s="81"/>
      <c r="L152" s="61"/>
      <c r="M152" s="82"/>
      <c r="N152" s="61"/>
      <c r="O152" s="61"/>
      <c r="P152" s="61"/>
      <c r="Q152" s="61"/>
      <c r="R152" s="61"/>
      <c r="S152" s="61"/>
      <c r="T152" s="61"/>
      <c r="U152" s="61"/>
      <c r="V152" s="61"/>
      <c r="W152" s="61"/>
    </row>
    <row r="153" spans="3:23" x14ac:dyDescent="0.35">
      <c r="C153" s="79" t="s">
        <v>1418</v>
      </c>
      <c r="D153" s="107" t="str">
        <f>VLOOKUP(C153, OrganizationStaffList!D:E, 2, FALSE)</f>
        <v>XX0000149</v>
      </c>
      <c r="E153" s="80"/>
      <c r="F153" s="107" t="e">
        <f>VLOOKUP(E153, CoursesBankAssessment!C:D, 2, FALSE)</f>
        <v>#N/A</v>
      </c>
      <c r="G153" s="107" t="e">
        <f>VLOOKUP(E153, CoursesBankAssessment!C:H, 6, FALSE)</f>
        <v>#N/A</v>
      </c>
      <c r="H153" s="61"/>
      <c r="I153" s="61"/>
      <c r="J153" s="81"/>
      <c r="K153" s="81"/>
      <c r="L153" s="61"/>
      <c r="M153" s="82"/>
      <c r="N153" s="61"/>
      <c r="O153" s="61"/>
      <c r="P153" s="61"/>
      <c r="Q153" s="61"/>
      <c r="R153" s="61"/>
      <c r="S153" s="61"/>
      <c r="T153" s="61"/>
      <c r="U153" s="61"/>
      <c r="V153" s="61"/>
      <c r="W153" s="61"/>
    </row>
    <row r="154" spans="3:23" x14ac:dyDescent="0.35">
      <c r="C154" s="79" t="s">
        <v>1419</v>
      </c>
      <c r="D154" s="107" t="str">
        <f>VLOOKUP(C154, OrganizationStaffList!D:E, 2, FALSE)</f>
        <v>XX0000150</v>
      </c>
      <c r="E154" s="80"/>
      <c r="F154" s="107" t="e">
        <f>VLOOKUP(E154, CoursesBankAssessment!C:D, 2, FALSE)</f>
        <v>#N/A</v>
      </c>
      <c r="G154" s="107" t="e">
        <f>VLOOKUP(E154, CoursesBankAssessment!C:H, 6, FALSE)</f>
        <v>#N/A</v>
      </c>
      <c r="H154" s="61"/>
      <c r="I154" s="61"/>
      <c r="J154" s="81"/>
      <c r="K154" s="81"/>
      <c r="L154" s="61"/>
      <c r="M154" s="82"/>
      <c r="N154" s="61"/>
      <c r="O154" s="61"/>
      <c r="P154" s="61"/>
      <c r="Q154" s="61"/>
      <c r="R154" s="61"/>
      <c r="S154" s="61"/>
      <c r="T154" s="61"/>
      <c r="U154" s="61"/>
      <c r="V154" s="61"/>
      <c r="W154" s="61"/>
    </row>
    <row r="155" spans="3:23" x14ac:dyDescent="0.35">
      <c r="C155" s="79" t="s">
        <v>1420</v>
      </c>
      <c r="D155" s="107" t="str">
        <f>VLOOKUP(C155, OrganizationStaffList!D:E, 2, FALSE)</f>
        <v>XX0000151</v>
      </c>
      <c r="E155" s="80"/>
      <c r="F155" s="107" t="e">
        <f>VLOOKUP(E155, CoursesBankAssessment!C:D, 2, FALSE)</f>
        <v>#N/A</v>
      </c>
      <c r="G155" s="107" t="e">
        <f>VLOOKUP(E155, CoursesBankAssessment!C:H, 6, FALSE)</f>
        <v>#N/A</v>
      </c>
      <c r="H155" s="61"/>
      <c r="I155" s="61"/>
      <c r="J155" s="81"/>
      <c r="K155" s="81"/>
      <c r="L155" s="61"/>
      <c r="M155" s="82"/>
      <c r="N155" s="61"/>
      <c r="O155" s="61"/>
      <c r="P155" s="61"/>
      <c r="Q155" s="61"/>
      <c r="R155" s="61"/>
      <c r="S155" s="61"/>
      <c r="T155" s="61"/>
      <c r="U155" s="61"/>
      <c r="V155" s="61"/>
      <c r="W155" s="61"/>
    </row>
    <row r="156" spans="3:23" x14ac:dyDescent="0.35">
      <c r="C156" s="79" t="s">
        <v>1421</v>
      </c>
      <c r="D156" s="107" t="str">
        <f>VLOOKUP(C156, OrganizationStaffList!D:E, 2, FALSE)</f>
        <v>XX0000152</v>
      </c>
      <c r="E156" s="80"/>
      <c r="F156" s="107" t="e">
        <f>VLOOKUP(E156, CoursesBankAssessment!C:D, 2, FALSE)</f>
        <v>#N/A</v>
      </c>
      <c r="G156" s="107" t="e">
        <f>VLOOKUP(E156, CoursesBankAssessment!C:H, 6, FALSE)</f>
        <v>#N/A</v>
      </c>
      <c r="H156" s="61"/>
      <c r="I156" s="61"/>
      <c r="J156" s="81"/>
      <c r="K156" s="81"/>
      <c r="L156" s="61"/>
      <c r="M156" s="82"/>
      <c r="N156" s="61"/>
      <c r="O156" s="61"/>
      <c r="P156" s="61"/>
      <c r="Q156" s="61"/>
      <c r="R156" s="61"/>
      <c r="S156" s="61"/>
      <c r="T156" s="61"/>
      <c r="U156" s="61"/>
      <c r="V156" s="61"/>
      <c r="W156" s="61"/>
    </row>
    <row r="157" spans="3:23" x14ac:dyDescent="0.35">
      <c r="C157" s="79" t="s">
        <v>1422</v>
      </c>
      <c r="D157" s="107" t="str">
        <f>VLOOKUP(C157, OrganizationStaffList!D:E, 2, FALSE)</f>
        <v>XX0000153</v>
      </c>
      <c r="E157" s="80"/>
      <c r="F157" s="107" t="e">
        <f>VLOOKUP(E157, CoursesBankAssessment!C:D, 2, FALSE)</f>
        <v>#N/A</v>
      </c>
      <c r="G157" s="107" t="e">
        <f>VLOOKUP(E157, CoursesBankAssessment!C:H, 6, FALSE)</f>
        <v>#N/A</v>
      </c>
      <c r="H157" s="61"/>
      <c r="I157" s="61"/>
      <c r="J157" s="81"/>
      <c r="K157" s="81"/>
      <c r="L157" s="61"/>
      <c r="M157" s="82"/>
      <c r="N157" s="61"/>
      <c r="O157" s="61"/>
      <c r="P157" s="61"/>
      <c r="Q157" s="61"/>
      <c r="R157" s="61"/>
      <c r="S157" s="61"/>
      <c r="T157" s="61"/>
      <c r="U157" s="61"/>
      <c r="V157" s="61"/>
      <c r="W157" s="61"/>
    </row>
    <row r="158" spans="3:23" x14ac:dyDescent="0.35">
      <c r="C158" s="79" t="s">
        <v>1423</v>
      </c>
      <c r="D158" s="107" t="str">
        <f>VLOOKUP(C158, OrganizationStaffList!D:E, 2, FALSE)</f>
        <v>XX0000154</v>
      </c>
      <c r="E158" s="80"/>
      <c r="F158" s="107" t="e">
        <f>VLOOKUP(E158, CoursesBankAssessment!C:D, 2, FALSE)</f>
        <v>#N/A</v>
      </c>
      <c r="G158" s="107" t="e">
        <f>VLOOKUP(E158, CoursesBankAssessment!C:H, 6, FALSE)</f>
        <v>#N/A</v>
      </c>
      <c r="H158" s="61"/>
      <c r="I158" s="61"/>
      <c r="J158" s="81"/>
      <c r="K158" s="81"/>
      <c r="L158" s="61"/>
      <c r="M158" s="82"/>
      <c r="N158" s="61"/>
      <c r="O158" s="61"/>
      <c r="P158" s="61"/>
      <c r="Q158" s="61"/>
      <c r="R158" s="61"/>
      <c r="S158" s="61"/>
      <c r="T158" s="61"/>
      <c r="U158" s="61"/>
      <c r="V158" s="61"/>
      <c r="W158" s="61"/>
    </row>
    <row r="159" spans="3:23" x14ac:dyDescent="0.35">
      <c r="C159" s="79" t="s">
        <v>1424</v>
      </c>
      <c r="D159" s="107" t="str">
        <f>VLOOKUP(C159, OrganizationStaffList!D:E, 2, FALSE)</f>
        <v>XX0000155</v>
      </c>
      <c r="E159" s="80"/>
      <c r="F159" s="107" t="e">
        <f>VLOOKUP(E159, CoursesBankAssessment!C:D, 2, FALSE)</f>
        <v>#N/A</v>
      </c>
      <c r="G159" s="107" t="e">
        <f>VLOOKUP(E159, CoursesBankAssessment!C:H, 6, FALSE)</f>
        <v>#N/A</v>
      </c>
      <c r="H159" s="61"/>
      <c r="I159" s="61"/>
      <c r="J159" s="81"/>
      <c r="K159" s="81"/>
      <c r="L159" s="61"/>
      <c r="M159" s="82"/>
      <c r="N159" s="61"/>
      <c r="O159" s="61"/>
      <c r="P159" s="61"/>
      <c r="Q159" s="61"/>
      <c r="R159" s="61"/>
      <c r="S159" s="61"/>
      <c r="T159" s="61"/>
      <c r="U159" s="61"/>
      <c r="V159" s="61"/>
      <c r="W159" s="61"/>
    </row>
    <row r="160" spans="3:23" x14ac:dyDescent="0.35">
      <c r="C160" s="79" t="s">
        <v>1425</v>
      </c>
      <c r="D160" s="107" t="str">
        <f>VLOOKUP(C160, OrganizationStaffList!D:E, 2, FALSE)</f>
        <v>XX0000156</v>
      </c>
      <c r="E160" s="80"/>
      <c r="F160" s="107" t="e">
        <f>VLOOKUP(E160, CoursesBankAssessment!C:D, 2, FALSE)</f>
        <v>#N/A</v>
      </c>
      <c r="G160" s="107" t="e">
        <f>VLOOKUP(E160, CoursesBankAssessment!C:H, 6, FALSE)</f>
        <v>#N/A</v>
      </c>
      <c r="H160" s="61"/>
      <c r="I160" s="61"/>
      <c r="J160" s="81"/>
      <c r="K160" s="81"/>
      <c r="L160" s="61"/>
      <c r="M160" s="82"/>
      <c r="N160" s="61"/>
      <c r="O160" s="61"/>
      <c r="P160" s="61"/>
      <c r="Q160" s="61"/>
      <c r="R160" s="61"/>
      <c r="S160" s="61"/>
      <c r="T160" s="61"/>
      <c r="U160" s="61"/>
      <c r="V160" s="61"/>
      <c r="W160" s="61"/>
    </row>
    <row r="161" spans="3:23" x14ac:dyDescent="0.35">
      <c r="C161" s="79" t="s">
        <v>1426</v>
      </c>
      <c r="D161" s="107" t="str">
        <f>VLOOKUP(C161, OrganizationStaffList!D:E, 2, FALSE)</f>
        <v>XX0000157</v>
      </c>
      <c r="E161" s="80"/>
      <c r="F161" s="107" t="e">
        <f>VLOOKUP(E161, CoursesBankAssessment!C:D, 2, FALSE)</f>
        <v>#N/A</v>
      </c>
      <c r="G161" s="107" t="e">
        <f>VLOOKUP(E161, CoursesBankAssessment!C:H, 6, FALSE)</f>
        <v>#N/A</v>
      </c>
      <c r="H161" s="61"/>
      <c r="I161" s="61"/>
      <c r="J161" s="81"/>
      <c r="K161" s="81"/>
      <c r="L161" s="61"/>
      <c r="M161" s="82"/>
      <c r="N161" s="61"/>
      <c r="O161" s="61"/>
      <c r="P161" s="61"/>
      <c r="Q161" s="61"/>
      <c r="R161" s="61"/>
      <c r="S161" s="61"/>
      <c r="T161" s="61"/>
      <c r="U161" s="61"/>
      <c r="V161" s="61"/>
      <c r="W161" s="61"/>
    </row>
    <row r="162" spans="3:23" x14ac:dyDescent="0.35">
      <c r="C162" s="79" t="s">
        <v>1427</v>
      </c>
      <c r="D162" s="107" t="str">
        <f>VLOOKUP(C162, OrganizationStaffList!D:E, 2, FALSE)</f>
        <v>XX0000158</v>
      </c>
      <c r="E162" s="80"/>
      <c r="F162" s="107" t="e">
        <f>VLOOKUP(E162, CoursesBankAssessment!C:D, 2, FALSE)</f>
        <v>#N/A</v>
      </c>
      <c r="G162" s="107" t="e">
        <f>VLOOKUP(E162, CoursesBankAssessment!C:H, 6, FALSE)</f>
        <v>#N/A</v>
      </c>
      <c r="H162" s="61"/>
      <c r="I162" s="61"/>
      <c r="J162" s="81"/>
      <c r="K162" s="81"/>
      <c r="L162" s="61"/>
      <c r="M162" s="82"/>
      <c r="N162" s="61"/>
      <c r="O162" s="61"/>
      <c r="P162" s="61"/>
      <c r="Q162" s="61"/>
      <c r="R162" s="61"/>
      <c r="S162" s="61"/>
      <c r="T162" s="61"/>
      <c r="U162" s="61"/>
      <c r="V162" s="61"/>
      <c r="W162" s="61"/>
    </row>
    <row r="163" spans="3:23" x14ac:dyDescent="0.35">
      <c r="C163" s="79" t="s">
        <v>1428</v>
      </c>
      <c r="D163" s="107" t="str">
        <f>VLOOKUP(C163, OrganizationStaffList!D:E, 2, FALSE)</f>
        <v>XX0000159</v>
      </c>
      <c r="E163" s="80"/>
      <c r="F163" s="107" t="e">
        <f>VLOOKUP(E163, CoursesBankAssessment!C:D, 2, FALSE)</f>
        <v>#N/A</v>
      </c>
      <c r="G163" s="107" t="e">
        <f>VLOOKUP(E163, CoursesBankAssessment!C:H, 6, FALSE)</f>
        <v>#N/A</v>
      </c>
      <c r="H163" s="61"/>
      <c r="I163" s="61"/>
      <c r="J163" s="81"/>
      <c r="K163" s="81"/>
      <c r="L163" s="61"/>
      <c r="M163" s="82"/>
      <c r="N163" s="61"/>
      <c r="O163" s="61"/>
      <c r="P163" s="61"/>
      <c r="Q163" s="61"/>
      <c r="R163" s="61"/>
      <c r="S163" s="61"/>
      <c r="T163" s="61"/>
      <c r="U163" s="61"/>
      <c r="V163" s="61"/>
      <c r="W163" s="61"/>
    </row>
    <row r="164" spans="3:23" x14ac:dyDescent="0.35">
      <c r="C164" s="79" t="s">
        <v>1429</v>
      </c>
      <c r="D164" s="107" t="str">
        <f>VLOOKUP(C164, OrganizationStaffList!D:E, 2, FALSE)</f>
        <v>XX0000160</v>
      </c>
      <c r="E164" s="80"/>
      <c r="F164" s="107" t="e">
        <f>VLOOKUP(E164, CoursesBankAssessment!C:D, 2, FALSE)</f>
        <v>#N/A</v>
      </c>
      <c r="G164" s="107" t="e">
        <f>VLOOKUP(E164, CoursesBankAssessment!C:H, 6, FALSE)</f>
        <v>#N/A</v>
      </c>
      <c r="H164" s="61"/>
      <c r="I164" s="61"/>
      <c r="J164" s="81"/>
      <c r="K164" s="81"/>
      <c r="L164" s="61"/>
      <c r="M164" s="82"/>
      <c r="N164" s="61"/>
      <c r="O164" s="61"/>
      <c r="P164" s="61"/>
      <c r="Q164" s="61"/>
      <c r="R164" s="61"/>
      <c r="S164" s="61"/>
      <c r="T164" s="61"/>
      <c r="U164" s="61"/>
      <c r="V164" s="61"/>
      <c r="W164" s="61"/>
    </row>
    <row r="165" spans="3:23" x14ac:dyDescent="0.35">
      <c r="C165" s="79" t="s">
        <v>1430</v>
      </c>
      <c r="D165" s="107" t="str">
        <f>VLOOKUP(C165, OrganizationStaffList!D:E, 2, FALSE)</f>
        <v>XX0000161</v>
      </c>
      <c r="E165" s="80"/>
      <c r="F165" s="107" t="e">
        <f>VLOOKUP(E165, CoursesBankAssessment!C:D, 2, FALSE)</f>
        <v>#N/A</v>
      </c>
      <c r="G165" s="107" t="e">
        <f>VLOOKUP(E165, CoursesBankAssessment!C:H, 6, FALSE)</f>
        <v>#N/A</v>
      </c>
      <c r="H165" s="61"/>
      <c r="I165" s="61"/>
      <c r="J165" s="81"/>
      <c r="K165" s="81"/>
      <c r="L165" s="61"/>
      <c r="M165" s="82"/>
      <c r="N165" s="61"/>
      <c r="O165" s="61"/>
      <c r="P165" s="61"/>
      <c r="Q165" s="61"/>
      <c r="R165" s="61"/>
      <c r="S165" s="61"/>
      <c r="T165" s="61"/>
      <c r="U165" s="61"/>
      <c r="V165" s="61"/>
      <c r="W165" s="61"/>
    </row>
    <row r="166" spans="3:23" x14ac:dyDescent="0.35">
      <c r="C166" s="79" t="s">
        <v>1431</v>
      </c>
      <c r="D166" s="107" t="str">
        <f>VLOOKUP(C166, OrganizationStaffList!D:E, 2, FALSE)</f>
        <v>XX0000162</v>
      </c>
      <c r="E166" s="80"/>
      <c r="F166" s="107" t="e">
        <f>VLOOKUP(E166, CoursesBankAssessment!C:D, 2, FALSE)</f>
        <v>#N/A</v>
      </c>
      <c r="G166" s="107" t="e">
        <f>VLOOKUP(E166, CoursesBankAssessment!C:H, 6, FALSE)</f>
        <v>#N/A</v>
      </c>
      <c r="H166" s="61"/>
      <c r="I166" s="61"/>
      <c r="J166" s="81"/>
      <c r="K166" s="81"/>
      <c r="L166" s="61"/>
      <c r="M166" s="82"/>
      <c r="N166" s="61"/>
      <c r="O166" s="61"/>
      <c r="P166" s="61"/>
      <c r="Q166" s="61"/>
      <c r="R166" s="61"/>
      <c r="S166" s="61"/>
      <c r="T166" s="61"/>
      <c r="U166" s="61"/>
      <c r="V166" s="61"/>
      <c r="W166" s="61"/>
    </row>
    <row r="167" spans="3:23" x14ac:dyDescent="0.35">
      <c r="C167" s="79" t="s">
        <v>1432</v>
      </c>
      <c r="D167" s="107" t="str">
        <f>VLOOKUP(C167, OrganizationStaffList!D:E, 2, FALSE)</f>
        <v>XX0000163</v>
      </c>
      <c r="E167" s="80"/>
      <c r="F167" s="107" t="e">
        <f>VLOOKUP(E167, CoursesBankAssessment!C:D, 2, FALSE)</f>
        <v>#N/A</v>
      </c>
      <c r="G167" s="107" t="e">
        <f>VLOOKUP(E167, CoursesBankAssessment!C:H, 6, FALSE)</f>
        <v>#N/A</v>
      </c>
      <c r="H167" s="61"/>
      <c r="I167" s="61"/>
      <c r="J167" s="81"/>
      <c r="K167" s="81"/>
      <c r="L167" s="61"/>
      <c r="M167" s="82"/>
      <c r="N167" s="61"/>
      <c r="O167" s="61"/>
      <c r="P167" s="61"/>
      <c r="Q167" s="61"/>
      <c r="R167" s="61"/>
      <c r="S167" s="61"/>
      <c r="T167" s="61"/>
      <c r="U167" s="61"/>
      <c r="V167" s="61"/>
      <c r="W167" s="61"/>
    </row>
    <row r="168" spans="3:23" x14ac:dyDescent="0.35">
      <c r="C168" s="79" t="s">
        <v>1433</v>
      </c>
      <c r="D168" s="107" t="str">
        <f>VLOOKUP(C168, OrganizationStaffList!D:E, 2, FALSE)</f>
        <v>XX0000164</v>
      </c>
      <c r="E168" s="80"/>
      <c r="F168" s="107" t="e">
        <f>VLOOKUP(E168, CoursesBankAssessment!C:D, 2, FALSE)</f>
        <v>#N/A</v>
      </c>
      <c r="G168" s="107" t="e">
        <f>VLOOKUP(E168, CoursesBankAssessment!C:H, 6, FALSE)</f>
        <v>#N/A</v>
      </c>
      <c r="H168" s="61"/>
      <c r="I168" s="61"/>
      <c r="J168" s="81"/>
      <c r="K168" s="81"/>
      <c r="L168" s="61"/>
      <c r="M168" s="82"/>
      <c r="N168" s="61"/>
      <c r="O168" s="61"/>
      <c r="P168" s="61"/>
      <c r="Q168" s="61"/>
      <c r="R168" s="61"/>
      <c r="S168" s="61"/>
      <c r="T168" s="61"/>
      <c r="U168" s="61"/>
      <c r="V168" s="61"/>
      <c r="W168" s="61"/>
    </row>
    <row r="169" spans="3:23" x14ac:dyDescent="0.35">
      <c r="C169" s="79" t="s">
        <v>1434</v>
      </c>
      <c r="D169" s="107" t="str">
        <f>VLOOKUP(C169, OrganizationStaffList!D:E, 2, FALSE)</f>
        <v>XX0000165</v>
      </c>
      <c r="E169" s="80"/>
      <c r="F169" s="107" t="e">
        <f>VLOOKUP(E169, CoursesBankAssessment!C:D, 2, FALSE)</f>
        <v>#N/A</v>
      </c>
      <c r="G169" s="107" t="e">
        <f>VLOOKUP(E169, CoursesBankAssessment!C:H, 6, FALSE)</f>
        <v>#N/A</v>
      </c>
      <c r="H169" s="61"/>
      <c r="I169" s="61"/>
      <c r="J169" s="81"/>
      <c r="K169" s="81"/>
      <c r="L169" s="61"/>
      <c r="M169" s="82"/>
      <c r="N169" s="61"/>
      <c r="O169" s="61"/>
      <c r="P169" s="61"/>
      <c r="Q169" s="61"/>
      <c r="R169" s="61"/>
      <c r="S169" s="61"/>
      <c r="T169" s="61"/>
      <c r="U169" s="61"/>
      <c r="V169" s="61"/>
      <c r="W169" s="61"/>
    </row>
    <row r="170" spans="3:23" x14ac:dyDescent="0.35">
      <c r="C170" s="79" t="s">
        <v>1435</v>
      </c>
      <c r="D170" s="107" t="str">
        <f>VLOOKUP(C170, OrganizationStaffList!D:E, 2, FALSE)</f>
        <v>XX0000166</v>
      </c>
      <c r="E170" s="80"/>
      <c r="F170" s="107" t="e">
        <f>VLOOKUP(E170, CoursesBankAssessment!C:D, 2, FALSE)</f>
        <v>#N/A</v>
      </c>
      <c r="G170" s="107" t="e">
        <f>VLOOKUP(E170, CoursesBankAssessment!C:H, 6, FALSE)</f>
        <v>#N/A</v>
      </c>
      <c r="H170" s="61"/>
      <c r="I170" s="61"/>
      <c r="J170" s="81"/>
      <c r="K170" s="81"/>
      <c r="L170" s="61"/>
      <c r="M170" s="82"/>
      <c r="N170" s="61"/>
      <c r="O170" s="61"/>
      <c r="P170" s="61"/>
      <c r="Q170" s="61"/>
      <c r="R170" s="61"/>
      <c r="S170" s="61"/>
      <c r="T170" s="61"/>
      <c r="U170" s="61"/>
      <c r="V170" s="61"/>
      <c r="W170" s="61"/>
    </row>
    <row r="171" spans="3:23" x14ac:dyDescent="0.35">
      <c r="C171" s="79" t="s">
        <v>1436</v>
      </c>
      <c r="D171" s="107" t="str">
        <f>VLOOKUP(C171, OrganizationStaffList!D:E, 2, FALSE)</f>
        <v>XX0000167</v>
      </c>
      <c r="E171" s="80"/>
      <c r="F171" s="107" t="e">
        <f>VLOOKUP(E171, CoursesBankAssessment!C:D, 2, FALSE)</f>
        <v>#N/A</v>
      </c>
      <c r="G171" s="107" t="e">
        <f>VLOOKUP(E171, CoursesBankAssessment!C:H, 6, FALSE)</f>
        <v>#N/A</v>
      </c>
      <c r="H171" s="61"/>
      <c r="I171" s="61"/>
      <c r="J171" s="81"/>
      <c r="K171" s="81"/>
      <c r="L171" s="61"/>
      <c r="M171" s="82"/>
      <c r="N171" s="61"/>
      <c r="O171" s="61"/>
      <c r="P171" s="61"/>
      <c r="Q171" s="61"/>
      <c r="R171" s="61"/>
      <c r="S171" s="61"/>
      <c r="T171" s="61"/>
      <c r="U171" s="61"/>
      <c r="V171" s="61"/>
      <c r="W171" s="61"/>
    </row>
    <row r="172" spans="3:23" x14ac:dyDescent="0.35">
      <c r="C172" s="79" t="s">
        <v>1437</v>
      </c>
      <c r="D172" s="107" t="str">
        <f>VLOOKUP(C172, OrganizationStaffList!D:E, 2, FALSE)</f>
        <v>XX0000168</v>
      </c>
      <c r="E172" s="80"/>
      <c r="F172" s="107" t="e">
        <f>VLOOKUP(E172, CoursesBankAssessment!C:D, 2, FALSE)</f>
        <v>#N/A</v>
      </c>
      <c r="G172" s="107" t="e">
        <f>VLOOKUP(E172, CoursesBankAssessment!C:H, 6, FALSE)</f>
        <v>#N/A</v>
      </c>
      <c r="H172" s="61"/>
      <c r="I172" s="61"/>
      <c r="J172" s="81"/>
      <c r="K172" s="81"/>
      <c r="L172" s="61"/>
      <c r="M172" s="82"/>
      <c r="N172" s="61"/>
      <c r="O172" s="61"/>
      <c r="P172" s="61"/>
      <c r="Q172" s="61"/>
      <c r="R172" s="61"/>
      <c r="S172" s="61"/>
      <c r="T172" s="61"/>
      <c r="U172" s="61"/>
      <c r="V172" s="61"/>
      <c r="W172" s="61"/>
    </row>
    <row r="173" spans="3:23" x14ac:dyDescent="0.35">
      <c r="C173" s="79" t="s">
        <v>1438</v>
      </c>
      <c r="D173" s="107" t="str">
        <f>VLOOKUP(C173, OrganizationStaffList!D:E, 2, FALSE)</f>
        <v>XX0000169</v>
      </c>
      <c r="E173" s="80"/>
      <c r="F173" s="107" t="e">
        <f>VLOOKUP(E173, CoursesBankAssessment!C:D, 2, FALSE)</f>
        <v>#N/A</v>
      </c>
      <c r="G173" s="107" t="e">
        <f>VLOOKUP(E173, CoursesBankAssessment!C:H, 6, FALSE)</f>
        <v>#N/A</v>
      </c>
      <c r="H173" s="61"/>
      <c r="I173" s="61"/>
      <c r="J173" s="81"/>
      <c r="K173" s="81"/>
      <c r="L173" s="61"/>
      <c r="M173" s="82"/>
      <c r="N173" s="61"/>
      <c r="O173" s="61"/>
      <c r="P173" s="61"/>
      <c r="Q173" s="61"/>
      <c r="R173" s="61"/>
      <c r="S173" s="61"/>
      <c r="T173" s="61"/>
      <c r="U173" s="61"/>
      <c r="V173" s="61"/>
      <c r="W173" s="61"/>
    </row>
    <row r="174" spans="3:23" x14ac:dyDescent="0.35">
      <c r="C174" s="79" t="s">
        <v>1439</v>
      </c>
      <c r="D174" s="107" t="str">
        <f>VLOOKUP(C174, OrganizationStaffList!D:E, 2, FALSE)</f>
        <v>XX0000170</v>
      </c>
      <c r="E174" s="80"/>
      <c r="F174" s="107" t="e">
        <f>VLOOKUP(E174, CoursesBankAssessment!C:D, 2, FALSE)</f>
        <v>#N/A</v>
      </c>
      <c r="G174" s="107" t="e">
        <f>VLOOKUP(E174, CoursesBankAssessment!C:H, 6, FALSE)</f>
        <v>#N/A</v>
      </c>
      <c r="H174" s="61"/>
      <c r="I174" s="61"/>
      <c r="J174" s="81"/>
      <c r="K174" s="81"/>
      <c r="L174" s="61"/>
      <c r="M174" s="82"/>
      <c r="N174" s="61"/>
      <c r="O174" s="61"/>
      <c r="P174" s="61"/>
      <c r="Q174" s="61"/>
      <c r="R174" s="61"/>
      <c r="S174" s="61"/>
      <c r="T174" s="61"/>
      <c r="U174" s="61"/>
      <c r="V174" s="61"/>
      <c r="W174" s="61"/>
    </row>
    <row r="175" spans="3:23" x14ac:dyDescent="0.35">
      <c r="C175" s="79" t="s">
        <v>1440</v>
      </c>
      <c r="D175" s="107" t="str">
        <f>VLOOKUP(C175, OrganizationStaffList!D:E, 2, FALSE)</f>
        <v>XX0000171</v>
      </c>
      <c r="E175" s="80"/>
      <c r="F175" s="107" t="e">
        <f>VLOOKUP(E175, CoursesBankAssessment!C:D, 2, FALSE)</f>
        <v>#N/A</v>
      </c>
      <c r="G175" s="107" t="e">
        <f>VLOOKUP(E175, CoursesBankAssessment!C:H, 6, FALSE)</f>
        <v>#N/A</v>
      </c>
      <c r="H175" s="61"/>
      <c r="I175" s="61"/>
      <c r="J175" s="81"/>
      <c r="K175" s="81"/>
      <c r="L175" s="61"/>
      <c r="M175" s="82"/>
      <c r="N175" s="61"/>
      <c r="O175" s="61"/>
      <c r="P175" s="61"/>
      <c r="Q175" s="61"/>
      <c r="R175" s="61"/>
      <c r="S175" s="61"/>
      <c r="T175" s="61"/>
      <c r="U175" s="61"/>
      <c r="V175" s="61"/>
      <c r="W175" s="61"/>
    </row>
    <row r="176" spans="3:23" x14ac:dyDescent="0.35">
      <c r="C176" s="79" t="s">
        <v>1441</v>
      </c>
      <c r="D176" s="107" t="str">
        <f>VLOOKUP(C176, OrganizationStaffList!D:E, 2, FALSE)</f>
        <v>XX0000172</v>
      </c>
      <c r="E176" s="80"/>
      <c r="F176" s="107" t="e">
        <f>VLOOKUP(E176, CoursesBankAssessment!C:D, 2, FALSE)</f>
        <v>#N/A</v>
      </c>
      <c r="G176" s="107" t="e">
        <f>VLOOKUP(E176, CoursesBankAssessment!C:H, 6, FALSE)</f>
        <v>#N/A</v>
      </c>
      <c r="H176" s="61"/>
      <c r="I176" s="61"/>
      <c r="J176" s="81"/>
      <c r="K176" s="81"/>
      <c r="L176" s="61"/>
      <c r="M176" s="82"/>
      <c r="N176" s="61"/>
      <c r="O176" s="61"/>
      <c r="P176" s="61"/>
      <c r="Q176" s="61"/>
      <c r="R176" s="61"/>
      <c r="S176" s="61"/>
      <c r="T176" s="61"/>
      <c r="U176" s="61"/>
      <c r="V176" s="61"/>
      <c r="W176" s="61"/>
    </row>
    <row r="177" spans="3:23" x14ac:dyDescent="0.35">
      <c r="C177" s="79" t="s">
        <v>1442</v>
      </c>
      <c r="D177" s="107" t="str">
        <f>VLOOKUP(C177, OrganizationStaffList!D:E, 2, FALSE)</f>
        <v>XX0000173</v>
      </c>
      <c r="E177" s="80"/>
      <c r="F177" s="107" t="e">
        <f>VLOOKUP(E177, CoursesBankAssessment!C:D, 2, FALSE)</f>
        <v>#N/A</v>
      </c>
      <c r="G177" s="107" t="e">
        <f>VLOOKUP(E177, CoursesBankAssessment!C:H, 6, FALSE)</f>
        <v>#N/A</v>
      </c>
      <c r="H177" s="61"/>
      <c r="I177" s="61"/>
      <c r="J177" s="81"/>
      <c r="K177" s="81"/>
      <c r="L177" s="61"/>
      <c r="M177" s="82"/>
      <c r="N177" s="61"/>
      <c r="O177" s="61"/>
      <c r="P177" s="61"/>
      <c r="Q177" s="61"/>
      <c r="R177" s="61"/>
      <c r="S177" s="61"/>
      <c r="T177" s="61"/>
      <c r="U177" s="61"/>
      <c r="V177" s="61"/>
      <c r="W177" s="61"/>
    </row>
    <row r="178" spans="3:23" x14ac:dyDescent="0.35">
      <c r="C178" s="79" t="s">
        <v>1443</v>
      </c>
      <c r="D178" s="107" t="str">
        <f>VLOOKUP(C178, OrganizationStaffList!D:E, 2, FALSE)</f>
        <v>XX0000174</v>
      </c>
      <c r="E178" s="80"/>
      <c r="F178" s="107" t="e">
        <f>VLOOKUP(E178, CoursesBankAssessment!C:D, 2, FALSE)</f>
        <v>#N/A</v>
      </c>
      <c r="G178" s="107" t="e">
        <f>VLOOKUP(E178, CoursesBankAssessment!C:H, 6, FALSE)</f>
        <v>#N/A</v>
      </c>
      <c r="H178" s="61"/>
      <c r="I178" s="61"/>
      <c r="J178" s="81"/>
      <c r="K178" s="81"/>
      <c r="L178" s="61"/>
      <c r="M178" s="82"/>
      <c r="N178" s="61"/>
      <c r="O178" s="61"/>
      <c r="P178" s="61"/>
      <c r="Q178" s="61"/>
      <c r="R178" s="61"/>
      <c r="S178" s="61"/>
      <c r="T178" s="61"/>
      <c r="U178" s="61"/>
      <c r="V178" s="61"/>
      <c r="W178" s="61"/>
    </row>
    <row r="179" spans="3:23" x14ac:dyDescent="0.35">
      <c r="C179" s="79" t="s">
        <v>1444</v>
      </c>
      <c r="D179" s="107" t="str">
        <f>VLOOKUP(C179, OrganizationStaffList!D:E, 2, FALSE)</f>
        <v>XX0000175</v>
      </c>
      <c r="E179" s="80"/>
      <c r="F179" s="107" t="e">
        <f>VLOOKUP(E179, CoursesBankAssessment!C:D, 2, FALSE)</f>
        <v>#N/A</v>
      </c>
      <c r="G179" s="107" t="e">
        <f>VLOOKUP(E179, CoursesBankAssessment!C:H, 6, FALSE)</f>
        <v>#N/A</v>
      </c>
      <c r="H179" s="61"/>
      <c r="I179" s="61"/>
      <c r="J179" s="81"/>
      <c r="K179" s="81"/>
      <c r="L179" s="61"/>
      <c r="M179" s="82"/>
      <c r="N179" s="61"/>
      <c r="O179" s="61"/>
      <c r="P179" s="61"/>
      <c r="Q179" s="61"/>
      <c r="R179" s="61"/>
      <c r="S179" s="61"/>
      <c r="T179" s="61"/>
      <c r="U179" s="61"/>
      <c r="V179" s="61"/>
      <c r="W179" s="61"/>
    </row>
    <row r="180" spans="3:23" x14ac:dyDescent="0.35">
      <c r="C180" s="79" t="s">
        <v>1445</v>
      </c>
      <c r="D180" s="107" t="str">
        <f>VLOOKUP(C180, OrganizationStaffList!D:E, 2, FALSE)</f>
        <v>XX0000176</v>
      </c>
      <c r="E180" s="80"/>
      <c r="F180" s="107" t="e">
        <f>VLOOKUP(E180, CoursesBankAssessment!C:D, 2, FALSE)</f>
        <v>#N/A</v>
      </c>
      <c r="G180" s="107" t="e">
        <f>VLOOKUP(E180, CoursesBankAssessment!C:H, 6, FALSE)</f>
        <v>#N/A</v>
      </c>
      <c r="H180" s="61"/>
      <c r="I180" s="61"/>
      <c r="J180" s="81"/>
      <c r="K180" s="81"/>
      <c r="L180" s="61"/>
      <c r="M180" s="82"/>
      <c r="N180" s="61"/>
      <c r="O180" s="61"/>
      <c r="P180" s="61"/>
      <c r="Q180" s="61"/>
      <c r="R180" s="61"/>
      <c r="S180" s="61"/>
      <c r="T180" s="61"/>
      <c r="U180" s="61"/>
      <c r="V180" s="61"/>
      <c r="W180" s="61"/>
    </row>
    <row r="181" spans="3:23" x14ac:dyDescent="0.35">
      <c r="C181" s="79" t="s">
        <v>1446</v>
      </c>
      <c r="D181" s="107" t="str">
        <f>VLOOKUP(C181, OrganizationStaffList!D:E, 2, FALSE)</f>
        <v>XX0000177</v>
      </c>
      <c r="E181" s="80"/>
      <c r="F181" s="107" t="e">
        <f>VLOOKUP(E181, CoursesBankAssessment!C:D, 2, FALSE)</f>
        <v>#N/A</v>
      </c>
      <c r="G181" s="107" t="e">
        <f>VLOOKUP(E181, CoursesBankAssessment!C:H, 6, FALSE)</f>
        <v>#N/A</v>
      </c>
      <c r="H181" s="61"/>
      <c r="I181" s="61"/>
      <c r="J181" s="81"/>
      <c r="K181" s="81"/>
      <c r="L181" s="61"/>
      <c r="M181" s="82"/>
      <c r="N181" s="61"/>
      <c r="O181" s="61"/>
      <c r="P181" s="61"/>
      <c r="Q181" s="61"/>
      <c r="R181" s="61"/>
      <c r="S181" s="61"/>
      <c r="T181" s="61"/>
      <c r="U181" s="61"/>
      <c r="V181" s="61"/>
      <c r="W181" s="61"/>
    </row>
    <row r="182" spans="3:23" x14ac:dyDescent="0.35">
      <c r="C182" s="79" t="s">
        <v>1447</v>
      </c>
      <c r="D182" s="107" t="str">
        <f>VLOOKUP(C182, OrganizationStaffList!D:E, 2, FALSE)</f>
        <v>XX0000178</v>
      </c>
      <c r="E182" s="80"/>
      <c r="F182" s="107" t="e">
        <f>VLOOKUP(E182, CoursesBankAssessment!C:D, 2, FALSE)</f>
        <v>#N/A</v>
      </c>
      <c r="G182" s="107" t="e">
        <f>VLOOKUP(E182, CoursesBankAssessment!C:H, 6, FALSE)</f>
        <v>#N/A</v>
      </c>
      <c r="H182" s="61"/>
      <c r="I182" s="61"/>
      <c r="J182" s="81"/>
      <c r="K182" s="81"/>
      <c r="L182" s="61"/>
      <c r="M182" s="82"/>
      <c r="N182" s="61"/>
      <c r="O182" s="61"/>
      <c r="P182" s="61"/>
      <c r="Q182" s="61"/>
      <c r="R182" s="61"/>
      <c r="S182" s="61"/>
      <c r="T182" s="61"/>
      <c r="U182" s="61"/>
      <c r="V182" s="61"/>
      <c r="W182" s="61"/>
    </row>
    <row r="183" spans="3:23" x14ac:dyDescent="0.35">
      <c r="C183" s="79" t="s">
        <v>1448</v>
      </c>
      <c r="D183" s="107" t="str">
        <f>VLOOKUP(C183, OrganizationStaffList!D:E, 2, FALSE)</f>
        <v>XX0000179</v>
      </c>
      <c r="E183" s="80"/>
      <c r="F183" s="107" t="e">
        <f>VLOOKUP(E183, CoursesBankAssessment!C:D, 2, FALSE)</f>
        <v>#N/A</v>
      </c>
      <c r="G183" s="107" t="e">
        <f>VLOOKUP(E183, CoursesBankAssessment!C:H, 6, FALSE)</f>
        <v>#N/A</v>
      </c>
      <c r="H183" s="61"/>
      <c r="I183" s="61"/>
      <c r="J183" s="81"/>
      <c r="K183" s="81"/>
      <c r="L183" s="61"/>
      <c r="M183" s="82"/>
      <c r="N183" s="61"/>
      <c r="O183" s="61"/>
      <c r="P183" s="61"/>
      <c r="Q183" s="61"/>
      <c r="R183" s="61"/>
      <c r="S183" s="61"/>
      <c r="T183" s="61"/>
      <c r="U183" s="61"/>
      <c r="V183" s="61"/>
      <c r="W183" s="61"/>
    </row>
    <row r="184" spans="3:23" x14ac:dyDescent="0.35">
      <c r="C184" s="79" t="s">
        <v>1449</v>
      </c>
      <c r="D184" s="107" t="str">
        <f>VLOOKUP(C184, OrganizationStaffList!D:E, 2, FALSE)</f>
        <v>XX0000180</v>
      </c>
      <c r="E184" s="80"/>
      <c r="F184" s="107" t="e">
        <f>VLOOKUP(E184, CoursesBankAssessment!C:D, 2, FALSE)</f>
        <v>#N/A</v>
      </c>
      <c r="G184" s="107" t="e">
        <f>VLOOKUP(E184, CoursesBankAssessment!C:H, 6, FALSE)</f>
        <v>#N/A</v>
      </c>
      <c r="H184" s="61"/>
      <c r="I184" s="61"/>
      <c r="J184" s="81"/>
      <c r="K184" s="81"/>
      <c r="L184" s="61"/>
      <c r="M184" s="82"/>
      <c r="N184" s="61"/>
      <c r="O184" s="61"/>
      <c r="P184" s="61"/>
      <c r="Q184" s="61"/>
      <c r="R184" s="61"/>
      <c r="S184" s="61"/>
      <c r="T184" s="61"/>
      <c r="U184" s="61"/>
      <c r="V184" s="61"/>
      <c r="W184" s="61"/>
    </row>
    <row r="185" spans="3:23" x14ac:dyDescent="0.35">
      <c r="C185" s="79" t="s">
        <v>1450</v>
      </c>
      <c r="D185" s="107" t="str">
        <f>VLOOKUP(C185, OrganizationStaffList!D:E, 2, FALSE)</f>
        <v>XX0000181</v>
      </c>
      <c r="E185" s="80"/>
      <c r="F185" s="107" t="e">
        <f>VLOOKUP(E185, CoursesBankAssessment!C:D, 2, FALSE)</f>
        <v>#N/A</v>
      </c>
      <c r="G185" s="107" t="e">
        <f>VLOOKUP(E185, CoursesBankAssessment!C:H, 6, FALSE)</f>
        <v>#N/A</v>
      </c>
      <c r="H185" s="61"/>
      <c r="I185" s="61"/>
      <c r="J185" s="81"/>
      <c r="K185" s="81"/>
      <c r="L185" s="61"/>
      <c r="M185" s="82"/>
      <c r="N185" s="61"/>
      <c r="O185" s="61"/>
      <c r="P185" s="61"/>
      <c r="Q185" s="61"/>
      <c r="R185" s="61"/>
      <c r="S185" s="61"/>
      <c r="T185" s="61"/>
      <c r="U185" s="61"/>
      <c r="V185" s="61"/>
      <c r="W185" s="61"/>
    </row>
    <row r="186" spans="3:23" x14ac:dyDescent="0.35">
      <c r="C186" s="79" t="s">
        <v>1451</v>
      </c>
      <c r="D186" s="107" t="str">
        <f>VLOOKUP(C186, OrganizationStaffList!D:E, 2, FALSE)</f>
        <v>XX0000182</v>
      </c>
      <c r="E186" s="80"/>
      <c r="F186" s="107" t="e">
        <f>VLOOKUP(E186, CoursesBankAssessment!C:D, 2, FALSE)</f>
        <v>#N/A</v>
      </c>
      <c r="G186" s="107" t="e">
        <f>VLOOKUP(E186, CoursesBankAssessment!C:H, 6, FALSE)</f>
        <v>#N/A</v>
      </c>
      <c r="H186" s="61"/>
      <c r="I186" s="61"/>
      <c r="J186" s="81"/>
      <c r="K186" s="81"/>
      <c r="L186" s="61"/>
      <c r="M186" s="82"/>
      <c r="N186" s="61"/>
      <c r="O186" s="61"/>
      <c r="P186" s="61"/>
      <c r="Q186" s="61"/>
      <c r="R186" s="61"/>
      <c r="S186" s="61"/>
      <c r="T186" s="61"/>
      <c r="U186" s="61"/>
      <c r="V186" s="61"/>
      <c r="W186" s="61"/>
    </row>
    <row r="187" spans="3:23" x14ac:dyDescent="0.35">
      <c r="C187" s="79" t="s">
        <v>1452</v>
      </c>
      <c r="D187" s="107" t="str">
        <f>VLOOKUP(C187, OrganizationStaffList!D:E, 2, FALSE)</f>
        <v>XX0000183</v>
      </c>
      <c r="E187" s="80"/>
      <c r="F187" s="107" t="e">
        <f>VLOOKUP(E187, CoursesBankAssessment!C:D, 2, FALSE)</f>
        <v>#N/A</v>
      </c>
      <c r="G187" s="107" t="e">
        <f>VLOOKUP(E187, CoursesBankAssessment!C:H, 6, FALSE)</f>
        <v>#N/A</v>
      </c>
      <c r="H187" s="61"/>
      <c r="I187" s="61"/>
      <c r="J187" s="81"/>
      <c r="K187" s="81"/>
      <c r="L187" s="61"/>
      <c r="M187" s="82"/>
      <c r="N187" s="61"/>
      <c r="O187" s="61"/>
      <c r="P187" s="61"/>
      <c r="Q187" s="61"/>
      <c r="R187" s="61"/>
      <c r="S187" s="61"/>
      <c r="T187" s="61"/>
      <c r="U187" s="61"/>
      <c r="V187" s="61"/>
      <c r="W187" s="61"/>
    </row>
    <row r="188" spans="3:23" x14ac:dyDescent="0.35">
      <c r="C188" s="79" t="s">
        <v>1453</v>
      </c>
      <c r="D188" s="107" t="str">
        <f>VLOOKUP(C188, OrganizationStaffList!D:E, 2, FALSE)</f>
        <v>XX0000184</v>
      </c>
      <c r="E188" s="80"/>
      <c r="F188" s="107" t="e">
        <f>VLOOKUP(E188, CoursesBankAssessment!C:D, 2, FALSE)</f>
        <v>#N/A</v>
      </c>
      <c r="G188" s="107" t="e">
        <f>VLOOKUP(E188, CoursesBankAssessment!C:H, 6, FALSE)</f>
        <v>#N/A</v>
      </c>
      <c r="H188" s="61"/>
      <c r="I188" s="61"/>
      <c r="J188" s="81"/>
      <c r="K188" s="81"/>
      <c r="L188" s="61"/>
      <c r="M188" s="82"/>
      <c r="N188" s="61"/>
      <c r="O188" s="61"/>
      <c r="P188" s="61"/>
      <c r="Q188" s="61"/>
      <c r="R188" s="61"/>
      <c r="S188" s="61"/>
      <c r="T188" s="61"/>
      <c r="U188" s="61"/>
      <c r="V188" s="61"/>
      <c r="W188" s="61"/>
    </row>
    <row r="189" spans="3:23" x14ac:dyDescent="0.35">
      <c r="C189" s="79" t="s">
        <v>1454</v>
      </c>
      <c r="D189" s="107" t="str">
        <f>VLOOKUP(C189, OrganizationStaffList!D:E, 2, FALSE)</f>
        <v>XX0000185</v>
      </c>
      <c r="E189" s="80"/>
      <c r="F189" s="107" t="e">
        <f>VLOOKUP(E189, CoursesBankAssessment!C:D, 2, FALSE)</f>
        <v>#N/A</v>
      </c>
      <c r="G189" s="107" t="e">
        <f>VLOOKUP(E189, CoursesBankAssessment!C:H, 6, FALSE)</f>
        <v>#N/A</v>
      </c>
      <c r="H189" s="61"/>
      <c r="I189" s="61"/>
      <c r="J189" s="81"/>
      <c r="K189" s="81"/>
      <c r="L189" s="61"/>
      <c r="M189" s="82"/>
      <c r="N189" s="61"/>
      <c r="O189" s="61"/>
      <c r="P189" s="61"/>
      <c r="Q189" s="61"/>
      <c r="R189" s="61"/>
      <c r="S189" s="61"/>
      <c r="T189" s="61"/>
      <c r="U189" s="61"/>
      <c r="V189" s="61"/>
      <c r="W189" s="61"/>
    </row>
    <row r="190" spans="3:23" x14ac:dyDescent="0.35">
      <c r="C190" s="79" t="s">
        <v>1455</v>
      </c>
      <c r="D190" s="107" t="str">
        <f>VLOOKUP(C190, OrganizationStaffList!D:E, 2, FALSE)</f>
        <v>XX0000186</v>
      </c>
      <c r="E190" s="80"/>
      <c r="F190" s="107" t="e">
        <f>VLOOKUP(E190, CoursesBankAssessment!C:D, 2, FALSE)</f>
        <v>#N/A</v>
      </c>
      <c r="G190" s="107" t="e">
        <f>VLOOKUP(E190, CoursesBankAssessment!C:H, 6, FALSE)</f>
        <v>#N/A</v>
      </c>
      <c r="H190" s="61"/>
      <c r="I190" s="61"/>
      <c r="J190" s="81"/>
      <c r="K190" s="81"/>
      <c r="L190" s="61"/>
      <c r="M190" s="82"/>
      <c r="N190" s="61"/>
      <c r="O190" s="61"/>
      <c r="P190" s="61"/>
      <c r="Q190" s="61"/>
      <c r="R190" s="61"/>
      <c r="S190" s="61"/>
      <c r="T190" s="61"/>
      <c r="U190" s="61"/>
      <c r="V190" s="61"/>
      <c r="W190" s="61"/>
    </row>
    <row r="191" spans="3:23" x14ac:dyDescent="0.35">
      <c r="C191" s="79" t="s">
        <v>1456</v>
      </c>
      <c r="D191" s="107" t="str">
        <f>VLOOKUP(C191, OrganizationStaffList!D:E, 2, FALSE)</f>
        <v>XX0000187</v>
      </c>
      <c r="E191" s="80"/>
      <c r="F191" s="107" t="e">
        <f>VLOOKUP(E191, CoursesBankAssessment!C:D, 2, FALSE)</f>
        <v>#N/A</v>
      </c>
      <c r="G191" s="107" t="e">
        <f>VLOOKUP(E191, CoursesBankAssessment!C:H, 6, FALSE)</f>
        <v>#N/A</v>
      </c>
      <c r="H191" s="61"/>
      <c r="I191" s="61"/>
      <c r="J191" s="81"/>
      <c r="K191" s="81"/>
      <c r="L191" s="61"/>
      <c r="M191" s="82"/>
      <c r="N191" s="61"/>
      <c r="O191" s="61"/>
      <c r="P191" s="61"/>
      <c r="Q191" s="61"/>
      <c r="R191" s="61"/>
      <c r="S191" s="61"/>
      <c r="T191" s="61"/>
      <c r="U191" s="61"/>
      <c r="V191" s="61"/>
      <c r="W191" s="61"/>
    </row>
    <row r="192" spans="3:23" x14ac:dyDescent="0.35">
      <c r="C192" s="79" t="s">
        <v>1457</v>
      </c>
      <c r="D192" s="107" t="str">
        <f>VLOOKUP(C192, OrganizationStaffList!D:E, 2, FALSE)</f>
        <v>XX0000188</v>
      </c>
      <c r="E192" s="80"/>
      <c r="F192" s="107" t="e">
        <f>VLOOKUP(E192, CoursesBankAssessment!C:D, 2, FALSE)</f>
        <v>#N/A</v>
      </c>
      <c r="G192" s="107" t="e">
        <f>VLOOKUP(E192, CoursesBankAssessment!C:H, 6, FALSE)</f>
        <v>#N/A</v>
      </c>
      <c r="H192" s="61"/>
      <c r="I192" s="61"/>
      <c r="J192" s="81"/>
      <c r="K192" s="81"/>
      <c r="L192" s="61"/>
      <c r="M192" s="82"/>
      <c r="N192" s="61"/>
      <c r="O192" s="61"/>
      <c r="P192" s="61"/>
      <c r="Q192" s="61"/>
      <c r="R192" s="61"/>
      <c r="S192" s="61"/>
      <c r="T192" s="61"/>
      <c r="U192" s="61"/>
      <c r="V192" s="61"/>
      <c r="W192" s="61"/>
    </row>
    <row r="193" spans="3:23" x14ac:dyDescent="0.35">
      <c r="C193" s="79" t="s">
        <v>1458</v>
      </c>
      <c r="D193" s="107" t="str">
        <f>VLOOKUP(C193, OrganizationStaffList!D:E, 2, FALSE)</f>
        <v>XX0000189</v>
      </c>
      <c r="E193" s="80"/>
      <c r="F193" s="107" t="e">
        <f>VLOOKUP(E193, CoursesBankAssessment!C:D, 2, FALSE)</f>
        <v>#N/A</v>
      </c>
      <c r="G193" s="107" t="e">
        <f>VLOOKUP(E193, CoursesBankAssessment!C:H, 6, FALSE)</f>
        <v>#N/A</v>
      </c>
      <c r="H193" s="61"/>
      <c r="I193" s="61"/>
      <c r="J193" s="81"/>
      <c r="K193" s="81"/>
      <c r="L193" s="61"/>
      <c r="M193" s="82"/>
      <c r="N193" s="61"/>
      <c r="O193" s="61"/>
      <c r="P193" s="61"/>
      <c r="Q193" s="61"/>
      <c r="R193" s="61"/>
      <c r="S193" s="61"/>
      <c r="T193" s="61"/>
      <c r="U193" s="61"/>
      <c r="V193" s="61"/>
      <c r="W193" s="61"/>
    </row>
    <row r="194" spans="3:23" x14ac:dyDescent="0.35">
      <c r="C194" s="79" t="s">
        <v>1459</v>
      </c>
      <c r="D194" s="107" t="str">
        <f>VLOOKUP(C194, OrganizationStaffList!D:E, 2, FALSE)</f>
        <v>XX0000190</v>
      </c>
      <c r="E194" s="80"/>
      <c r="F194" s="107" t="e">
        <f>VLOOKUP(E194, CoursesBankAssessment!C:D, 2, FALSE)</f>
        <v>#N/A</v>
      </c>
      <c r="G194" s="107" t="e">
        <f>VLOOKUP(E194, CoursesBankAssessment!C:H, 6, FALSE)</f>
        <v>#N/A</v>
      </c>
      <c r="H194" s="61"/>
      <c r="I194" s="61"/>
      <c r="J194" s="81"/>
      <c r="K194" s="81"/>
      <c r="L194" s="61"/>
      <c r="M194" s="82"/>
      <c r="N194" s="61"/>
      <c r="O194" s="61"/>
      <c r="P194" s="61"/>
      <c r="Q194" s="61"/>
      <c r="R194" s="61"/>
      <c r="S194" s="61"/>
      <c r="T194" s="61"/>
      <c r="U194" s="61"/>
      <c r="V194" s="61"/>
      <c r="W194" s="61"/>
    </row>
    <row r="195" spans="3:23" x14ac:dyDescent="0.35">
      <c r="C195" s="79" t="s">
        <v>1460</v>
      </c>
      <c r="D195" s="107" t="str">
        <f>VLOOKUP(C195, OrganizationStaffList!D:E, 2, FALSE)</f>
        <v>XX0000191</v>
      </c>
      <c r="E195" s="80"/>
      <c r="F195" s="107" t="e">
        <f>VLOOKUP(E195, CoursesBankAssessment!C:D, 2, FALSE)</f>
        <v>#N/A</v>
      </c>
      <c r="G195" s="107" t="e">
        <f>VLOOKUP(E195, CoursesBankAssessment!C:H, 6, FALSE)</f>
        <v>#N/A</v>
      </c>
      <c r="H195" s="61"/>
      <c r="I195" s="61"/>
      <c r="J195" s="81"/>
      <c r="K195" s="81"/>
      <c r="L195" s="61"/>
      <c r="M195" s="82"/>
      <c r="N195" s="61"/>
      <c r="O195" s="61"/>
      <c r="P195" s="61"/>
      <c r="Q195" s="61"/>
      <c r="R195" s="61"/>
      <c r="S195" s="61"/>
      <c r="T195" s="61"/>
      <c r="U195" s="61"/>
      <c r="V195" s="61"/>
      <c r="W195" s="61"/>
    </row>
    <row r="196" spans="3:23" x14ac:dyDescent="0.35">
      <c r="C196" s="79" t="s">
        <v>1461</v>
      </c>
      <c r="D196" s="107" t="str">
        <f>VLOOKUP(C196, OrganizationStaffList!D:E, 2, FALSE)</f>
        <v>XX0000192</v>
      </c>
      <c r="E196" s="80"/>
      <c r="F196" s="107" t="e">
        <f>VLOOKUP(E196, CoursesBankAssessment!C:D, 2, FALSE)</f>
        <v>#N/A</v>
      </c>
      <c r="G196" s="107" t="e">
        <f>VLOOKUP(E196, CoursesBankAssessment!C:H, 6, FALSE)</f>
        <v>#N/A</v>
      </c>
      <c r="H196" s="61"/>
      <c r="I196" s="61"/>
      <c r="J196" s="81"/>
      <c r="K196" s="81"/>
      <c r="L196" s="61"/>
      <c r="M196" s="82"/>
      <c r="N196" s="61"/>
      <c r="O196" s="61"/>
      <c r="P196" s="61"/>
      <c r="Q196" s="61"/>
      <c r="R196" s="61"/>
      <c r="S196" s="61"/>
      <c r="T196" s="61"/>
      <c r="U196" s="61"/>
      <c r="V196" s="61"/>
      <c r="W196" s="61"/>
    </row>
    <row r="197" spans="3:23" x14ac:dyDescent="0.35">
      <c r="C197" s="79" t="s">
        <v>1462</v>
      </c>
      <c r="D197" s="107" t="str">
        <f>VLOOKUP(C197, OrganizationStaffList!D:E, 2, FALSE)</f>
        <v>XX0000193</v>
      </c>
      <c r="E197" s="80"/>
      <c r="F197" s="107" t="e">
        <f>VLOOKUP(E197, CoursesBankAssessment!C:D, 2, FALSE)</f>
        <v>#N/A</v>
      </c>
      <c r="G197" s="107" t="e">
        <f>VLOOKUP(E197, CoursesBankAssessment!C:H, 6, FALSE)</f>
        <v>#N/A</v>
      </c>
      <c r="H197" s="61"/>
      <c r="I197" s="61"/>
      <c r="J197" s="81"/>
      <c r="K197" s="81"/>
      <c r="L197" s="61"/>
      <c r="M197" s="82"/>
      <c r="N197" s="61"/>
      <c r="O197" s="61"/>
      <c r="P197" s="61"/>
      <c r="Q197" s="61"/>
      <c r="R197" s="61"/>
      <c r="S197" s="61"/>
      <c r="T197" s="61"/>
      <c r="U197" s="61"/>
      <c r="V197" s="61"/>
      <c r="W197" s="61"/>
    </row>
    <row r="198" spans="3:23" x14ac:dyDescent="0.35">
      <c r="C198" s="79" t="s">
        <v>1463</v>
      </c>
      <c r="D198" s="107" t="str">
        <f>VLOOKUP(C198, OrganizationStaffList!D:E, 2, FALSE)</f>
        <v>XX0000194</v>
      </c>
      <c r="E198" s="80"/>
      <c r="F198" s="107" t="e">
        <f>VLOOKUP(E198, CoursesBankAssessment!C:D, 2, FALSE)</f>
        <v>#N/A</v>
      </c>
      <c r="G198" s="107" t="e">
        <f>VLOOKUP(E198, CoursesBankAssessment!C:H, 6, FALSE)</f>
        <v>#N/A</v>
      </c>
      <c r="H198" s="61"/>
      <c r="I198" s="61"/>
      <c r="J198" s="81"/>
      <c r="K198" s="81"/>
      <c r="L198" s="61"/>
      <c r="M198" s="82"/>
      <c r="N198" s="61"/>
      <c r="O198" s="61"/>
      <c r="P198" s="61"/>
      <c r="Q198" s="61"/>
      <c r="R198" s="61"/>
      <c r="S198" s="61"/>
      <c r="T198" s="61"/>
      <c r="U198" s="61"/>
      <c r="V198" s="61"/>
      <c r="W198" s="61"/>
    </row>
    <row r="199" spans="3:23" x14ac:dyDescent="0.35">
      <c r="C199" s="79" t="s">
        <v>1464</v>
      </c>
      <c r="D199" s="107" t="str">
        <f>VLOOKUP(C199, OrganizationStaffList!D:E, 2, FALSE)</f>
        <v>XX0000195</v>
      </c>
      <c r="E199" s="80"/>
      <c r="F199" s="107" t="e">
        <f>VLOOKUP(E199, CoursesBankAssessment!C:D, 2, FALSE)</f>
        <v>#N/A</v>
      </c>
      <c r="G199" s="107" t="e">
        <f>VLOOKUP(E199, CoursesBankAssessment!C:H, 6, FALSE)</f>
        <v>#N/A</v>
      </c>
      <c r="H199" s="61"/>
      <c r="I199" s="61"/>
      <c r="J199" s="81"/>
      <c r="K199" s="81"/>
      <c r="L199" s="61"/>
      <c r="M199" s="82"/>
      <c r="N199" s="61"/>
      <c r="O199" s="61"/>
      <c r="P199" s="61"/>
      <c r="Q199" s="61"/>
      <c r="R199" s="61"/>
      <c r="S199" s="61"/>
      <c r="T199" s="61"/>
      <c r="U199" s="61"/>
      <c r="V199" s="61"/>
      <c r="W199" s="61"/>
    </row>
    <row r="200" spans="3:23" x14ac:dyDescent="0.35">
      <c r="C200" s="79" t="s">
        <v>1465</v>
      </c>
      <c r="D200" s="107" t="str">
        <f>VLOOKUP(C200, OrganizationStaffList!D:E, 2, FALSE)</f>
        <v>XX0000196</v>
      </c>
      <c r="E200" s="80"/>
      <c r="F200" s="107" t="e">
        <f>VLOOKUP(E200, CoursesBankAssessment!C:D, 2, FALSE)</f>
        <v>#N/A</v>
      </c>
      <c r="G200" s="107" t="e">
        <f>VLOOKUP(E200, CoursesBankAssessment!C:H, 6, FALSE)</f>
        <v>#N/A</v>
      </c>
      <c r="H200" s="61"/>
      <c r="I200" s="61"/>
      <c r="J200" s="81"/>
      <c r="K200" s="81"/>
      <c r="L200" s="61"/>
      <c r="M200" s="82"/>
      <c r="N200" s="61"/>
      <c r="O200" s="61"/>
      <c r="P200" s="61"/>
      <c r="Q200" s="61"/>
      <c r="R200" s="61"/>
      <c r="S200" s="61"/>
      <c r="T200" s="61"/>
      <c r="U200" s="61"/>
      <c r="V200" s="61"/>
      <c r="W200" s="61"/>
    </row>
    <row r="201" spans="3:23" x14ac:dyDescent="0.35">
      <c r="C201" s="79" t="s">
        <v>1466</v>
      </c>
      <c r="D201" s="107" t="str">
        <f>VLOOKUP(C201, OrganizationStaffList!D:E, 2, FALSE)</f>
        <v>XX0000197</v>
      </c>
      <c r="E201" s="80"/>
      <c r="F201" s="107" t="e">
        <f>VLOOKUP(E201, CoursesBankAssessment!C:D, 2, FALSE)</f>
        <v>#N/A</v>
      </c>
      <c r="G201" s="107" t="e">
        <f>VLOOKUP(E201, CoursesBankAssessment!C:H, 6, FALSE)</f>
        <v>#N/A</v>
      </c>
      <c r="H201" s="61"/>
      <c r="I201" s="61"/>
      <c r="J201" s="81"/>
      <c r="K201" s="81"/>
      <c r="L201" s="61"/>
      <c r="M201" s="82"/>
      <c r="N201" s="61"/>
      <c r="O201" s="61"/>
      <c r="P201" s="61"/>
      <c r="Q201" s="61"/>
      <c r="R201" s="61"/>
      <c r="S201" s="61"/>
      <c r="T201" s="61"/>
      <c r="U201" s="61"/>
      <c r="V201" s="61"/>
      <c r="W201" s="61"/>
    </row>
    <row r="202" spans="3:23" x14ac:dyDescent="0.35">
      <c r="C202" s="79" t="s">
        <v>1467</v>
      </c>
      <c r="D202" s="107" t="str">
        <f>VLOOKUP(C202, OrganizationStaffList!D:E, 2, FALSE)</f>
        <v>XX0000198</v>
      </c>
      <c r="E202" s="80"/>
      <c r="F202" s="107" t="e">
        <f>VLOOKUP(E202, CoursesBankAssessment!C:D, 2, FALSE)</f>
        <v>#N/A</v>
      </c>
      <c r="G202" s="107" t="e">
        <f>VLOOKUP(E202, CoursesBankAssessment!C:H, 6, FALSE)</f>
        <v>#N/A</v>
      </c>
      <c r="H202" s="61"/>
      <c r="I202" s="61"/>
      <c r="J202" s="81"/>
      <c r="K202" s="81"/>
      <c r="L202" s="61"/>
      <c r="M202" s="82"/>
      <c r="N202" s="61"/>
      <c r="O202" s="61"/>
      <c r="P202" s="61"/>
      <c r="Q202" s="61"/>
      <c r="R202" s="61"/>
      <c r="S202" s="61"/>
      <c r="T202" s="61"/>
      <c r="U202" s="61"/>
      <c r="V202" s="61"/>
      <c r="W202" s="61"/>
    </row>
    <row r="203" spans="3:23" x14ac:dyDescent="0.35">
      <c r="C203" s="79" t="s">
        <v>1468</v>
      </c>
      <c r="D203" s="107" t="str">
        <f>VLOOKUP(C203, OrganizationStaffList!D:E, 2, FALSE)</f>
        <v>XX0000199</v>
      </c>
      <c r="E203" s="80"/>
      <c r="F203" s="107" t="e">
        <f>VLOOKUP(E203, CoursesBankAssessment!C:D, 2, FALSE)</f>
        <v>#N/A</v>
      </c>
      <c r="G203" s="107" t="e">
        <f>VLOOKUP(E203, CoursesBankAssessment!C:H, 6, FALSE)</f>
        <v>#N/A</v>
      </c>
      <c r="H203" s="61"/>
      <c r="I203" s="61"/>
      <c r="J203" s="81"/>
      <c r="K203" s="81"/>
      <c r="L203" s="61"/>
      <c r="M203" s="82"/>
      <c r="N203" s="61"/>
      <c r="O203" s="61"/>
      <c r="P203" s="61"/>
      <c r="Q203" s="61"/>
      <c r="R203" s="61"/>
      <c r="S203" s="61"/>
      <c r="T203" s="61"/>
      <c r="U203" s="61"/>
      <c r="V203" s="61"/>
      <c r="W203" s="61"/>
    </row>
    <row r="204" spans="3:23" x14ac:dyDescent="0.35">
      <c r="C204" s="79" t="s">
        <v>1469</v>
      </c>
      <c r="D204" s="107" t="str">
        <f>VLOOKUP(C204, OrganizationStaffList!D:E, 2, FALSE)</f>
        <v>XX0000200</v>
      </c>
      <c r="E204" s="80"/>
      <c r="F204" s="107" t="e">
        <f>VLOOKUP(E204, CoursesBankAssessment!C:D, 2, FALSE)</f>
        <v>#N/A</v>
      </c>
      <c r="G204" s="107" t="e">
        <f>VLOOKUP(E204, CoursesBankAssessment!C:H, 6, FALSE)</f>
        <v>#N/A</v>
      </c>
      <c r="H204" s="61"/>
      <c r="I204" s="61"/>
      <c r="J204" s="81"/>
      <c r="K204" s="81"/>
      <c r="L204" s="61"/>
      <c r="M204" s="82"/>
      <c r="N204" s="61"/>
      <c r="O204" s="61"/>
      <c r="P204" s="61"/>
      <c r="Q204" s="61"/>
      <c r="R204" s="61"/>
      <c r="S204" s="61"/>
      <c r="T204" s="61"/>
      <c r="U204" s="61"/>
      <c r="V204" s="61"/>
      <c r="W204" s="61"/>
    </row>
    <row r="205" spans="3:23" x14ac:dyDescent="0.35">
      <c r="C205" s="79" t="s">
        <v>1470</v>
      </c>
      <c r="D205" s="107" t="str">
        <f>VLOOKUP(C205, OrganizationStaffList!D:E, 2, FALSE)</f>
        <v>XX0000201</v>
      </c>
      <c r="E205" s="80"/>
      <c r="F205" s="107" t="e">
        <f>VLOOKUP(E205, CoursesBankAssessment!C:D, 2, FALSE)</f>
        <v>#N/A</v>
      </c>
      <c r="G205" s="107" t="e">
        <f>VLOOKUP(E205, CoursesBankAssessment!C:H, 6, FALSE)</f>
        <v>#N/A</v>
      </c>
      <c r="H205" s="61"/>
      <c r="I205" s="61"/>
      <c r="J205" s="81"/>
      <c r="K205" s="81"/>
      <c r="L205" s="61"/>
      <c r="M205" s="82"/>
      <c r="N205" s="61"/>
      <c r="O205" s="61"/>
      <c r="P205" s="61"/>
      <c r="Q205" s="61"/>
      <c r="R205" s="61"/>
      <c r="S205" s="61"/>
      <c r="T205" s="61"/>
      <c r="U205" s="61"/>
      <c r="V205" s="61"/>
      <c r="W205" s="61"/>
    </row>
    <row r="206" spans="3:23" x14ac:dyDescent="0.35">
      <c r="C206" s="79" t="s">
        <v>1471</v>
      </c>
      <c r="D206" s="107" t="str">
        <f>VLOOKUP(C206, OrganizationStaffList!D:E, 2, FALSE)</f>
        <v>XX0000202</v>
      </c>
      <c r="E206" s="80"/>
      <c r="F206" s="107" t="e">
        <f>VLOOKUP(E206, CoursesBankAssessment!C:D, 2, FALSE)</f>
        <v>#N/A</v>
      </c>
      <c r="G206" s="107" t="e">
        <f>VLOOKUP(E206, CoursesBankAssessment!C:H, 6, FALSE)</f>
        <v>#N/A</v>
      </c>
      <c r="H206" s="61"/>
      <c r="I206" s="61"/>
      <c r="J206" s="81"/>
      <c r="K206" s="81"/>
      <c r="L206" s="61"/>
      <c r="M206" s="82"/>
      <c r="N206" s="61"/>
      <c r="O206" s="61"/>
      <c r="P206" s="61"/>
      <c r="Q206" s="61"/>
      <c r="R206" s="61"/>
      <c r="S206" s="61"/>
      <c r="T206" s="61"/>
      <c r="U206" s="61"/>
      <c r="V206" s="61"/>
      <c r="W206" s="61"/>
    </row>
    <row r="207" spans="3:23" x14ac:dyDescent="0.35">
      <c r="C207" s="79" t="s">
        <v>1472</v>
      </c>
      <c r="D207" s="107" t="str">
        <f>VLOOKUP(C207, OrganizationStaffList!D:E, 2, FALSE)</f>
        <v>XX0000203</v>
      </c>
      <c r="E207" s="80"/>
      <c r="F207" s="107" t="e">
        <f>VLOOKUP(E207, CoursesBankAssessment!C:D, 2, FALSE)</f>
        <v>#N/A</v>
      </c>
      <c r="G207" s="107" t="e">
        <f>VLOOKUP(E207, CoursesBankAssessment!C:H, 6, FALSE)</f>
        <v>#N/A</v>
      </c>
      <c r="H207" s="61"/>
      <c r="I207" s="61"/>
      <c r="J207" s="81"/>
      <c r="K207" s="81"/>
      <c r="L207" s="61"/>
      <c r="M207" s="82"/>
      <c r="N207" s="61"/>
      <c r="O207" s="61"/>
      <c r="P207" s="61"/>
      <c r="Q207" s="61"/>
      <c r="R207" s="61"/>
      <c r="S207" s="61"/>
      <c r="T207" s="61"/>
      <c r="U207" s="61"/>
      <c r="V207" s="61"/>
      <c r="W207" s="61"/>
    </row>
    <row r="208" spans="3:23" x14ac:dyDescent="0.35">
      <c r="C208" s="79" t="s">
        <v>1473</v>
      </c>
      <c r="D208" s="107" t="str">
        <f>VLOOKUP(C208, OrganizationStaffList!D:E, 2, FALSE)</f>
        <v>XX0000204</v>
      </c>
      <c r="E208" s="80"/>
      <c r="F208" s="107" t="e">
        <f>VLOOKUP(E208, CoursesBankAssessment!C:D, 2, FALSE)</f>
        <v>#N/A</v>
      </c>
      <c r="G208" s="107" t="e">
        <f>VLOOKUP(E208, CoursesBankAssessment!C:H, 6, FALSE)</f>
        <v>#N/A</v>
      </c>
      <c r="H208" s="61"/>
      <c r="I208" s="61"/>
      <c r="J208" s="81"/>
      <c r="K208" s="81"/>
      <c r="L208" s="61"/>
      <c r="M208" s="82"/>
      <c r="N208" s="61"/>
      <c r="O208" s="61"/>
      <c r="P208" s="61"/>
      <c r="Q208" s="61"/>
      <c r="R208" s="61"/>
      <c r="S208" s="61"/>
      <c r="T208" s="61"/>
      <c r="U208" s="61"/>
      <c r="V208" s="61"/>
      <c r="W208" s="61"/>
    </row>
    <row r="209" spans="3:23" x14ac:dyDescent="0.35">
      <c r="C209" s="79" t="s">
        <v>1474</v>
      </c>
      <c r="D209" s="107" t="str">
        <f>VLOOKUP(C209, OrganizationStaffList!D:E, 2, FALSE)</f>
        <v>XX0000205</v>
      </c>
      <c r="E209" s="80"/>
      <c r="F209" s="107" t="e">
        <f>VLOOKUP(E209, CoursesBankAssessment!C:D, 2, FALSE)</f>
        <v>#N/A</v>
      </c>
      <c r="G209" s="107" t="e">
        <f>VLOOKUP(E209, CoursesBankAssessment!C:H, 6, FALSE)</f>
        <v>#N/A</v>
      </c>
      <c r="H209" s="61"/>
      <c r="I209" s="61"/>
      <c r="J209" s="81"/>
      <c r="K209" s="81"/>
      <c r="L209" s="61"/>
      <c r="M209" s="82"/>
      <c r="N209" s="61"/>
      <c r="O209" s="61"/>
      <c r="P209" s="61"/>
      <c r="Q209" s="61"/>
      <c r="R209" s="61"/>
      <c r="S209" s="61"/>
      <c r="T209" s="61"/>
      <c r="U209" s="61"/>
      <c r="V209" s="61"/>
      <c r="W209" s="61"/>
    </row>
    <row r="210" spans="3:23" x14ac:dyDescent="0.35">
      <c r="C210" s="79" t="s">
        <v>1475</v>
      </c>
      <c r="D210" s="107" t="str">
        <f>VLOOKUP(C210, OrganizationStaffList!D:E, 2, FALSE)</f>
        <v>XX0000206</v>
      </c>
      <c r="E210" s="80"/>
      <c r="F210" s="107" t="e">
        <f>VLOOKUP(E210, CoursesBankAssessment!C:D, 2, FALSE)</f>
        <v>#N/A</v>
      </c>
      <c r="G210" s="107" t="e">
        <f>VLOOKUP(E210, CoursesBankAssessment!C:H, 6, FALSE)</f>
        <v>#N/A</v>
      </c>
      <c r="H210" s="61"/>
      <c r="I210" s="61"/>
      <c r="J210" s="81"/>
      <c r="K210" s="81"/>
      <c r="L210" s="61"/>
      <c r="M210" s="82"/>
      <c r="N210" s="61"/>
      <c r="O210" s="61"/>
      <c r="P210" s="61"/>
      <c r="Q210" s="61"/>
      <c r="R210" s="61"/>
      <c r="S210" s="61"/>
      <c r="T210" s="61"/>
      <c r="U210" s="61"/>
      <c r="V210" s="61"/>
      <c r="W210" s="61"/>
    </row>
    <row r="211" spans="3:23" x14ac:dyDescent="0.35">
      <c r="C211" s="79" t="s">
        <v>1476</v>
      </c>
      <c r="D211" s="107" t="str">
        <f>VLOOKUP(C211, OrganizationStaffList!D:E, 2, FALSE)</f>
        <v>XX0000207</v>
      </c>
      <c r="E211" s="80"/>
      <c r="F211" s="107" t="e">
        <f>VLOOKUP(E211, CoursesBankAssessment!C:D, 2, FALSE)</f>
        <v>#N/A</v>
      </c>
      <c r="G211" s="107" t="e">
        <f>VLOOKUP(E211, CoursesBankAssessment!C:H, 6, FALSE)</f>
        <v>#N/A</v>
      </c>
      <c r="H211" s="61"/>
      <c r="I211" s="61"/>
      <c r="J211" s="81"/>
      <c r="K211" s="81"/>
      <c r="L211" s="61"/>
      <c r="M211" s="82"/>
      <c r="N211" s="61"/>
      <c r="O211" s="61"/>
      <c r="P211" s="61"/>
      <c r="Q211" s="61"/>
      <c r="R211" s="61"/>
      <c r="S211" s="61"/>
      <c r="T211" s="61"/>
      <c r="U211" s="61"/>
      <c r="V211" s="61"/>
      <c r="W211" s="61"/>
    </row>
    <row r="212" spans="3:23" x14ac:dyDescent="0.35">
      <c r="C212" s="79" t="s">
        <v>1477</v>
      </c>
      <c r="D212" s="107" t="str">
        <f>VLOOKUP(C212, OrganizationStaffList!D:E, 2, FALSE)</f>
        <v>XX0000208</v>
      </c>
      <c r="E212" s="80"/>
      <c r="F212" s="107" t="e">
        <f>VLOOKUP(E212, CoursesBankAssessment!C:D, 2, FALSE)</f>
        <v>#N/A</v>
      </c>
      <c r="G212" s="107" t="e">
        <f>VLOOKUP(E212, CoursesBankAssessment!C:H, 6, FALSE)</f>
        <v>#N/A</v>
      </c>
      <c r="H212" s="61"/>
      <c r="I212" s="61"/>
      <c r="J212" s="81"/>
      <c r="K212" s="81"/>
      <c r="L212" s="61"/>
      <c r="M212" s="82"/>
      <c r="N212" s="61"/>
      <c r="O212" s="61"/>
      <c r="P212" s="61"/>
      <c r="Q212" s="61"/>
      <c r="R212" s="61"/>
      <c r="S212" s="61"/>
      <c r="T212" s="61"/>
      <c r="U212" s="61"/>
      <c r="V212" s="61"/>
      <c r="W212" s="61"/>
    </row>
    <row r="213" spans="3:23" x14ac:dyDescent="0.35">
      <c r="C213" s="79" t="s">
        <v>1478</v>
      </c>
      <c r="D213" s="107" t="str">
        <f>VLOOKUP(C213, OrganizationStaffList!D:E, 2, FALSE)</f>
        <v>XX0000209</v>
      </c>
      <c r="E213" s="80"/>
      <c r="F213" s="107" t="e">
        <f>VLOOKUP(E213, CoursesBankAssessment!C:D, 2, FALSE)</f>
        <v>#N/A</v>
      </c>
      <c r="G213" s="107" t="e">
        <f>VLOOKUP(E213, CoursesBankAssessment!C:H, 6, FALSE)</f>
        <v>#N/A</v>
      </c>
      <c r="H213" s="61"/>
      <c r="I213" s="61"/>
      <c r="J213" s="81"/>
      <c r="K213" s="81"/>
      <c r="L213" s="61"/>
      <c r="M213" s="82"/>
      <c r="N213" s="61"/>
      <c r="O213" s="61"/>
      <c r="P213" s="61"/>
      <c r="Q213" s="61"/>
      <c r="R213" s="61"/>
      <c r="S213" s="61"/>
      <c r="T213" s="61"/>
      <c r="U213" s="61"/>
      <c r="V213" s="61"/>
      <c r="W213" s="61"/>
    </row>
    <row r="214" spans="3:23" x14ac:dyDescent="0.35">
      <c r="C214" s="79" t="s">
        <v>1479</v>
      </c>
      <c r="D214" s="107" t="str">
        <f>VLOOKUP(C214, OrganizationStaffList!D:E, 2, FALSE)</f>
        <v>XX0000210</v>
      </c>
      <c r="E214" s="80"/>
      <c r="F214" s="107" t="e">
        <f>VLOOKUP(E214, CoursesBankAssessment!C:D, 2, FALSE)</f>
        <v>#N/A</v>
      </c>
      <c r="G214" s="107" t="e">
        <f>VLOOKUP(E214, CoursesBankAssessment!C:H, 6, FALSE)</f>
        <v>#N/A</v>
      </c>
      <c r="H214" s="61"/>
      <c r="I214" s="61"/>
      <c r="J214" s="81"/>
      <c r="K214" s="81"/>
      <c r="L214" s="61"/>
      <c r="M214" s="82"/>
      <c r="N214" s="61"/>
      <c r="O214" s="61"/>
      <c r="P214" s="61"/>
      <c r="Q214" s="61"/>
      <c r="R214" s="61"/>
      <c r="S214" s="61"/>
      <c r="T214" s="61"/>
      <c r="U214" s="61"/>
      <c r="V214" s="61"/>
      <c r="W214" s="61"/>
    </row>
    <row r="215" spans="3:23" x14ac:dyDescent="0.35">
      <c r="C215" s="79" t="s">
        <v>1480</v>
      </c>
      <c r="D215" s="107" t="str">
        <f>VLOOKUP(C215, OrganizationStaffList!D:E, 2, FALSE)</f>
        <v>XX0000211</v>
      </c>
      <c r="E215" s="80"/>
      <c r="F215" s="107" t="e">
        <f>VLOOKUP(E215, CoursesBankAssessment!C:D, 2, FALSE)</f>
        <v>#N/A</v>
      </c>
      <c r="G215" s="107" t="e">
        <f>VLOOKUP(E215, CoursesBankAssessment!C:H, 6, FALSE)</f>
        <v>#N/A</v>
      </c>
      <c r="H215" s="61"/>
      <c r="I215" s="61"/>
      <c r="J215" s="81"/>
      <c r="K215" s="81"/>
      <c r="L215" s="61"/>
      <c r="M215" s="82"/>
      <c r="N215" s="61"/>
      <c r="O215" s="61"/>
      <c r="P215" s="61"/>
      <c r="Q215" s="61"/>
      <c r="R215" s="61"/>
      <c r="S215" s="61"/>
      <c r="T215" s="61"/>
      <c r="U215" s="61"/>
      <c r="V215" s="61"/>
      <c r="W215" s="61"/>
    </row>
    <row r="216" spans="3:23" x14ac:dyDescent="0.35">
      <c r="C216" s="79" t="s">
        <v>1481</v>
      </c>
      <c r="D216" s="107" t="str">
        <f>VLOOKUP(C216, OrganizationStaffList!D:E, 2, FALSE)</f>
        <v>XX0000212</v>
      </c>
      <c r="E216" s="80"/>
      <c r="F216" s="107" t="e">
        <f>VLOOKUP(E216, CoursesBankAssessment!C:D, 2, FALSE)</f>
        <v>#N/A</v>
      </c>
      <c r="G216" s="107" t="e">
        <f>VLOOKUP(E216, CoursesBankAssessment!C:H, 6, FALSE)</f>
        <v>#N/A</v>
      </c>
      <c r="H216" s="61"/>
      <c r="I216" s="61"/>
      <c r="J216" s="81"/>
      <c r="K216" s="81"/>
      <c r="L216" s="61"/>
      <c r="M216" s="82"/>
      <c r="N216" s="61"/>
      <c r="O216" s="61"/>
      <c r="P216" s="61"/>
      <c r="Q216" s="61"/>
      <c r="R216" s="61"/>
      <c r="S216" s="61"/>
      <c r="T216" s="61"/>
      <c r="U216" s="61"/>
      <c r="V216" s="61"/>
      <c r="W216" s="61"/>
    </row>
    <row r="217" spans="3:23" x14ac:dyDescent="0.35">
      <c r="C217" s="79" t="s">
        <v>1482</v>
      </c>
      <c r="D217" s="107" t="str">
        <f>VLOOKUP(C217, OrganizationStaffList!D:E, 2, FALSE)</f>
        <v>XX0000213</v>
      </c>
      <c r="E217" s="80"/>
      <c r="F217" s="107" t="e">
        <f>VLOOKUP(E217, CoursesBankAssessment!C:D, 2, FALSE)</f>
        <v>#N/A</v>
      </c>
      <c r="G217" s="107" t="e">
        <f>VLOOKUP(E217, CoursesBankAssessment!C:H, 6, FALSE)</f>
        <v>#N/A</v>
      </c>
      <c r="H217" s="61"/>
      <c r="I217" s="61"/>
      <c r="J217" s="81"/>
      <c r="K217" s="81"/>
      <c r="L217" s="61"/>
      <c r="M217" s="82"/>
      <c r="N217" s="61"/>
      <c r="O217" s="61"/>
      <c r="P217" s="61"/>
      <c r="Q217" s="61"/>
      <c r="R217" s="61"/>
      <c r="S217" s="61"/>
      <c r="T217" s="61"/>
      <c r="U217" s="61"/>
      <c r="V217" s="61"/>
      <c r="W217" s="61"/>
    </row>
    <row r="218" spans="3:23" x14ac:dyDescent="0.35">
      <c r="C218" s="79" t="s">
        <v>1483</v>
      </c>
      <c r="D218" s="107" t="str">
        <f>VLOOKUP(C218, OrganizationStaffList!D:E, 2, FALSE)</f>
        <v>XX0000214</v>
      </c>
      <c r="E218" s="80"/>
      <c r="F218" s="107" t="e">
        <f>VLOOKUP(E218, CoursesBankAssessment!C:D, 2, FALSE)</f>
        <v>#N/A</v>
      </c>
      <c r="G218" s="107" t="e">
        <f>VLOOKUP(E218, CoursesBankAssessment!C:H, 6, FALSE)</f>
        <v>#N/A</v>
      </c>
      <c r="H218" s="61"/>
      <c r="I218" s="61"/>
      <c r="J218" s="81"/>
      <c r="K218" s="81"/>
      <c r="L218" s="61"/>
      <c r="M218" s="82"/>
      <c r="N218" s="61"/>
      <c r="O218" s="61"/>
      <c r="P218" s="61"/>
      <c r="Q218" s="61"/>
      <c r="R218" s="61"/>
      <c r="S218" s="61"/>
      <c r="T218" s="61"/>
      <c r="U218" s="61"/>
      <c r="V218" s="61"/>
      <c r="W218" s="61"/>
    </row>
    <row r="219" spans="3:23" x14ac:dyDescent="0.35">
      <c r="C219" s="79" t="s">
        <v>1484</v>
      </c>
      <c r="D219" s="107" t="str">
        <f>VLOOKUP(C219, OrganizationStaffList!D:E, 2, FALSE)</f>
        <v>XX0000215</v>
      </c>
      <c r="E219" s="80"/>
      <c r="F219" s="107" t="e">
        <f>VLOOKUP(E219, CoursesBankAssessment!C:D, 2, FALSE)</f>
        <v>#N/A</v>
      </c>
      <c r="G219" s="107" t="e">
        <f>VLOOKUP(E219, CoursesBankAssessment!C:H, 6, FALSE)</f>
        <v>#N/A</v>
      </c>
      <c r="H219" s="61"/>
      <c r="I219" s="61"/>
      <c r="J219" s="81"/>
      <c r="K219" s="81"/>
      <c r="L219" s="61"/>
      <c r="M219" s="82"/>
      <c r="N219" s="61"/>
      <c r="O219" s="61"/>
      <c r="P219" s="61"/>
      <c r="Q219" s="61"/>
      <c r="R219" s="61"/>
      <c r="S219" s="61"/>
      <c r="T219" s="61"/>
      <c r="U219" s="61"/>
      <c r="V219" s="61"/>
      <c r="W219" s="61"/>
    </row>
    <row r="220" spans="3:23" x14ac:dyDescent="0.35">
      <c r="C220" s="79" t="s">
        <v>1485</v>
      </c>
      <c r="D220" s="107" t="str">
        <f>VLOOKUP(C220, OrganizationStaffList!D:E, 2, FALSE)</f>
        <v>XX0000216</v>
      </c>
      <c r="E220" s="80"/>
      <c r="F220" s="107" t="e">
        <f>VLOOKUP(E220, CoursesBankAssessment!C:D, 2, FALSE)</f>
        <v>#N/A</v>
      </c>
      <c r="G220" s="107" t="e">
        <f>VLOOKUP(E220, CoursesBankAssessment!C:H, 6, FALSE)</f>
        <v>#N/A</v>
      </c>
      <c r="H220" s="61"/>
      <c r="I220" s="61"/>
      <c r="J220" s="81"/>
      <c r="K220" s="81"/>
      <c r="L220" s="61"/>
      <c r="M220" s="82"/>
      <c r="N220" s="61"/>
      <c r="O220" s="61"/>
      <c r="P220" s="61"/>
      <c r="Q220" s="61"/>
      <c r="R220" s="61"/>
      <c r="S220" s="61"/>
      <c r="T220" s="61"/>
      <c r="U220" s="61"/>
      <c r="V220" s="61"/>
      <c r="W220" s="61"/>
    </row>
    <row r="221" spans="3:23" x14ac:dyDescent="0.35">
      <c r="C221" s="79" t="s">
        <v>1486</v>
      </c>
      <c r="D221" s="107" t="str">
        <f>VLOOKUP(C221, OrganizationStaffList!D:E, 2, FALSE)</f>
        <v>XX0000217</v>
      </c>
      <c r="E221" s="80"/>
      <c r="F221" s="107" t="e">
        <f>VLOOKUP(E221, CoursesBankAssessment!C:D, 2, FALSE)</f>
        <v>#N/A</v>
      </c>
      <c r="G221" s="107" t="e">
        <f>VLOOKUP(E221, CoursesBankAssessment!C:H, 6, FALSE)</f>
        <v>#N/A</v>
      </c>
      <c r="H221" s="61"/>
      <c r="I221" s="61"/>
      <c r="J221" s="81"/>
      <c r="K221" s="81"/>
      <c r="L221" s="61"/>
      <c r="M221" s="82"/>
      <c r="N221" s="61"/>
      <c r="O221" s="61"/>
      <c r="P221" s="61"/>
      <c r="Q221" s="61"/>
      <c r="R221" s="61"/>
      <c r="S221" s="61"/>
      <c r="T221" s="61"/>
      <c r="U221" s="61"/>
      <c r="V221" s="61"/>
      <c r="W221" s="61"/>
    </row>
    <row r="222" spans="3:23" x14ac:dyDescent="0.35">
      <c r="C222" s="79" t="s">
        <v>1487</v>
      </c>
      <c r="D222" s="107" t="str">
        <f>VLOOKUP(C222, OrganizationStaffList!D:E, 2, FALSE)</f>
        <v>XX0000218</v>
      </c>
      <c r="E222" s="80"/>
      <c r="F222" s="107" t="e">
        <f>VLOOKUP(E222, CoursesBankAssessment!C:D, 2, FALSE)</f>
        <v>#N/A</v>
      </c>
      <c r="G222" s="107" t="e">
        <f>VLOOKUP(E222, CoursesBankAssessment!C:H, 6, FALSE)</f>
        <v>#N/A</v>
      </c>
      <c r="H222" s="61"/>
      <c r="I222" s="61"/>
      <c r="J222" s="81"/>
      <c r="K222" s="81"/>
      <c r="L222" s="61"/>
      <c r="M222" s="82"/>
      <c r="N222" s="61"/>
      <c r="O222" s="61"/>
      <c r="P222" s="61"/>
      <c r="Q222" s="61"/>
      <c r="R222" s="61"/>
      <c r="S222" s="61"/>
      <c r="T222" s="61"/>
      <c r="U222" s="61"/>
      <c r="V222" s="61"/>
      <c r="W222" s="61"/>
    </row>
    <row r="223" spans="3:23" x14ac:dyDescent="0.35">
      <c r="C223" s="79" t="s">
        <v>1488</v>
      </c>
      <c r="D223" s="107" t="str">
        <f>VLOOKUP(C223, OrganizationStaffList!D:E, 2, FALSE)</f>
        <v>XX0000219</v>
      </c>
      <c r="E223" s="80"/>
      <c r="F223" s="107" t="e">
        <f>VLOOKUP(E223, CoursesBankAssessment!C:D, 2, FALSE)</f>
        <v>#N/A</v>
      </c>
      <c r="G223" s="107" t="e">
        <f>VLOOKUP(E223, CoursesBankAssessment!C:H, 6, FALSE)</f>
        <v>#N/A</v>
      </c>
      <c r="H223" s="61"/>
      <c r="I223" s="61"/>
      <c r="J223" s="81"/>
      <c r="K223" s="81"/>
      <c r="L223" s="61"/>
      <c r="M223" s="82"/>
      <c r="N223" s="61"/>
      <c r="O223" s="61"/>
      <c r="P223" s="61"/>
      <c r="Q223" s="61"/>
      <c r="R223" s="61"/>
      <c r="S223" s="61"/>
      <c r="T223" s="61"/>
      <c r="U223" s="61"/>
      <c r="V223" s="61"/>
      <c r="W223" s="61"/>
    </row>
    <row r="224" spans="3:23" x14ac:dyDescent="0.35">
      <c r="C224" s="79" t="s">
        <v>1489</v>
      </c>
      <c r="D224" s="107" t="str">
        <f>VLOOKUP(C224, OrganizationStaffList!D:E, 2, FALSE)</f>
        <v>XX0000220</v>
      </c>
      <c r="E224" s="80"/>
      <c r="F224" s="107" t="e">
        <f>VLOOKUP(E224, CoursesBankAssessment!C:D, 2, FALSE)</f>
        <v>#N/A</v>
      </c>
      <c r="G224" s="107" t="e">
        <f>VLOOKUP(E224, CoursesBankAssessment!C:H, 6, FALSE)</f>
        <v>#N/A</v>
      </c>
      <c r="H224" s="61"/>
      <c r="I224" s="61"/>
      <c r="J224" s="81"/>
      <c r="K224" s="81"/>
      <c r="L224" s="61"/>
      <c r="M224" s="82"/>
      <c r="N224" s="61"/>
      <c r="O224" s="61"/>
      <c r="P224" s="61"/>
      <c r="Q224" s="61"/>
      <c r="R224" s="61"/>
      <c r="S224" s="61"/>
      <c r="T224" s="61"/>
      <c r="U224" s="61"/>
      <c r="V224" s="61"/>
      <c r="W224" s="61"/>
    </row>
    <row r="225" spans="3:23" x14ac:dyDescent="0.35">
      <c r="C225" s="79" t="s">
        <v>1490</v>
      </c>
      <c r="D225" s="107" t="str">
        <f>VLOOKUP(C225, OrganizationStaffList!D:E, 2, FALSE)</f>
        <v>XX0000221</v>
      </c>
      <c r="E225" s="80"/>
      <c r="F225" s="107" t="e">
        <f>VLOOKUP(E225, CoursesBankAssessment!C:D, 2, FALSE)</f>
        <v>#N/A</v>
      </c>
      <c r="G225" s="107" t="e">
        <f>VLOOKUP(E225, CoursesBankAssessment!C:H, 6, FALSE)</f>
        <v>#N/A</v>
      </c>
      <c r="H225" s="61"/>
      <c r="I225" s="61"/>
      <c r="J225" s="81"/>
      <c r="K225" s="81"/>
      <c r="L225" s="61"/>
      <c r="M225" s="82"/>
      <c r="N225" s="61"/>
      <c r="O225" s="61"/>
      <c r="P225" s="61"/>
      <c r="Q225" s="61"/>
      <c r="R225" s="61"/>
      <c r="S225" s="61"/>
      <c r="T225" s="61"/>
      <c r="U225" s="61"/>
      <c r="V225" s="61"/>
      <c r="W225" s="61"/>
    </row>
    <row r="226" spans="3:23" x14ac:dyDescent="0.35">
      <c r="C226" s="79" t="s">
        <v>1491</v>
      </c>
      <c r="D226" s="107" t="str">
        <f>VLOOKUP(C226, OrganizationStaffList!D:E, 2, FALSE)</f>
        <v>XX0000222</v>
      </c>
      <c r="E226" s="80"/>
      <c r="F226" s="107" t="e">
        <f>VLOOKUP(E226, CoursesBankAssessment!C:D, 2, FALSE)</f>
        <v>#N/A</v>
      </c>
      <c r="G226" s="107" t="e">
        <f>VLOOKUP(E226, CoursesBankAssessment!C:H, 6, FALSE)</f>
        <v>#N/A</v>
      </c>
      <c r="H226" s="61"/>
      <c r="I226" s="61"/>
      <c r="J226" s="81"/>
      <c r="K226" s="81"/>
      <c r="L226" s="61"/>
      <c r="M226" s="82"/>
      <c r="N226" s="61"/>
      <c r="O226" s="61"/>
      <c r="P226" s="61"/>
      <c r="Q226" s="61"/>
      <c r="R226" s="61"/>
      <c r="S226" s="61"/>
      <c r="T226" s="61"/>
      <c r="U226" s="61"/>
      <c r="V226" s="61"/>
      <c r="W226" s="61"/>
    </row>
    <row r="227" spans="3:23" x14ac:dyDescent="0.35">
      <c r="C227" s="79" t="s">
        <v>1492</v>
      </c>
      <c r="D227" s="107" t="str">
        <f>VLOOKUP(C227, OrganizationStaffList!D:E, 2, FALSE)</f>
        <v>XX0000223</v>
      </c>
      <c r="E227" s="80"/>
      <c r="F227" s="107" t="e">
        <f>VLOOKUP(E227, CoursesBankAssessment!C:D, 2, FALSE)</f>
        <v>#N/A</v>
      </c>
      <c r="G227" s="107" t="e">
        <f>VLOOKUP(E227, CoursesBankAssessment!C:H, 6, FALSE)</f>
        <v>#N/A</v>
      </c>
      <c r="H227" s="61"/>
      <c r="I227" s="61"/>
      <c r="J227" s="81"/>
      <c r="K227" s="81"/>
      <c r="L227" s="61"/>
      <c r="M227" s="82"/>
      <c r="N227" s="61"/>
      <c r="O227" s="61"/>
      <c r="P227" s="61"/>
      <c r="Q227" s="61"/>
      <c r="R227" s="61"/>
      <c r="S227" s="61"/>
      <c r="T227" s="61"/>
      <c r="U227" s="61"/>
      <c r="V227" s="61"/>
      <c r="W227" s="61"/>
    </row>
    <row r="228" spans="3:23" x14ac:dyDescent="0.35">
      <c r="C228" s="79" t="s">
        <v>1493</v>
      </c>
      <c r="D228" s="107" t="str">
        <f>VLOOKUP(C228, OrganizationStaffList!D:E, 2, FALSE)</f>
        <v>XX0000224</v>
      </c>
      <c r="E228" s="80"/>
      <c r="F228" s="107" t="e">
        <f>VLOOKUP(E228, CoursesBankAssessment!C:D, 2, FALSE)</f>
        <v>#N/A</v>
      </c>
      <c r="G228" s="107" t="e">
        <f>VLOOKUP(E228, CoursesBankAssessment!C:H, 6, FALSE)</f>
        <v>#N/A</v>
      </c>
      <c r="H228" s="61"/>
      <c r="I228" s="61"/>
      <c r="J228" s="81"/>
      <c r="K228" s="81"/>
      <c r="L228" s="61"/>
      <c r="M228" s="82"/>
      <c r="N228" s="61"/>
      <c r="O228" s="61"/>
      <c r="P228" s="61"/>
      <c r="Q228" s="61"/>
      <c r="R228" s="61"/>
      <c r="S228" s="61"/>
      <c r="T228" s="61"/>
      <c r="U228" s="61"/>
      <c r="V228" s="61"/>
      <c r="W228" s="61"/>
    </row>
    <row r="229" spans="3:23" x14ac:dyDescent="0.35">
      <c r="C229" s="79" t="s">
        <v>1494</v>
      </c>
      <c r="D229" s="107" t="str">
        <f>VLOOKUP(C229, OrganizationStaffList!D:E, 2, FALSE)</f>
        <v>XX0000225</v>
      </c>
      <c r="E229" s="80"/>
      <c r="F229" s="107" t="e">
        <f>VLOOKUP(E229, CoursesBankAssessment!C:D, 2, FALSE)</f>
        <v>#N/A</v>
      </c>
      <c r="G229" s="107" t="e">
        <f>VLOOKUP(E229, CoursesBankAssessment!C:H, 6, FALSE)</f>
        <v>#N/A</v>
      </c>
      <c r="H229" s="61"/>
      <c r="I229" s="61"/>
      <c r="J229" s="81"/>
      <c r="K229" s="81"/>
      <c r="L229" s="61"/>
      <c r="M229" s="82"/>
      <c r="N229" s="61"/>
      <c r="O229" s="61"/>
      <c r="P229" s="61"/>
      <c r="Q229" s="61"/>
      <c r="R229" s="61"/>
      <c r="S229" s="61"/>
      <c r="T229" s="61"/>
      <c r="U229" s="61"/>
      <c r="V229" s="61"/>
      <c r="W229" s="61"/>
    </row>
    <row r="230" spans="3:23" x14ac:dyDescent="0.35">
      <c r="C230" s="79" t="s">
        <v>1495</v>
      </c>
      <c r="D230" s="107" t="str">
        <f>VLOOKUP(C230, OrganizationStaffList!D:E, 2, FALSE)</f>
        <v>XX0000226</v>
      </c>
      <c r="E230" s="80"/>
      <c r="F230" s="107" t="e">
        <f>VLOOKUP(E230, CoursesBankAssessment!C:D, 2, FALSE)</f>
        <v>#N/A</v>
      </c>
      <c r="G230" s="107" t="e">
        <f>VLOOKUP(E230, CoursesBankAssessment!C:H, 6, FALSE)</f>
        <v>#N/A</v>
      </c>
      <c r="H230" s="61"/>
      <c r="I230" s="61"/>
      <c r="J230" s="81"/>
      <c r="K230" s="81"/>
      <c r="L230" s="61"/>
      <c r="M230" s="82"/>
      <c r="N230" s="61"/>
      <c r="O230" s="61"/>
      <c r="P230" s="61"/>
      <c r="Q230" s="61"/>
      <c r="R230" s="61"/>
      <c r="S230" s="61"/>
      <c r="T230" s="61"/>
      <c r="U230" s="61"/>
      <c r="V230" s="61"/>
      <c r="W230" s="61"/>
    </row>
    <row r="231" spans="3:23" x14ac:dyDescent="0.35">
      <c r="C231" s="79" t="s">
        <v>1496</v>
      </c>
      <c r="D231" s="107" t="str">
        <f>VLOOKUP(C231, OrganizationStaffList!D:E, 2, FALSE)</f>
        <v>XX0000227</v>
      </c>
      <c r="E231" s="80"/>
      <c r="F231" s="107" t="e">
        <f>VLOOKUP(E231, CoursesBankAssessment!C:D, 2, FALSE)</f>
        <v>#N/A</v>
      </c>
      <c r="G231" s="107" t="e">
        <f>VLOOKUP(E231, CoursesBankAssessment!C:H, 6, FALSE)</f>
        <v>#N/A</v>
      </c>
      <c r="H231" s="61"/>
      <c r="I231" s="61"/>
      <c r="J231" s="81"/>
      <c r="K231" s="81"/>
      <c r="L231" s="61"/>
      <c r="M231" s="82"/>
      <c r="N231" s="61"/>
      <c r="O231" s="61"/>
      <c r="P231" s="61"/>
      <c r="Q231" s="61"/>
      <c r="R231" s="61"/>
      <c r="S231" s="61"/>
      <c r="T231" s="61"/>
      <c r="U231" s="61"/>
      <c r="V231" s="61"/>
      <c r="W231" s="61"/>
    </row>
    <row r="232" spans="3:23" x14ac:dyDescent="0.35">
      <c r="C232" s="79" t="s">
        <v>1497</v>
      </c>
      <c r="D232" s="107" t="str">
        <f>VLOOKUP(C232, OrganizationStaffList!D:E, 2, FALSE)</f>
        <v>XX0000228</v>
      </c>
      <c r="E232" s="80"/>
      <c r="F232" s="107" t="e">
        <f>VLOOKUP(E232, CoursesBankAssessment!C:D, 2, FALSE)</f>
        <v>#N/A</v>
      </c>
      <c r="G232" s="107" t="e">
        <f>VLOOKUP(E232, CoursesBankAssessment!C:H, 6, FALSE)</f>
        <v>#N/A</v>
      </c>
      <c r="H232" s="61"/>
      <c r="I232" s="61"/>
      <c r="J232" s="81"/>
      <c r="K232" s="81"/>
      <c r="L232" s="61"/>
      <c r="M232" s="82"/>
      <c r="N232" s="61"/>
      <c r="O232" s="61"/>
      <c r="P232" s="61"/>
      <c r="Q232" s="61"/>
      <c r="R232" s="61"/>
      <c r="S232" s="61"/>
      <c r="T232" s="61"/>
      <c r="U232" s="61"/>
      <c r="V232" s="61"/>
      <c r="W232" s="61"/>
    </row>
    <row r="233" spans="3:23" x14ac:dyDescent="0.35">
      <c r="C233" s="79" t="s">
        <v>1498</v>
      </c>
      <c r="D233" s="107" t="str">
        <f>VLOOKUP(C233, OrganizationStaffList!D:E, 2, FALSE)</f>
        <v>XX0000229</v>
      </c>
      <c r="E233" s="80"/>
      <c r="F233" s="107" t="e">
        <f>VLOOKUP(E233, CoursesBankAssessment!C:D, 2, FALSE)</f>
        <v>#N/A</v>
      </c>
      <c r="G233" s="107" t="e">
        <f>VLOOKUP(E233, CoursesBankAssessment!C:H, 6, FALSE)</f>
        <v>#N/A</v>
      </c>
      <c r="H233" s="61"/>
      <c r="I233" s="61"/>
      <c r="J233" s="81"/>
      <c r="K233" s="81"/>
      <c r="L233" s="61"/>
      <c r="M233" s="82"/>
      <c r="N233" s="61"/>
      <c r="O233" s="61"/>
      <c r="P233" s="61"/>
      <c r="Q233" s="61"/>
      <c r="R233" s="61"/>
      <c r="S233" s="61"/>
      <c r="T233" s="61"/>
      <c r="U233" s="61"/>
      <c r="V233" s="61"/>
      <c r="W233" s="61"/>
    </row>
    <row r="234" spans="3:23" x14ac:dyDescent="0.35">
      <c r="C234" s="79" t="s">
        <v>1499</v>
      </c>
      <c r="D234" s="107" t="str">
        <f>VLOOKUP(C234, OrganizationStaffList!D:E, 2, FALSE)</f>
        <v>XX0000230</v>
      </c>
      <c r="E234" s="80"/>
      <c r="F234" s="107" t="e">
        <f>VLOOKUP(E234, CoursesBankAssessment!C:D, 2, FALSE)</f>
        <v>#N/A</v>
      </c>
      <c r="G234" s="107" t="e">
        <f>VLOOKUP(E234, CoursesBankAssessment!C:H, 6, FALSE)</f>
        <v>#N/A</v>
      </c>
      <c r="H234" s="61"/>
      <c r="I234" s="61"/>
      <c r="J234" s="81"/>
      <c r="K234" s="81"/>
      <c r="L234" s="61"/>
      <c r="M234" s="82"/>
      <c r="N234" s="61"/>
      <c r="O234" s="61"/>
      <c r="P234" s="61"/>
      <c r="Q234" s="61"/>
      <c r="R234" s="61"/>
      <c r="S234" s="61"/>
      <c r="T234" s="61"/>
      <c r="U234" s="61"/>
      <c r="V234" s="61"/>
      <c r="W234" s="61"/>
    </row>
    <row r="235" spans="3:23" x14ac:dyDescent="0.35">
      <c r="C235" s="79" t="s">
        <v>1500</v>
      </c>
      <c r="D235" s="107" t="str">
        <f>VLOOKUP(C235, OrganizationStaffList!D:E, 2, FALSE)</f>
        <v>XX0000231</v>
      </c>
      <c r="E235" s="80"/>
      <c r="F235" s="107" t="e">
        <f>VLOOKUP(E235, CoursesBankAssessment!C:D, 2, FALSE)</f>
        <v>#N/A</v>
      </c>
      <c r="G235" s="107" t="e">
        <f>VLOOKUP(E235, CoursesBankAssessment!C:H, 6, FALSE)</f>
        <v>#N/A</v>
      </c>
      <c r="H235" s="61"/>
      <c r="I235" s="61"/>
      <c r="J235" s="81"/>
      <c r="K235" s="81"/>
      <c r="L235" s="61"/>
      <c r="M235" s="82"/>
      <c r="N235" s="61"/>
      <c r="O235" s="61"/>
      <c r="P235" s="61"/>
      <c r="Q235" s="61"/>
      <c r="R235" s="61"/>
      <c r="S235" s="61"/>
      <c r="T235" s="61"/>
      <c r="U235" s="61"/>
      <c r="V235" s="61"/>
      <c r="W235" s="61"/>
    </row>
    <row r="236" spans="3:23" x14ac:dyDescent="0.35">
      <c r="C236" s="79" t="s">
        <v>1501</v>
      </c>
      <c r="D236" s="107" t="str">
        <f>VLOOKUP(C236, OrganizationStaffList!D:E, 2, FALSE)</f>
        <v>XX0000232</v>
      </c>
      <c r="E236" s="80"/>
      <c r="F236" s="107" t="e">
        <f>VLOOKUP(E236, CoursesBankAssessment!C:D, 2, FALSE)</f>
        <v>#N/A</v>
      </c>
      <c r="G236" s="107" t="e">
        <f>VLOOKUP(E236, CoursesBankAssessment!C:H, 6, FALSE)</f>
        <v>#N/A</v>
      </c>
      <c r="H236" s="61"/>
      <c r="I236" s="61"/>
      <c r="J236" s="81"/>
      <c r="K236" s="81"/>
      <c r="L236" s="61"/>
      <c r="M236" s="82"/>
      <c r="N236" s="61"/>
      <c r="O236" s="61"/>
      <c r="P236" s="61"/>
      <c r="Q236" s="61"/>
      <c r="R236" s="61"/>
      <c r="S236" s="61"/>
      <c r="T236" s="61"/>
      <c r="U236" s="61"/>
      <c r="V236" s="61"/>
      <c r="W236" s="61"/>
    </row>
    <row r="237" spans="3:23" x14ac:dyDescent="0.35">
      <c r="C237" s="79" t="s">
        <v>1502</v>
      </c>
      <c r="D237" s="107" t="str">
        <f>VLOOKUP(C237, OrganizationStaffList!D:E, 2, FALSE)</f>
        <v>XX0000233</v>
      </c>
      <c r="E237" s="80"/>
      <c r="F237" s="107" t="e">
        <f>VLOOKUP(E237, CoursesBankAssessment!C:D, 2, FALSE)</f>
        <v>#N/A</v>
      </c>
      <c r="G237" s="107" t="e">
        <f>VLOOKUP(E237, CoursesBankAssessment!C:H, 6, FALSE)</f>
        <v>#N/A</v>
      </c>
      <c r="H237" s="61"/>
      <c r="I237" s="61"/>
      <c r="J237" s="81"/>
      <c r="K237" s="81"/>
      <c r="L237" s="61"/>
      <c r="M237" s="82"/>
      <c r="N237" s="61"/>
      <c r="O237" s="61"/>
      <c r="P237" s="61"/>
      <c r="Q237" s="61"/>
      <c r="R237" s="61"/>
      <c r="S237" s="61"/>
      <c r="T237" s="61"/>
      <c r="U237" s="61"/>
      <c r="V237" s="61"/>
      <c r="W237" s="61"/>
    </row>
    <row r="238" spans="3:23" x14ac:dyDescent="0.35">
      <c r="C238" s="79" t="s">
        <v>1503</v>
      </c>
      <c r="D238" s="107" t="str">
        <f>VLOOKUP(C238, OrganizationStaffList!D:E, 2, FALSE)</f>
        <v>XX0000234</v>
      </c>
      <c r="E238" s="80"/>
      <c r="F238" s="107" t="e">
        <f>VLOOKUP(E238, CoursesBankAssessment!C:D, 2, FALSE)</f>
        <v>#N/A</v>
      </c>
      <c r="G238" s="107" t="e">
        <f>VLOOKUP(E238, CoursesBankAssessment!C:H, 6, FALSE)</f>
        <v>#N/A</v>
      </c>
      <c r="H238" s="61"/>
      <c r="I238" s="61"/>
      <c r="J238" s="81"/>
      <c r="K238" s="81"/>
      <c r="L238" s="61"/>
      <c r="M238" s="82"/>
      <c r="N238" s="61"/>
      <c r="O238" s="61"/>
      <c r="P238" s="61"/>
      <c r="Q238" s="61"/>
      <c r="R238" s="61"/>
      <c r="S238" s="61"/>
      <c r="T238" s="61"/>
      <c r="U238" s="61"/>
      <c r="V238" s="61"/>
      <c r="W238" s="61"/>
    </row>
    <row r="239" spans="3:23" x14ac:dyDescent="0.35">
      <c r="C239" s="79" t="s">
        <v>1504</v>
      </c>
      <c r="D239" s="107" t="str">
        <f>VLOOKUP(C239, OrganizationStaffList!D:E, 2, FALSE)</f>
        <v>XX0000235</v>
      </c>
      <c r="E239" s="80"/>
      <c r="F239" s="107" t="e">
        <f>VLOOKUP(E239, CoursesBankAssessment!C:D, 2, FALSE)</f>
        <v>#N/A</v>
      </c>
      <c r="G239" s="107" t="e">
        <f>VLOOKUP(E239, CoursesBankAssessment!C:H, 6, FALSE)</f>
        <v>#N/A</v>
      </c>
      <c r="H239" s="61"/>
      <c r="I239" s="61"/>
      <c r="J239" s="81"/>
      <c r="K239" s="81"/>
      <c r="L239" s="61"/>
      <c r="M239" s="82"/>
      <c r="N239" s="61"/>
      <c r="O239" s="61"/>
      <c r="P239" s="61"/>
      <c r="Q239" s="61"/>
      <c r="R239" s="61"/>
      <c r="S239" s="61"/>
      <c r="T239" s="61"/>
      <c r="U239" s="61"/>
      <c r="V239" s="61"/>
      <c r="W239" s="61"/>
    </row>
    <row r="240" spans="3:23" x14ac:dyDescent="0.35">
      <c r="C240" s="79" t="s">
        <v>1505</v>
      </c>
      <c r="D240" s="107" t="str">
        <f>VLOOKUP(C240, OrganizationStaffList!D:E, 2, FALSE)</f>
        <v>XX0000236</v>
      </c>
      <c r="E240" s="80"/>
      <c r="F240" s="107" t="e">
        <f>VLOOKUP(E240, CoursesBankAssessment!C:D, 2, FALSE)</f>
        <v>#N/A</v>
      </c>
      <c r="G240" s="107" t="e">
        <f>VLOOKUP(E240, CoursesBankAssessment!C:H, 6, FALSE)</f>
        <v>#N/A</v>
      </c>
      <c r="H240" s="61"/>
      <c r="I240" s="61"/>
      <c r="J240" s="81"/>
      <c r="K240" s="81"/>
      <c r="L240" s="61"/>
      <c r="M240" s="82"/>
      <c r="N240" s="61"/>
      <c r="O240" s="61"/>
      <c r="P240" s="61"/>
      <c r="Q240" s="61"/>
      <c r="R240" s="61"/>
      <c r="S240" s="61"/>
      <c r="T240" s="61"/>
      <c r="U240" s="61"/>
      <c r="V240" s="61"/>
      <c r="W240" s="61"/>
    </row>
    <row r="241" spans="3:23" x14ac:dyDescent="0.35">
      <c r="C241" s="79" t="s">
        <v>1506</v>
      </c>
      <c r="D241" s="107" t="str">
        <f>VLOOKUP(C241, OrganizationStaffList!D:E, 2, FALSE)</f>
        <v>XX0000237</v>
      </c>
      <c r="E241" s="80"/>
      <c r="F241" s="107" t="e">
        <f>VLOOKUP(E241, CoursesBankAssessment!C:D, 2, FALSE)</f>
        <v>#N/A</v>
      </c>
      <c r="G241" s="107" t="e">
        <f>VLOOKUP(E241, CoursesBankAssessment!C:H, 6, FALSE)</f>
        <v>#N/A</v>
      </c>
      <c r="H241" s="61"/>
      <c r="I241" s="61"/>
      <c r="J241" s="81"/>
      <c r="K241" s="81"/>
      <c r="L241" s="61"/>
      <c r="M241" s="82"/>
      <c r="N241" s="61"/>
      <c r="O241" s="61"/>
      <c r="P241" s="61"/>
      <c r="Q241" s="61"/>
      <c r="R241" s="61"/>
      <c r="S241" s="61"/>
      <c r="T241" s="61"/>
      <c r="U241" s="61"/>
      <c r="V241" s="61"/>
      <c r="W241" s="61"/>
    </row>
    <row r="242" spans="3:23" x14ac:dyDescent="0.35">
      <c r="C242" s="79" t="s">
        <v>1507</v>
      </c>
      <c r="D242" s="107" t="str">
        <f>VLOOKUP(C242, OrganizationStaffList!D:E, 2, FALSE)</f>
        <v>XX0000238</v>
      </c>
      <c r="E242" s="80"/>
      <c r="F242" s="107" t="e">
        <f>VLOOKUP(E242, CoursesBankAssessment!C:D, 2, FALSE)</f>
        <v>#N/A</v>
      </c>
      <c r="G242" s="107" t="e">
        <f>VLOOKUP(E242, CoursesBankAssessment!C:H, 6, FALSE)</f>
        <v>#N/A</v>
      </c>
      <c r="H242" s="61"/>
      <c r="I242" s="61"/>
      <c r="J242" s="81"/>
      <c r="K242" s="81"/>
      <c r="L242" s="61"/>
      <c r="M242" s="82"/>
      <c r="N242" s="61"/>
      <c r="O242" s="61"/>
      <c r="P242" s="61"/>
      <c r="Q242" s="61"/>
      <c r="R242" s="61"/>
      <c r="S242" s="61"/>
      <c r="T242" s="61"/>
      <c r="U242" s="61"/>
      <c r="V242" s="61"/>
      <c r="W242" s="61"/>
    </row>
    <row r="243" spans="3:23" x14ac:dyDescent="0.35">
      <c r="C243" s="79" t="s">
        <v>1508</v>
      </c>
      <c r="D243" s="107" t="str">
        <f>VLOOKUP(C243, OrganizationStaffList!D:E, 2, FALSE)</f>
        <v>XX0000239</v>
      </c>
      <c r="E243" s="80"/>
      <c r="F243" s="107" t="e">
        <f>VLOOKUP(E243, CoursesBankAssessment!C:D, 2, FALSE)</f>
        <v>#N/A</v>
      </c>
      <c r="G243" s="107" t="e">
        <f>VLOOKUP(E243, CoursesBankAssessment!C:H, 6, FALSE)</f>
        <v>#N/A</v>
      </c>
      <c r="H243" s="61"/>
      <c r="I243" s="61"/>
      <c r="J243" s="81"/>
      <c r="K243" s="81"/>
      <c r="L243" s="61"/>
      <c r="M243" s="82"/>
      <c r="N243" s="61"/>
      <c r="O243" s="61"/>
      <c r="P243" s="61"/>
      <c r="Q243" s="61"/>
      <c r="R243" s="61"/>
      <c r="S243" s="61"/>
      <c r="T243" s="61"/>
      <c r="U243" s="61"/>
      <c r="V243" s="61"/>
      <c r="W243" s="61"/>
    </row>
    <row r="244" spans="3:23" x14ac:dyDescent="0.35">
      <c r="C244" s="79" t="s">
        <v>1509</v>
      </c>
      <c r="D244" s="107" t="str">
        <f>VLOOKUP(C244, OrganizationStaffList!D:E, 2, FALSE)</f>
        <v>XX0000240</v>
      </c>
      <c r="E244" s="80"/>
      <c r="F244" s="107" t="e">
        <f>VLOOKUP(E244, CoursesBankAssessment!C:D, 2, FALSE)</f>
        <v>#N/A</v>
      </c>
      <c r="G244" s="107" t="e">
        <f>VLOOKUP(E244, CoursesBankAssessment!C:H, 6, FALSE)</f>
        <v>#N/A</v>
      </c>
      <c r="H244" s="61"/>
      <c r="I244" s="61"/>
      <c r="J244" s="81"/>
      <c r="K244" s="81"/>
      <c r="L244" s="61"/>
      <c r="M244" s="82"/>
      <c r="N244" s="61"/>
      <c r="O244" s="61"/>
      <c r="P244" s="61"/>
      <c r="Q244" s="61"/>
      <c r="R244" s="61"/>
      <c r="S244" s="61"/>
      <c r="T244" s="61"/>
      <c r="U244" s="61"/>
      <c r="V244" s="61"/>
      <c r="W244" s="61"/>
    </row>
    <row r="245" spans="3:23" x14ac:dyDescent="0.35">
      <c r="C245" s="79" t="s">
        <v>1510</v>
      </c>
      <c r="D245" s="107" t="str">
        <f>VLOOKUP(C245, OrganizationStaffList!D:E, 2, FALSE)</f>
        <v>XX0000241</v>
      </c>
      <c r="E245" s="80"/>
      <c r="F245" s="107" t="e">
        <f>VLOOKUP(E245, CoursesBankAssessment!C:D, 2, FALSE)</f>
        <v>#N/A</v>
      </c>
      <c r="G245" s="107" t="e">
        <f>VLOOKUP(E245, CoursesBankAssessment!C:H, 6, FALSE)</f>
        <v>#N/A</v>
      </c>
      <c r="H245" s="61"/>
      <c r="I245" s="61"/>
      <c r="J245" s="81"/>
      <c r="K245" s="81"/>
      <c r="L245" s="61"/>
      <c r="M245" s="82"/>
      <c r="N245" s="61"/>
      <c r="O245" s="61"/>
      <c r="P245" s="61"/>
      <c r="Q245" s="61"/>
      <c r="R245" s="61"/>
      <c r="S245" s="61"/>
      <c r="T245" s="61"/>
      <c r="U245" s="61"/>
      <c r="V245" s="61"/>
      <c r="W245" s="61"/>
    </row>
    <row r="246" spans="3:23" x14ac:dyDescent="0.35">
      <c r="C246" s="79" t="s">
        <v>1511</v>
      </c>
      <c r="D246" s="107" t="str">
        <f>VLOOKUP(C246, OrganizationStaffList!D:E, 2, FALSE)</f>
        <v>XX0000242</v>
      </c>
      <c r="E246" s="80"/>
      <c r="F246" s="107" t="e">
        <f>VLOOKUP(E246, CoursesBankAssessment!C:D, 2, FALSE)</f>
        <v>#N/A</v>
      </c>
      <c r="G246" s="107" t="e">
        <f>VLOOKUP(E246, CoursesBankAssessment!C:H, 6, FALSE)</f>
        <v>#N/A</v>
      </c>
      <c r="H246" s="61"/>
      <c r="I246" s="61"/>
      <c r="J246" s="81"/>
      <c r="K246" s="81"/>
      <c r="L246" s="61"/>
      <c r="M246" s="82"/>
      <c r="N246" s="61"/>
      <c r="O246" s="61"/>
      <c r="P246" s="61"/>
      <c r="Q246" s="61"/>
      <c r="R246" s="61"/>
      <c r="S246" s="61"/>
      <c r="T246" s="61"/>
      <c r="U246" s="61"/>
      <c r="V246" s="61"/>
      <c r="W246" s="61"/>
    </row>
    <row r="247" spans="3:23" x14ac:dyDescent="0.35">
      <c r="C247" s="79" t="s">
        <v>1512</v>
      </c>
      <c r="D247" s="107" t="str">
        <f>VLOOKUP(C247, OrganizationStaffList!D:E, 2, FALSE)</f>
        <v>XX0000243</v>
      </c>
      <c r="E247" s="80"/>
      <c r="F247" s="107" t="e">
        <f>VLOOKUP(E247, CoursesBankAssessment!C:D, 2, FALSE)</f>
        <v>#N/A</v>
      </c>
      <c r="G247" s="107" t="e">
        <f>VLOOKUP(E247, CoursesBankAssessment!C:H, 6, FALSE)</f>
        <v>#N/A</v>
      </c>
      <c r="H247" s="61"/>
      <c r="I247" s="61"/>
      <c r="J247" s="81"/>
      <c r="K247" s="81"/>
      <c r="L247" s="61"/>
      <c r="M247" s="82"/>
      <c r="N247" s="61"/>
      <c r="O247" s="61"/>
      <c r="P247" s="61"/>
      <c r="Q247" s="61"/>
      <c r="R247" s="61"/>
      <c r="S247" s="61"/>
      <c r="T247" s="61"/>
      <c r="U247" s="61"/>
      <c r="V247" s="61"/>
      <c r="W247" s="61"/>
    </row>
    <row r="248" spans="3:23" x14ac:dyDescent="0.35">
      <c r="C248" s="79" t="s">
        <v>1513</v>
      </c>
      <c r="D248" s="107" t="str">
        <f>VLOOKUP(C248, OrganizationStaffList!D:E, 2, FALSE)</f>
        <v>XX0000244</v>
      </c>
      <c r="E248" s="80"/>
      <c r="F248" s="107" t="e">
        <f>VLOOKUP(E248, CoursesBankAssessment!C:D, 2, FALSE)</f>
        <v>#N/A</v>
      </c>
      <c r="G248" s="107" t="e">
        <f>VLOOKUP(E248, CoursesBankAssessment!C:H, 6, FALSE)</f>
        <v>#N/A</v>
      </c>
      <c r="H248" s="61"/>
      <c r="I248" s="61"/>
      <c r="J248" s="81"/>
      <c r="K248" s="81"/>
      <c r="L248" s="61"/>
      <c r="M248" s="82"/>
      <c r="N248" s="61"/>
      <c r="O248" s="61"/>
      <c r="P248" s="61"/>
      <c r="Q248" s="61"/>
      <c r="R248" s="61"/>
      <c r="S248" s="61"/>
      <c r="T248" s="61"/>
      <c r="U248" s="61"/>
      <c r="V248" s="61"/>
      <c r="W248" s="61"/>
    </row>
    <row r="249" spans="3:23" x14ac:dyDescent="0.35">
      <c r="C249" s="79" t="s">
        <v>1514</v>
      </c>
      <c r="D249" s="107" t="str">
        <f>VLOOKUP(C249, OrganizationStaffList!D:E, 2, FALSE)</f>
        <v>XX0000245</v>
      </c>
      <c r="E249" s="80"/>
      <c r="F249" s="107" t="e">
        <f>VLOOKUP(E249, CoursesBankAssessment!C:D, 2, FALSE)</f>
        <v>#N/A</v>
      </c>
      <c r="G249" s="107" t="e">
        <f>VLOOKUP(E249, CoursesBankAssessment!C:H, 6, FALSE)</f>
        <v>#N/A</v>
      </c>
      <c r="H249" s="61"/>
      <c r="I249" s="61"/>
      <c r="J249" s="81"/>
      <c r="K249" s="81"/>
      <c r="L249" s="61"/>
      <c r="M249" s="82"/>
      <c r="N249" s="61"/>
      <c r="O249" s="61"/>
      <c r="P249" s="61"/>
      <c r="Q249" s="61"/>
      <c r="R249" s="61"/>
      <c r="S249" s="61"/>
      <c r="T249" s="61"/>
      <c r="U249" s="61"/>
      <c r="V249" s="61"/>
      <c r="W249" s="61"/>
    </row>
    <row r="250" spans="3:23" x14ac:dyDescent="0.35">
      <c r="C250" s="79" t="s">
        <v>1515</v>
      </c>
      <c r="D250" s="107" t="str">
        <f>VLOOKUP(C250, OrganizationStaffList!D:E, 2, FALSE)</f>
        <v>XX0000246</v>
      </c>
      <c r="E250" s="80"/>
      <c r="F250" s="107" t="e">
        <f>VLOOKUP(E250, CoursesBankAssessment!C:D, 2, FALSE)</f>
        <v>#N/A</v>
      </c>
      <c r="G250" s="107" t="e">
        <f>VLOOKUP(E250, CoursesBankAssessment!C:H, 6, FALSE)</f>
        <v>#N/A</v>
      </c>
      <c r="H250" s="61"/>
      <c r="I250" s="61"/>
      <c r="J250" s="81"/>
      <c r="K250" s="81"/>
      <c r="L250" s="61"/>
      <c r="M250" s="82"/>
      <c r="N250" s="61"/>
      <c r="O250" s="61"/>
      <c r="P250" s="61"/>
      <c r="Q250" s="61"/>
      <c r="R250" s="61"/>
      <c r="S250" s="61"/>
      <c r="T250" s="61"/>
      <c r="U250" s="61"/>
      <c r="V250" s="61"/>
      <c r="W250" s="61"/>
    </row>
    <row r="251" spans="3:23" x14ac:dyDescent="0.35">
      <c r="C251" s="79" t="s">
        <v>1516</v>
      </c>
      <c r="D251" s="107" t="str">
        <f>VLOOKUP(C251, OrganizationStaffList!D:E, 2, FALSE)</f>
        <v>XX0000247</v>
      </c>
      <c r="E251" s="80"/>
      <c r="F251" s="107" t="e">
        <f>VLOOKUP(E251, CoursesBankAssessment!C:D, 2, FALSE)</f>
        <v>#N/A</v>
      </c>
      <c r="G251" s="107" t="e">
        <f>VLOOKUP(E251, CoursesBankAssessment!C:H, 6, FALSE)</f>
        <v>#N/A</v>
      </c>
      <c r="H251" s="61"/>
      <c r="I251" s="61"/>
      <c r="J251" s="81"/>
      <c r="K251" s="81"/>
      <c r="L251" s="61"/>
      <c r="M251" s="82"/>
      <c r="N251" s="61"/>
      <c r="O251" s="61"/>
      <c r="P251" s="61"/>
      <c r="Q251" s="61"/>
      <c r="R251" s="61"/>
      <c r="S251" s="61"/>
      <c r="T251" s="61"/>
      <c r="U251" s="61"/>
      <c r="V251" s="61"/>
      <c r="W251" s="61"/>
    </row>
    <row r="252" spans="3:23" x14ac:dyDescent="0.35">
      <c r="C252" s="79" t="s">
        <v>1517</v>
      </c>
      <c r="D252" s="107" t="str">
        <f>VLOOKUP(C252, OrganizationStaffList!D:E, 2, FALSE)</f>
        <v>XX0000248</v>
      </c>
      <c r="E252" s="80"/>
      <c r="F252" s="107" t="e">
        <f>VLOOKUP(E252, CoursesBankAssessment!C:D, 2, FALSE)</f>
        <v>#N/A</v>
      </c>
      <c r="G252" s="107" t="e">
        <f>VLOOKUP(E252, CoursesBankAssessment!C:H, 6, FALSE)</f>
        <v>#N/A</v>
      </c>
      <c r="H252" s="61"/>
      <c r="I252" s="61"/>
      <c r="J252" s="81"/>
      <c r="K252" s="81"/>
      <c r="L252" s="61"/>
      <c r="M252" s="82"/>
      <c r="N252" s="61"/>
      <c r="O252" s="61"/>
      <c r="P252" s="61"/>
      <c r="Q252" s="61"/>
      <c r="R252" s="61"/>
      <c r="S252" s="61"/>
      <c r="T252" s="61"/>
      <c r="U252" s="61"/>
      <c r="V252" s="61"/>
      <c r="W252" s="61"/>
    </row>
    <row r="253" spans="3:23" x14ac:dyDescent="0.35">
      <c r="C253" s="79" t="s">
        <v>1518</v>
      </c>
      <c r="D253" s="107" t="str">
        <f>VLOOKUP(C253, OrganizationStaffList!D:E, 2, FALSE)</f>
        <v>XX0000249</v>
      </c>
      <c r="E253" s="80"/>
      <c r="F253" s="107" t="e">
        <f>VLOOKUP(E253, CoursesBankAssessment!C:D, 2, FALSE)</f>
        <v>#N/A</v>
      </c>
      <c r="G253" s="107" t="e">
        <f>VLOOKUP(E253, CoursesBankAssessment!C:H, 6, FALSE)</f>
        <v>#N/A</v>
      </c>
      <c r="H253" s="61"/>
      <c r="I253" s="61"/>
      <c r="J253" s="81"/>
      <c r="K253" s="81"/>
      <c r="L253" s="61"/>
      <c r="M253" s="82"/>
      <c r="N253" s="61"/>
      <c r="O253" s="61"/>
      <c r="P253" s="61"/>
      <c r="Q253" s="61"/>
      <c r="R253" s="61"/>
      <c r="S253" s="61"/>
      <c r="T253" s="61"/>
      <c r="U253" s="61"/>
      <c r="V253" s="61"/>
      <c r="W253" s="61"/>
    </row>
    <row r="254" spans="3:23" x14ac:dyDescent="0.35">
      <c r="C254" s="79" t="s">
        <v>1519</v>
      </c>
      <c r="D254" s="107" t="str">
        <f>VLOOKUP(C254, OrganizationStaffList!D:E, 2, FALSE)</f>
        <v>XX0000250</v>
      </c>
      <c r="E254" s="80"/>
      <c r="F254" s="107" t="e">
        <f>VLOOKUP(E254, CoursesBankAssessment!C:D, 2, FALSE)</f>
        <v>#N/A</v>
      </c>
      <c r="G254" s="107" t="e">
        <f>VLOOKUP(E254, CoursesBankAssessment!C:H, 6, FALSE)</f>
        <v>#N/A</v>
      </c>
      <c r="H254" s="61"/>
      <c r="I254" s="61"/>
      <c r="J254" s="81"/>
      <c r="K254" s="81"/>
      <c r="L254" s="61"/>
      <c r="M254" s="82"/>
      <c r="N254" s="61"/>
      <c r="O254" s="61"/>
      <c r="P254" s="61"/>
      <c r="Q254" s="61"/>
      <c r="R254" s="61"/>
      <c r="S254" s="61"/>
      <c r="T254" s="61"/>
      <c r="U254" s="61"/>
      <c r="V254" s="61"/>
      <c r="W254" s="61"/>
    </row>
    <row r="255" spans="3:23" x14ac:dyDescent="0.35">
      <c r="C255" s="79" t="s">
        <v>1520</v>
      </c>
      <c r="D255" s="107" t="str">
        <f>VLOOKUP(C255, OrganizationStaffList!D:E, 2, FALSE)</f>
        <v>XX0000251</v>
      </c>
      <c r="E255" s="80"/>
      <c r="F255" s="107" t="e">
        <f>VLOOKUP(E255, CoursesBankAssessment!C:D, 2, FALSE)</f>
        <v>#N/A</v>
      </c>
      <c r="G255" s="107" t="e">
        <f>VLOOKUP(E255, CoursesBankAssessment!C:H, 6, FALSE)</f>
        <v>#N/A</v>
      </c>
      <c r="H255" s="61"/>
      <c r="I255" s="61"/>
      <c r="J255" s="81"/>
      <c r="K255" s="81"/>
      <c r="L255" s="61"/>
      <c r="M255" s="82"/>
      <c r="N255" s="61"/>
      <c r="O255" s="61"/>
      <c r="P255" s="61"/>
      <c r="Q255" s="61"/>
      <c r="R255" s="61"/>
      <c r="S255" s="61"/>
      <c r="T255" s="61"/>
      <c r="U255" s="61"/>
      <c r="V255" s="61"/>
      <c r="W255" s="61"/>
    </row>
    <row r="256" spans="3:23" x14ac:dyDescent="0.35">
      <c r="C256" s="79" t="s">
        <v>1521</v>
      </c>
      <c r="D256" s="107" t="str">
        <f>VLOOKUP(C256, OrganizationStaffList!D:E, 2, FALSE)</f>
        <v>XX0000252</v>
      </c>
      <c r="E256" s="80"/>
      <c r="F256" s="107" t="e">
        <f>VLOOKUP(E256, CoursesBankAssessment!C:D, 2, FALSE)</f>
        <v>#N/A</v>
      </c>
      <c r="G256" s="107" t="e">
        <f>VLOOKUP(E256, CoursesBankAssessment!C:H, 6, FALSE)</f>
        <v>#N/A</v>
      </c>
      <c r="H256" s="61"/>
      <c r="I256" s="61"/>
      <c r="J256" s="81"/>
      <c r="K256" s="81"/>
      <c r="L256" s="61"/>
      <c r="M256" s="82"/>
      <c r="N256" s="61"/>
      <c r="O256" s="61"/>
      <c r="P256" s="61"/>
      <c r="Q256" s="61"/>
      <c r="R256" s="61"/>
      <c r="S256" s="61"/>
      <c r="T256" s="61"/>
      <c r="U256" s="61"/>
      <c r="V256" s="61"/>
      <c r="W256" s="61"/>
    </row>
    <row r="257" spans="3:23" x14ac:dyDescent="0.35">
      <c r="C257" s="79" t="s">
        <v>1522</v>
      </c>
      <c r="D257" s="107" t="str">
        <f>VLOOKUP(C257, OrganizationStaffList!D:E, 2, FALSE)</f>
        <v>XX0000253</v>
      </c>
      <c r="E257" s="80"/>
      <c r="F257" s="107" t="e">
        <f>VLOOKUP(E257, CoursesBankAssessment!C:D, 2, FALSE)</f>
        <v>#N/A</v>
      </c>
      <c r="G257" s="107" t="e">
        <f>VLOOKUP(E257, CoursesBankAssessment!C:H, 6, FALSE)</f>
        <v>#N/A</v>
      </c>
      <c r="H257" s="61"/>
      <c r="I257" s="61"/>
      <c r="J257" s="81"/>
      <c r="K257" s="81"/>
      <c r="L257" s="61"/>
      <c r="M257" s="82"/>
      <c r="N257" s="61"/>
      <c r="O257" s="61"/>
      <c r="P257" s="61"/>
      <c r="Q257" s="61"/>
      <c r="R257" s="61"/>
      <c r="S257" s="61"/>
      <c r="T257" s="61"/>
      <c r="U257" s="61"/>
      <c r="V257" s="61"/>
      <c r="W257" s="61"/>
    </row>
    <row r="258" spans="3:23" x14ac:dyDescent="0.35">
      <c r="C258" s="79" t="s">
        <v>1523</v>
      </c>
      <c r="D258" s="107" t="str">
        <f>VLOOKUP(C258, OrganizationStaffList!D:E, 2, FALSE)</f>
        <v>XX0000254</v>
      </c>
      <c r="E258" s="80"/>
      <c r="F258" s="107" t="e">
        <f>VLOOKUP(E258, CoursesBankAssessment!C:D, 2, FALSE)</f>
        <v>#N/A</v>
      </c>
      <c r="G258" s="107" t="e">
        <f>VLOOKUP(E258, CoursesBankAssessment!C:H, 6, FALSE)</f>
        <v>#N/A</v>
      </c>
      <c r="H258" s="61"/>
      <c r="I258" s="61"/>
      <c r="J258" s="81"/>
      <c r="K258" s="81"/>
      <c r="L258" s="61"/>
      <c r="M258" s="82"/>
      <c r="N258" s="61"/>
      <c r="O258" s="61"/>
      <c r="P258" s="61"/>
      <c r="Q258" s="61"/>
      <c r="R258" s="61"/>
      <c r="S258" s="61"/>
      <c r="T258" s="61"/>
      <c r="U258" s="61"/>
      <c r="V258" s="61"/>
      <c r="W258" s="61"/>
    </row>
    <row r="259" spans="3:23" x14ac:dyDescent="0.35">
      <c r="C259" s="79" t="s">
        <v>1524</v>
      </c>
      <c r="D259" s="107" t="str">
        <f>VLOOKUP(C259, OrganizationStaffList!D:E, 2, FALSE)</f>
        <v>XX0000255</v>
      </c>
      <c r="E259" s="80"/>
      <c r="F259" s="107" t="e">
        <f>VLOOKUP(E259, CoursesBankAssessment!C:D, 2, FALSE)</f>
        <v>#N/A</v>
      </c>
      <c r="G259" s="107" t="e">
        <f>VLOOKUP(E259, CoursesBankAssessment!C:H, 6, FALSE)</f>
        <v>#N/A</v>
      </c>
      <c r="H259" s="61"/>
      <c r="I259" s="61"/>
      <c r="J259" s="81"/>
      <c r="K259" s="81"/>
      <c r="L259" s="61"/>
      <c r="M259" s="82"/>
      <c r="N259" s="61"/>
      <c r="O259" s="61"/>
      <c r="P259" s="61"/>
      <c r="Q259" s="61"/>
      <c r="R259" s="61"/>
      <c r="S259" s="61"/>
      <c r="T259" s="61"/>
      <c r="U259" s="61"/>
      <c r="V259" s="61"/>
      <c r="W259" s="61"/>
    </row>
    <row r="260" spans="3:23" x14ac:dyDescent="0.35">
      <c r="C260" s="79" t="s">
        <v>1525</v>
      </c>
      <c r="D260" s="107" t="str">
        <f>VLOOKUP(C260, OrganizationStaffList!D:E, 2, FALSE)</f>
        <v>XX0000256</v>
      </c>
      <c r="E260" s="80"/>
      <c r="F260" s="107" t="e">
        <f>VLOOKUP(E260, CoursesBankAssessment!C:D, 2, FALSE)</f>
        <v>#N/A</v>
      </c>
      <c r="G260" s="107" t="e">
        <f>VLOOKUP(E260, CoursesBankAssessment!C:H, 6, FALSE)</f>
        <v>#N/A</v>
      </c>
      <c r="H260" s="61"/>
      <c r="I260" s="61"/>
      <c r="J260" s="81"/>
      <c r="K260" s="81"/>
      <c r="L260" s="61"/>
      <c r="M260" s="82"/>
      <c r="N260" s="61"/>
      <c r="O260" s="61"/>
      <c r="P260" s="61"/>
      <c r="Q260" s="61"/>
      <c r="R260" s="61"/>
      <c r="S260" s="61"/>
      <c r="T260" s="61"/>
      <c r="U260" s="61"/>
      <c r="V260" s="61"/>
      <c r="W260" s="61"/>
    </row>
    <row r="261" spans="3:23" x14ac:dyDescent="0.35">
      <c r="C261" s="79" t="s">
        <v>1526</v>
      </c>
      <c r="D261" s="107" t="str">
        <f>VLOOKUP(C261, OrganizationStaffList!D:E, 2, FALSE)</f>
        <v>XX0000257</v>
      </c>
      <c r="E261" s="80"/>
      <c r="F261" s="107" t="e">
        <f>VLOOKUP(E261, CoursesBankAssessment!C:D, 2, FALSE)</f>
        <v>#N/A</v>
      </c>
      <c r="G261" s="107" t="e">
        <f>VLOOKUP(E261, CoursesBankAssessment!C:H, 6, FALSE)</f>
        <v>#N/A</v>
      </c>
      <c r="H261" s="61"/>
      <c r="I261" s="61"/>
      <c r="J261" s="81"/>
      <c r="K261" s="81"/>
      <c r="L261" s="61"/>
      <c r="M261" s="82"/>
      <c r="N261" s="61"/>
      <c r="O261" s="61"/>
      <c r="P261" s="61"/>
      <c r="Q261" s="61"/>
      <c r="R261" s="61"/>
      <c r="S261" s="61"/>
      <c r="T261" s="61"/>
      <c r="U261" s="61"/>
      <c r="V261" s="61"/>
      <c r="W261" s="61"/>
    </row>
    <row r="262" spans="3:23" x14ac:dyDescent="0.35">
      <c r="C262" s="79" t="s">
        <v>1527</v>
      </c>
      <c r="D262" s="107" t="str">
        <f>VLOOKUP(C262, OrganizationStaffList!D:E, 2, FALSE)</f>
        <v>XX0000258</v>
      </c>
      <c r="E262" s="80"/>
      <c r="F262" s="107" t="e">
        <f>VLOOKUP(E262, CoursesBankAssessment!C:D, 2, FALSE)</f>
        <v>#N/A</v>
      </c>
      <c r="G262" s="107" t="e">
        <f>VLOOKUP(E262, CoursesBankAssessment!C:H, 6, FALSE)</f>
        <v>#N/A</v>
      </c>
      <c r="H262" s="61"/>
      <c r="I262" s="61"/>
      <c r="J262" s="81"/>
      <c r="K262" s="81"/>
      <c r="L262" s="61"/>
      <c r="M262" s="82"/>
      <c r="N262" s="61"/>
      <c r="O262" s="61"/>
      <c r="P262" s="61"/>
      <c r="Q262" s="61"/>
      <c r="R262" s="61"/>
      <c r="S262" s="61"/>
      <c r="T262" s="61"/>
      <c r="U262" s="61"/>
      <c r="V262" s="61"/>
      <c r="W262" s="61"/>
    </row>
    <row r="263" spans="3:23" x14ac:dyDescent="0.35">
      <c r="C263" s="79" t="s">
        <v>1528</v>
      </c>
      <c r="D263" s="107" t="str">
        <f>VLOOKUP(C263, OrganizationStaffList!D:E, 2, FALSE)</f>
        <v>XX0000259</v>
      </c>
      <c r="E263" s="80"/>
      <c r="F263" s="107" t="e">
        <f>VLOOKUP(E263, CoursesBankAssessment!C:D, 2, FALSE)</f>
        <v>#N/A</v>
      </c>
      <c r="G263" s="107" t="e">
        <f>VLOOKUP(E263, CoursesBankAssessment!C:H, 6, FALSE)</f>
        <v>#N/A</v>
      </c>
      <c r="H263" s="61"/>
      <c r="I263" s="61"/>
      <c r="J263" s="81"/>
      <c r="K263" s="81"/>
      <c r="L263" s="61"/>
      <c r="M263" s="82"/>
      <c r="N263" s="61"/>
      <c r="O263" s="61"/>
      <c r="P263" s="61"/>
      <c r="Q263" s="61"/>
      <c r="R263" s="61"/>
      <c r="S263" s="61"/>
      <c r="T263" s="61"/>
      <c r="U263" s="61"/>
      <c r="V263" s="61"/>
      <c r="W263" s="61"/>
    </row>
    <row r="264" spans="3:23" x14ac:dyDescent="0.35">
      <c r="C264" s="79" t="s">
        <v>1529</v>
      </c>
      <c r="D264" s="107" t="str">
        <f>VLOOKUP(C264, OrganizationStaffList!D:E, 2, FALSE)</f>
        <v>XX0000260</v>
      </c>
      <c r="E264" s="80"/>
      <c r="F264" s="107" t="e">
        <f>VLOOKUP(E264, CoursesBankAssessment!C:D, 2, FALSE)</f>
        <v>#N/A</v>
      </c>
      <c r="G264" s="107" t="e">
        <f>VLOOKUP(E264, CoursesBankAssessment!C:H, 6, FALSE)</f>
        <v>#N/A</v>
      </c>
      <c r="H264" s="61"/>
      <c r="I264" s="61"/>
      <c r="J264" s="81"/>
      <c r="K264" s="81"/>
      <c r="L264" s="61"/>
      <c r="M264" s="82"/>
      <c r="N264" s="61"/>
      <c r="O264" s="61"/>
      <c r="P264" s="61"/>
      <c r="Q264" s="61"/>
      <c r="R264" s="61"/>
      <c r="S264" s="61"/>
      <c r="T264" s="61"/>
      <c r="U264" s="61"/>
      <c r="V264" s="61"/>
      <c r="W264" s="61"/>
    </row>
    <row r="265" spans="3:23" x14ac:dyDescent="0.35">
      <c r="C265" s="79" t="s">
        <v>1530</v>
      </c>
      <c r="D265" s="107" t="str">
        <f>VLOOKUP(C265, OrganizationStaffList!D:E, 2, FALSE)</f>
        <v>XX0000261</v>
      </c>
      <c r="E265" s="80"/>
      <c r="F265" s="107" t="e">
        <f>VLOOKUP(E265, CoursesBankAssessment!C:D, 2, FALSE)</f>
        <v>#N/A</v>
      </c>
      <c r="G265" s="107" t="e">
        <f>VLOOKUP(E265, CoursesBankAssessment!C:H, 6, FALSE)</f>
        <v>#N/A</v>
      </c>
      <c r="H265" s="61"/>
      <c r="I265" s="61"/>
      <c r="J265" s="81"/>
      <c r="K265" s="81"/>
      <c r="L265" s="61"/>
      <c r="M265" s="82"/>
      <c r="N265" s="61"/>
      <c r="O265" s="61"/>
      <c r="P265" s="61"/>
      <c r="Q265" s="61"/>
      <c r="R265" s="61"/>
      <c r="S265" s="61"/>
      <c r="T265" s="61"/>
      <c r="U265" s="61"/>
      <c r="V265" s="61"/>
      <c r="W265" s="61"/>
    </row>
    <row r="266" spans="3:23" x14ac:dyDescent="0.35">
      <c r="C266" s="79" t="s">
        <v>1531</v>
      </c>
      <c r="D266" s="107" t="str">
        <f>VLOOKUP(C266, OrganizationStaffList!D:E, 2, FALSE)</f>
        <v>XX0000262</v>
      </c>
      <c r="E266" s="80"/>
      <c r="F266" s="107" t="e">
        <f>VLOOKUP(E266, CoursesBankAssessment!C:D, 2, FALSE)</f>
        <v>#N/A</v>
      </c>
      <c r="G266" s="107" t="e">
        <f>VLOOKUP(E266, CoursesBankAssessment!C:H, 6, FALSE)</f>
        <v>#N/A</v>
      </c>
      <c r="H266" s="61"/>
      <c r="I266" s="61"/>
      <c r="J266" s="81"/>
      <c r="K266" s="81"/>
      <c r="L266" s="61"/>
      <c r="M266" s="82"/>
      <c r="N266" s="61"/>
      <c r="O266" s="61"/>
      <c r="P266" s="61"/>
      <c r="Q266" s="61"/>
      <c r="R266" s="61"/>
      <c r="S266" s="61"/>
      <c r="T266" s="61"/>
      <c r="U266" s="61"/>
      <c r="V266" s="61"/>
      <c r="W266" s="61"/>
    </row>
    <row r="267" spans="3:23" x14ac:dyDescent="0.35">
      <c r="C267" s="79" t="s">
        <v>1532</v>
      </c>
      <c r="D267" s="107" t="str">
        <f>VLOOKUP(C267, OrganizationStaffList!D:E, 2, FALSE)</f>
        <v>XX0000263</v>
      </c>
      <c r="E267" s="80"/>
      <c r="F267" s="107" t="e">
        <f>VLOOKUP(E267, CoursesBankAssessment!C:D, 2, FALSE)</f>
        <v>#N/A</v>
      </c>
      <c r="G267" s="107" t="e">
        <f>VLOOKUP(E267, CoursesBankAssessment!C:H, 6, FALSE)</f>
        <v>#N/A</v>
      </c>
      <c r="H267" s="61"/>
      <c r="I267" s="61"/>
      <c r="J267" s="81"/>
      <c r="K267" s="81"/>
      <c r="L267" s="61"/>
      <c r="M267" s="82"/>
      <c r="N267" s="61"/>
      <c r="O267" s="61"/>
      <c r="P267" s="61"/>
      <c r="Q267" s="61"/>
      <c r="R267" s="61"/>
      <c r="S267" s="61"/>
      <c r="T267" s="61"/>
      <c r="U267" s="61"/>
      <c r="V267" s="61"/>
      <c r="W267" s="61"/>
    </row>
    <row r="268" spans="3:23" x14ac:dyDescent="0.35">
      <c r="C268" s="79" t="s">
        <v>1533</v>
      </c>
      <c r="D268" s="107" t="str">
        <f>VLOOKUP(C268, OrganizationStaffList!D:E, 2, FALSE)</f>
        <v>XX0000264</v>
      </c>
      <c r="E268" s="80"/>
      <c r="F268" s="107" t="e">
        <f>VLOOKUP(E268, CoursesBankAssessment!C:D, 2, FALSE)</f>
        <v>#N/A</v>
      </c>
      <c r="G268" s="107" t="e">
        <f>VLOOKUP(E268, CoursesBankAssessment!C:H, 6, FALSE)</f>
        <v>#N/A</v>
      </c>
      <c r="H268" s="61"/>
      <c r="I268" s="61"/>
      <c r="J268" s="81"/>
      <c r="K268" s="81"/>
      <c r="L268" s="61"/>
      <c r="M268" s="82"/>
      <c r="N268" s="61"/>
      <c r="O268" s="61"/>
      <c r="P268" s="61"/>
      <c r="Q268" s="61"/>
      <c r="R268" s="61"/>
      <c r="S268" s="61"/>
      <c r="T268" s="61"/>
      <c r="U268" s="61"/>
      <c r="V268" s="61"/>
      <c r="W268" s="61"/>
    </row>
    <row r="269" spans="3:23" x14ac:dyDescent="0.35">
      <c r="C269" s="79" t="s">
        <v>1534</v>
      </c>
      <c r="D269" s="107" t="str">
        <f>VLOOKUP(C269, OrganizationStaffList!D:E, 2, FALSE)</f>
        <v>XX0000265</v>
      </c>
      <c r="E269" s="80"/>
      <c r="F269" s="107" t="e">
        <f>VLOOKUP(E269, CoursesBankAssessment!C:D, 2, FALSE)</f>
        <v>#N/A</v>
      </c>
      <c r="G269" s="107" t="e">
        <f>VLOOKUP(E269, CoursesBankAssessment!C:H, 6, FALSE)</f>
        <v>#N/A</v>
      </c>
      <c r="H269" s="61"/>
      <c r="I269" s="61"/>
      <c r="J269" s="81"/>
      <c r="K269" s="81"/>
      <c r="L269" s="61"/>
      <c r="M269" s="82"/>
      <c r="N269" s="61"/>
      <c r="O269" s="61"/>
      <c r="P269" s="61"/>
      <c r="Q269" s="61"/>
      <c r="R269" s="61"/>
      <c r="S269" s="61"/>
      <c r="T269" s="61"/>
      <c r="U269" s="61"/>
      <c r="V269" s="61"/>
      <c r="W269" s="61"/>
    </row>
    <row r="270" spans="3:23" x14ac:dyDescent="0.35">
      <c r="C270" s="79" t="s">
        <v>1535</v>
      </c>
      <c r="D270" s="107" t="str">
        <f>VLOOKUP(C270, OrganizationStaffList!D:E, 2, FALSE)</f>
        <v>XX0000266</v>
      </c>
      <c r="E270" s="80"/>
      <c r="F270" s="107" t="e">
        <f>VLOOKUP(E270, CoursesBankAssessment!C:D, 2, FALSE)</f>
        <v>#N/A</v>
      </c>
      <c r="G270" s="107" t="e">
        <f>VLOOKUP(E270, CoursesBankAssessment!C:H, 6, FALSE)</f>
        <v>#N/A</v>
      </c>
      <c r="H270" s="61"/>
      <c r="I270" s="61"/>
      <c r="J270" s="81"/>
      <c r="K270" s="81"/>
      <c r="L270" s="61"/>
      <c r="M270" s="82"/>
      <c r="N270" s="61"/>
      <c r="O270" s="61"/>
      <c r="P270" s="61"/>
      <c r="Q270" s="61"/>
      <c r="R270" s="61"/>
      <c r="S270" s="61"/>
      <c r="T270" s="61"/>
      <c r="U270" s="61"/>
      <c r="V270" s="61"/>
      <c r="W270" s="61"/>
    </row>
    <row r="271" spans="3:23" x14ac:dyDescent="0.35">
      <c r="C271" s="79" t="s">
        <v>1536</v>
      </c>
      <c r="D271" s="107" t="str">
        <f>VLOOKUP(C271, OrganizationStaffList!D:E, 2, FALSE)</f>
        <v>XX0000267</v>
      </c>
      <c r="E271" s="80"/>
      <c r="F271" s="107" t="e">
        <f>VLOOKUP(E271, CoursesBankAssessment!C:D, 2, FALSE)</f>
        <v>#N/A</v>
      </c>
      <c r="G271" s="107" t="e">
        <f>VLOOKUP(E271, CoursesBankAssessment!C:H, 6, FALSE)</f>
        <v>#N/A</v>
      </c>
      <c r="H271" s="61"/>
      <c r="I271" s="61"/>
      <c r="J271" s="81"/>
      <c r="K271" s="81"/>
      <c r="L271" s="61"/>
      <c r="M271" s="82"/>
      <c r="N271" s="61"/>
      <c r="O271" s="61"/>
      <c r="P271" s="61"/>
      <c r="Q271" s="61"/>
      <c r="R271" s="61"/>
      <c r="S271" s="61"/>
      <c r="T271" s="61"/>
      <c r="U271" s="61"/>
      <c r="V271" s="61"/>
      <c r="W271" s="61"/>
    </row>
    <row r="272" spans="3:23" x14ac:dyDescent="0.35">
      <c r="C272" s="79" t="s">
        <v>1537</v>
      </c>
      <c r="D272" s="107" t="str">
        <f>VLOOKUP(C272, OrganizationStaffList!D:E, 2, FALSE)</f>
        <v>XX0000268</v>
      </c>
      <c r="E272" s="80"/>
      <c r="F272" s="107" t="e">
        <f>VLOOKUP(E272, CoursesBankAssessment!C:D, 2, FALSE)</f>
        <v>#N/A</v>
      </c>
      <c r="G272" s="107" t="e">
        <f>VLOOKUP(E272, CoursesBankAssessment!C:H, 6, FALSE)</f>
        <v>#N/A</v>
      </c>
      <c r="H272" s="61"/>
      <c r="I272" s="61"/>
      <c r="J272" s="81"/>
      <c r="K272" s="81"/>
      <c r="L272" s="61"/>
      <c r="M272" s="82"/>
      <c r="N272" s="61"/>
      <c r="O272" s="61"/>
      <c r="P272" s="61"/>
      <c r="Q272" s="61"/>
      <c r="R272" s="61"/>
      <c r="S272" s="61"/>
      <c r="T272" s="61"/>
      <c r="U272" s="61"/>
      <c r="V272" s="61"/>
      <c r="W272" s="61"/>
    </row>
    <row r="273" spans="3:23" x14ac:dyDescent="0.35">
      <c r="C273" s="79" t="s">
        <v>1538</v>
      </c>
      <c r="D273" s="107" t="str">
        <f>VLOOKUP(C273, OrganizationStaffList!D:E, 2, FALSE)</f>
        <v>XX0000269</v>
      </c>
      <c r="E273" s="80"/>
      <c r="F273" s="107" t="e">
        <f>VLOOKUP(E273, CoursesBankAssessment!C:D, 2, FALSE)</f>
        <v>#N/A</v>
      </c>
      <c r="G273" s="107" t="e">
        <f>VLOOKUP(E273, CoursesBankAssessment!C:H, 6, FALSE)</f>
        <v>#N/A</v>
      </c>
      <c r="H273" s="61"/>
      <c r="I273" s="61"/>
      <c r="J273" s="81"/>
      <c r="K273" s="81"/>
      <c r="L273" s="61"/>
      <c r="M273" s="82"/>
      <c r="N273" s="61"/>
      <c r="O273" s="61"/>
      <c r="P273" s="61"/>
      <c r="Q273" s="61"/>
      <c r="R273" s="61"/>
      <c r="S273" s="61"/>
      <c r="T273" s="61"/>
      <c r="U273" s="61"/>
      <c r="V273" s="61"/>
      <c r="W273" s="61"/>
    </row>
    <row r="274" spans="3:23" x14ac:dyDescent="0.35">
      <c r="C274" s="79" t="s">
        <v>1539</v>
      </c>
      <c r="D274" s="107" t="str">
        <f>VLOOKUP(C274, OrganizationStaffList!D:E, 2, FALSE)</f>
        <v>XX0000270</v>
      </c>
      <c r="E274" s="80"/>
      <c r="F274" s="107" t="e">
        <f>VLOOKUP(E274, CoursesBankAssessment!C:D, 2, FALSE)</f>
        <v>#N/A</v>
      </c>
      <c r="G274" s="107" t="e">
        <f>VLOOKUP(E274, CoursesBankAssessment!C:H, 6, FALSE)</f>
        <v>#N/A</v>
      </c>
      <c r="H274" s="61"/>
      <c r="I274" s="61"/>
      <c r="J274" s="81"/>
      <c r="K274" s="81"/>
      <c r="L274" s="61"/>
      <c r="M274" s="82"/>
      <c r="N274" s="61"/>
      <c r="O274" s="61"/>
      <c r="P274" s="61"/>
      <c r="Q274" s="61"/>
      <c r="R274" s="61"/>
      <c r="S274" s="61"/>
      <c r="T274" s="61"/>
      <c r="U274" s="61"/>
      <c r="V274" s="61"/>
      <c r="W274" s="61"/>
    </row>
    <row r="275" spans="3:23" x14ac:dyDescent="0.35">
      <c r="C275" s="79" t="s">
        <v>1540</v>
      </c>
      <c r="D275" s="107" t="str">
        <f>VLOOKUP(C275, OrganizationStaffList!D:E, 2, FALSE)</f>
        <v>XX0000271</v>
      </c>
      <c r="E275" s="80"/>
      <c r="F275" s="107" t="e">
        <f>VLOOKUP(E275, CoursesBankAssessment!C:D, 2, FALSE)</f>
        <v>#N/A</v>
      </c>
      <c r="G275" s="107" t="e">
        <f>VLOOKUP(E275, CoursesBankAssessment!C:H, 6, FALSE)</f>
        <v>#N/A</v>
      </c>
      <c r="H275" s="61"/>
      <c r="I275" s="61"/>
      <c r="J275" s="81"/>
      <c r="K275" s="81"/>
      <c r="L275" s="61"/>
      <c r="M275" s="82"/>
      <c r="N275" s="61"/>
      <c r="O275" s="61"/>
      <c r="P275" s="61"/>
      <c r="Q275" s="61"/>
      <c r="R275" s="61"/>
      <c r="S275" s="61"/>
      <c r="T275" s="61"/>
      <c r="U275" s="61"/>
      <c r="V275" s="61"/>
      <c r="W275" s="61"/>
    </row>
    <row r="276" spans="3:23" x14ac:dyDescent="0.35">
      <c r="C276" s="79" t="s">
        <v>1541</v>
      </c>
      <c r="D276" s="107" t="str">
        <f>VLOOKUP(C276, OrganizationStaffList!D:E, 2, FALSE)</f>
        <v>XX0000272</v>
      </c>
      <c r="E276" s="80"/>
      <c r="F276" s="107" t="e">
        <f>VLOOKUP(E276, CoursesBankAssessment!C:D, 2, FALSE)</f>
        <v>#N/A</v>
      </c>
      <c r="G276" s="107" t="e">
        <f>VLOOKUP(E276, CoursesBankAssessment!C:H, 6, FALSE)</f>
        <v>#N/A</v>
      </c>
      <c r="H276" s="61"/>
      <c r="I276" s="61"/>
      <c r="J276" s="81"/>
      <c r="K276" s="81"/>
      <c r="L276" s="61"/>
      <c r="M276" s="82"/>
      <c r="N276" s="61"/>
      <c r="O276" s="61"/>
      <c r="P276" s="61"/>
      <c r="Q276" s="61"/>
      <c r="R276" s="61"/>
      <c r="S276" s="61"/>
      <c r="T276" s="61"/>
      <c r="U276" s="61"/>
      <c r="V276" s="61"/>
      <c r="W276" s="61"/>
    </row>
    <row r="277" spans="3:23" x14ac:dyDescent="0.35">
      <c r="C277" s="79" t="s">
        <v>1542</v>
      </c>
      <c r="D277" s="107" t="str">
        <f>VLOOKUP(C277, OrganizationStaffList!D:E, 2, FALSE)</f>
        <v>XX0000273</v>
      </c>
      <c r="E277" s="80"/>
      <c r="F277" s="107" t="e">
        <f>VLOOKUP(E277, CoursesBankAssessment!C:D, 2, FALSE)</f>
        <v>#N/A</v>
      </c>
      <c r="G277" s="107" t="e">
        <f>VLOOKUP(E277, CoursesBankAssessment!C:H, 6, FALSE)</f>
        <v>#N/A</v>
      </c>
      <c r="H277" s="61"/>
      <c r="I277" s="61"/>
      <c r="J277" s="81"/>
      <c r="K277" s="81"/>
      <c r="L277" s="61"/>
      <c r="M277" s="82"/>
      <c r="N277" s="61"/>
      <c r="O277" s="61"/>
      <c r="P277" s="61"/>
      <c r="Q277" s="61"/>
      <c r="R277" s="61"/>
      <c r="S277" s="61"/>
      <c r="T277" s="61"/>
      <c r="U277" s="61"/>
      <c r="V277" s="61"/>
      <c r="W277" s="61"/>
    </row>
    <row r="278" spans="3:23" x14ac:dyDescent="0.35">
      <c r="C278" s="79" t="s">
        <v>1543</v>
      </c>
      <c r="D278" s="107" t="str">
        <f>VLOOKUP(C278, OrganizationStaffList!D:E, 2, FALSE)</f>
        <v>XX0000274</v>
      </c>
      <c r="E278" s="80"/>
      <c r="F278" s="107" t="e">
        <f>VLOOKUP(E278, CoursesBankAssessment!C:D, 2, FALSE)</f>
        <v>#N/A</v>
      </c>
      <c r="G278" s="107" t="e">
        <f>VLOOKUP(E278, CoursesBankAssessment!C:H, 6, FALSE)</f>
        <v>#N/A</v>
      </c>
      <c r="H278" s="61"/>
      <c r="I278" s="61"/>
      <c r="J278" s="81"/>
      <c r="K278" s="81"/>
      <c r="L278" s="61"/>
      <c r="M278" s="82"/>
      <c r="N278" s="61"/>
      <c r="O278" s="61"/>
      <c r="P278" s="61"/>
      <c r="Q278" s="61"/>
      <c r="R278" s="61"/>
      <c r="S278" s="61"/>
      <c r="T278" s="61"/>
      <c r="U278" s="61"/>
      <c r="V278" s="61"/>
      <c r="W278" s="61"/>
    </row>
    <row r="279" spans="3:23" x14ac:dyDescent="0.35">
      <c r="C279" s="79" t="s">
        <v>1544</v>
      </c>
      <c r="D279" s="107" t="str">
        <f>VLOOKUP(C279, OrganizationStaffList!D:E, 2, FALSE)</f>
        <v>XX0000275</v>
      </c>
      <c r="E279" s="80"/>
      <c r="F279" s="107" t="e">
        <f>VLOOKUP(E279, CoursesBankAssessment!C:D, 2, FALSE)</f>
        <v>#N/A</v>
      </c>
      <c r="G279" s="107" t="e">
        <f>VLOOKUP(E279, CoursesBankAssessment!C:H, 6, FALSE)</f>
        <v>#N/A</v>
      </c>
      <c r="H279" s="61"/>
      <c r="I279" s="61"/>
      <c r="J279" s="81"/>
      <c r="K279" s="81"/>
      <c r="L279" s="61"/>
      <c r="M279" s="82"/>
      <c r="N279" s="61"/>
      <c r="O279" s="61"/>
      <c r="P279" s="61"/>
      <c r="Q279" s="61"/>
      <c r="R279" s="61"/>
      <c r="S279" s="61"/>
      <c r="T279" s="61"/>
      <c r="U279" s="61"/>
      <c r="V279" s="61"/>
      <c r="W279" s="61"/>
    </row>
    <row r="280" spans="3:23" x14ac:dyDescent="0.35">
      <c r="C280" s="79" t="s">
        <v>1545</v>
      </c>
      <c r="D280" s="107" t="str">
        <f>VLOOKUP(C280, OrganizationStaffList!D:E, 2, FALSE)</f>
        <v>XX0000276</v>
      </c>
      <c r="E280" s="80"/>
      <c r="F280" s="107" t="e">
        <f>VLOOKUP(E280, CoursesBankAssessment!C:D, 2, FALSE)</f>
        <v>#N/A</v>
      </c>
      <c r="G280" s="107" t="e">
        <f>VLOOKUP(E280, CoursesBankAssessment!C:H, 6, FALSE)</f>
        <v>#N/A</v>
      </c>
      <c r="H280" s="61"/>
      <c r="I280" s="61"/>
      <c r="J280" s="81"/>
      <c r="K280" s="81"/>
      <c r="L280" s="61"/>
      <c r="M280" s="82"/>
      <c r="N280" s="61"/>
      <c r="O280" s="61"/>
      <c r="P280" s="61"/>
      <c r="Q280" s="61"/>
      <c r="R280" s="61"/>
      <c r="S280" s="61"/>
      <c r="T280" s="61"/>
      <c r="U280" s="61"/>
      <c r="V280" s="61"/>
      <c r="W280" s="61"/>
    </row>
    <row r="281" spans="3:23" x14ac:dyDescent="0.35">
      <c r="C281" s="79" t="s">
        <v>1546</v>
      </c>
      <c r="D281" s="107" t="str">
        <f>VLOOKUP(C281, OrganizationStaffList!D:E, 2, FALSE)</f>
        <v>XX0000277</v>
      </c>
      <c r="E281" s="80"/>
      <c r="F281" s="107" t="e">
        <f>VLOOKUP(E281, CoursesBankAssessment!C:D, 2, FALSE)</f>
        <v>#N/A</v>
      </c>
      <c r="G281" s="107" t="e">
        <f>VLOOKUP(E281, CoursesBankAssessment!C:H, 6, FALSE)</f>
        <v>#N/A</v>
      </c>
      <c r="H281" s="61"/>
      <c r="I281" s="61"/>
      <c r="J281" s="81"/>
      <c r="K281" s="81"/>
      <c r="L281" s="61"/>
      <c r="M281" s="82"/>
      <c r="N281" s="61"/>
      <c r="O281" s="61"/>
      <c r="P281" s="61"/>
      <c r="Q281" s="61"/>
      <c r="R281" s="61"/>
      <c r="S281" s="61"/>
      <c r="T281" s="61"/>
      <c r="U281" s="61"/>
      <c r="V281" s="61"/>
      <c r="W281" s="61"/>
    </row>
    <row r="282" spans="3:23" x14ac:dyDescent="0.35">
      <c r="C282" s="79" t="s">
        <v>1547</v>
      </c>
      <c r="D282" s="107" t="str">
        <f>VLOOKUP(C282, OrganizationStaffList!D:E, 2, FALSE)</f>
        <v>XX0000278</v>
      </c>
      <c r="E282" s="80"/>
      <c r="F282" s="107" t="e">
        <f>VLOOKUP(E282, CoursesBankAssessment!C:D, 2, FALSE)</f>
        <v>#N/A</v>
      </c>
      <c r="G282" s="107" t="e">
        <f>VLOOKUP(E282, CoursesBankAssessment!C:H, 6, FALSE)</f>
        <v>#N/A</v>
      </c>
      <c r="H282" s="61"/>
      <c r="I282" s="61"/>
      <c r="J282" s="81"/>
      <c r="K282" s="81"/>
      <c r="L282" s="61"/>
      <c r="M282" s="82"/>
      <c r="N282" s="61"/>
      <c r="O282" s="61"/>
      <c r="P282" s="61"/>
      <c r="Q282" s="61"/>
      <c r="R282" s="61"/>
      <c r="S282" s="61"/>
      <c r="T282" s="61"/>
      <c r="U282" s="61"/>
      <c r="V282" s="61"/>
      <c r="W282" s="61"/>
    </row>
    <row r="283" spans="3:23" x14ac:dyDescent="0.35">
      <c r="C283" s="79" t="s">
        <v>1548</v>
      </c>
      <c r="D283" s="107" t="str">
        <f>VLOOKUP(C283, OrganizationStaffList!D:E, 2, FALSE)</f>
        <v>XX0000279</v>
      </c>
      <c r="E283" s="80"/>
      <c r="F283" s="107" t="e">
        <f>VLOOKUP(E283, CoursesBankAssessment!C:D, 2, FALSE)</f>
        <v>#N/A</v>
      </c>
      <c r="G283" s="107" t="e">
        <f>VLOOKUP(E283, CoursesBankAssessment!C:H, 6, FALSE)</f>
        <v>#N/A</v>
      </c>
      <c r="H283" s="61"/>
      <c r="I283" s="61"/>
      <c r="J283" s="81"/>
      <c r="K283" s="81"/>
      <c r="L283" s="61"/>
      <c r="M283" s="82"/>
      <c r="N283" s="61"/>
      <c r="O283" s="61"/>
      <c r="P283" s="61"/>
      <c r="Q283" s="61"/>
      <c r="R283" s="61"/>
      <c r="S283" s="61"/>
      <c r="T283" s="61"/>
      <c r="U283" s="61"/>
      <c r="V283" s="61"/>
      <c r="W283" s="61"/>
    </row>
    <row r="284" spans="3:23" x14ac:dyDescent="0.35">
      <c r="C284" s="79" t="s">
        <v>1549</v>
      </c>
      <c r="D284" s="107" t="str">
        <f>VLOOKUP(C284, OrganizationStaffList!D:E, 2, FALSE)</f>
        <v>XX0000280</v>
      </c>
      <c r="E284" s="80"/>
      <c r="F284" s="107" t="e">
        <f>VLOOKUP(E284, CoursesBankAssessment!C:D, 2, FALSE)</f>
        <v>#N/A</v>
      </c>
      <c r="G284" s="107" t="e">
        <f>VLOOKUP(E284, CoursesBankAssessment!C:H, 6, FALSE)</f>
        <v>#N/A</v>
      </c>
      <c r="H284" s="61"/>
      <c r="I284" s="61"/>
      <c r="J284" s="81"/>
      <c r="K284" s="81"/>
      <c r="L284" s="61"/>
      <c r="M284" s="82"/>
      <c r="N284" s="61"/>
      <c r="O284" s="61"/>
      <c r="P284" s="61"/>
      <c r="Q284" s="61"/>
      <c r="R284" s="61"/>
      <c r="S284" s="61"/>
      <c r="T284" s="61"/>
      <c r="U284" s="61"/>
      <c r="V284" s="61"/>
      <c r="W284" s="61"/>
    </row>
    <row r="285" spans="3:23" x14ac:dyDescent="0.35">
      <c r="C285" s="79" t="s">
        <v>1550</v>
      </c>
      <c r="D285" s="107" t="str">
        <f>VLOOKUP(C285, OrganizationStaffList!D:E, 2, FALSE)</f>
        <v>XX0000281</v>
      </c>
      <c r="E285" s="80"/>
      <c r="F285" s="107" t="e">
        <f>VLOOKUP(E285, CoursesBankAssessment!C:D, 2, FALSE)</f>
        <v>#N/A</v>
      </c>
      <c r="G285" s="107" t="e">
        <f>VLOOKUP(E285, CoursesBankAssessment!C:H, 6, FALSE)</f>
        <v>#N/A</v>
      </c>
      <c r="H285" s="61"/>
      <c r="I285" s="61"/>
      <c r="J285" s="81"/>
      <c r="K285" s="81"/>
      <c r="L285" s="61"/>
      <c r="M285" s="82"/>
      <c r="N285" s="61"/>
      <c r="O285" s="61"/>
      <c r="P285" s="61"/>
      <c r="Q285" s="61"/>
      <c r="R285" s="61"/>
      <c r="S285" s="61"/>
      <c r="T285" s="61"/>
      <c r="U285" s="61"/>
      <c r="V285" s="61"/>
      <c r="W285" s="61"/>
    </row>
    <row r="286" spans="3:23" x14ac:dyDescent="0.35">
      <c r="C286" s="79" t="s">
        <v>1551</v>
      </c>
      <c r="D286" s="107" t="str">
        <f>VLOOKUP(C286, OrganizationStaffList!D:E, 2, FALSE)</f>
        <v>XX0000282</v>
      </c>
      <c r="E286" s="80"/>
      <c r="F286" s="107" t="e">
        <f>VLOOKUP(E286, CoursesBankAssessment!C:D, 2, FALSE)</f>
        <v>#N/A</v>
      </c>
      <c r="G286" s="107" t="e">
        <f>VLOOKUP(E286, CoursesBankAssessment!C:H, 6, FALSE)</f>
        <v>#N/A</v>
      </c>
      <c r="H286" s="61"/>
      <c r="I286" s="61"/>
      <c r="J286" s="81"/>
      <c r="K286" s="81"/>
      <c r="L286" s="61"/>
      <c r="M286" s="82"/>
      <c r="N286" s="61"/>
      <c r="O286" s="61"/>
      <c r="P286" s="61"/>
      <c r="Q286" s="61"/>
      <c r="R286" s="61"/>
      <c r="S286" s="61"/>
      <c r="T286" s="61"/>
      <c r="U286" s="61"/>
      <c r="V286" s="61"/>
      <c r="W286" s="61"/>
    </row>
    <row r="287" spans="3:23" x14ac:dyDescent="0.35">
      <c r="C287" s="79" t="s">
        <v>1552</v>
      </c>
      <c r="D287" s="107" t="str">
        <f>VLOOKUP(C287, OrganizationStaffList!D:E, 2, FALSE)</f>
        <v>XX0000283</v>
      </c>
      <c r="E287" s="80"/>
      <c r="F287" s="107" t="e">
        <f>VLOOKUP(E287, CoursesBankAssessment!C:D, 2, FALSE)</f>
        <v>#N/A</v>
      </c>
      <c r="G287" s="107" t="e">
        <f>VLOOKUP(E287, CoursesBankAssessment!C:H, 6, FALSE)</f>
        <v>#N/A</v>
      </c>
      <c r="H287" s="61"/>
      <c r="I287" s="61"/>
      <c r="J287" s="81"/>
      <c r="K287" s="81"/>
      <c r="L287" s="61"/>
      <c r="M287" s="82"/>
      <c r="N287" s="61"/>
      <c r="O287" s="61"/>
      <c r="P287" s="61"/>
      <c r="Q287" s="61"/>
      <c r="R287" s="61"/>
      <c r="S287" s="61"/>
      <c r="T287" s="61"/>
      <c r="U287" s="61"/>
      <c r="V287" s="61"/>
      <c r="W287" s="61"/>
    </row>
    <row r="288" spans="3:23" x14ac:dyDescent="0.35">
      <c r="C288" s="79" t="s">
        <v>1553</v>
      </c>
      <c r="D288" s="107" t="str">
        <f>VLOOKUP(C288, OrganizationStaffList!D:E, 2, FALSE)</f>
        <v>XX0000284</v>
      </c>
      <c r="E288" s="80"/>
      <c r="F288" s="107" t="e">
        <f>VLOOKUP(E288, CoursesBankAssessment!C:D, 2, FALSE)</f>
        <v>#N/A</v>
      </c>
      <c r="G288" s="107" t="e">
        <f>VLOOKUP(E288, CoursesBankAssessment!C:H, 6, FALSE)</f>
        <v>#N/A</v>
      </c>
      <c r="H288" s="61"/>
      <c r="I288" s="61"/>
      <c r="J288" s="81"/>
      <c r="K288" s="81"/>
      <c r="L288" s="61"/>
      <c r="M288" s="82"/>
      <c r="N288" s="61"/>
      <c r="O288" s="61"/>
      <c r="P288" s="61"/>
      <c r="Q288" s="61"/>
      <c r="R288" s="61"/>
      <c r="S288" s="61"/>
      <c r="T288" s="61"/>
      <c r="U288" s="61"/>
      <c r="V288" s="61"/>
      <c r="W288" s="61"/>
    </row>
    <row r="289" spans="3:23" x14ac:dyDescent="0.35">
      <c r="C289" s="79" t="s">
        <v>1554</v>
      </c>
      <c r="D289" s="107" t="str">
        <f>VLOOKUP(C289, OrganizationStaffList!D:E, 2, FALSE)</f>
        <v>XX0000285</v>
      </c>
      <c r="E289" s="80"/>
      <c r="F289" s="107" t="e">
        <f>VLOOKUP(E289, CoursesBankAssessment!C:D, 2, FALSE)</f>
        <v>#N/A</v>
      </c>
      <c r="G289" s="107" t="e">
        <f>VLOOKUP(E289, CoursesBankAssessment!C:H, 6, FALSE)</f>
        <v>#N/A</v>
      </c>
      <c r="H289" s="61"/>
      <c r="I289" s="61"/>
      <c r="J289" s="81"/>
      <c r="K289" s="81"/>
      <c r="L289" s="61"/>
      <c r="M289" s="82"/>
      <c r="N289" s="61"/>
      <c r="O289" s="61"/>
      <c r="P289" s="61"/>
      <c r="Q289" s="61"/>
      <c r="R289" s="61"/>
      <c r="S289" s="61"/>
      <c r="T289" s="61"/>
      <c r="U289" s="61"/>
      <c r="V289" s="61"/>
      <c r="W289" s="61"/>
    </row>
    <row r="290" spans="3:23" x14ac:dyDescent="0.35">
      <c r="C290" s="79" t="s">
        <v>1555</v>
      </c>
      <c r="D290" s="107" t="str">
        <f>VLOOKUP(C290, OrganizationStaffList!D:E, 2, FALSE)</f>
        <v>XX0000286</v>
      </c>
      <c r="E290" s="80"/>
      <c r="F290" s="107" t="e">
        <f>VLOOKUP(E290, CoursesBankAssessment!C:D, 2, FALSE)</f>
        <v>#N/A</v>
      </c>
      <c r="G290" s="107" t="e">
        <f>VLOOKUP(E290, CoursesBankAssessment!C:H, 6, FALSE)</f>
        <v>#N/A</v>
      </c>
      <c r="H290" s="61"/>
      <c r="I290" s="61"/>
      <c r="J290" s="81"/>
      <c r="K290" s="81"/>
      <c r="L290" s="61"/>
      <c r="M290" s="82"/>
      <c r="N290" s="61"/>
      <c r="O290" s="61"/>
      <c r="P290" s="61"/>
      <c r="Q290" s="61"/>
      <c r="R290" s="61"/>
      <c r="S290" s="61"/>
      <c r="T290" s="61"/>
      <c r="U290" s="61"/>
      <c r="V290" s="61"/>
      <c r="W290" s="61"/>
    </row>
    <row r="291" spans="3:23" x14ac:dyDescent="0.35">
      <c r="C291" s="79" t="s">
        <v>1556</v>
      </c>
      <c r="D291" s="107" t="str">
        <f>VLOOKUP(C291, OrganizationStaffList!D:E, 2, FALSE)</f>
        <v>XX0000287</v>
      </c>
      <c r="E291" s="80"/>
      <c r="F291" s="107" t="e">
        <f>VLOOKUP(E291, CoursesBankAssessment!C:D, 2, FALSE)</f>
        <v>#N/A</v>
      </c>
      <c r="G291" s="107" t="e">
        <f>VLOOKUP(E291, CoursesBankAssessment!C:H, 6, FALSE)</f>
        <v>#N/A</v>
      </c>
      <c r="H291" s="61"/>
      <c r="I291" s="61"/>
      <c r="J291" s="81"/>
      <c r="K291" s="81"/>
      <c r="L291" s="61"/>
      <c r="M291" s="82"/>
      <c r="N291" s="61"/>
      <c r="O291" s="61"/>
      <c r="P291" s="61"/>
      <c r="Q291" s="61"/>
      <c r="R291" s="61"/>
      <c r="S291" s="61"/>
      <c r="T291" s="61"/>
      <c r="U291" s="61"/>
      <c r="V291" s="61"/>
      <c r="W291" s="61"/>
    </row>
    <row r="292" spans="3:23" x14ac:dyDescent="0.35">
      <c r="C292" s="79" t="s">
        <v>1557</v>
      </c>
      <c r="D292" s="107" t="str">
        <f>VLOOKUP(C292, OrganizationStaffList!D:E, 2, FALSE)</f>
        <v>XX0000288</v>
      </c>
      <c r="E292" s="80"/>
      <c r="F292" s="107" t="e">
        <f>VLOOKUP(E292, CoursesBankAssessment!C:D, 2, FALSE)</f>
        <v>#N/A</v>
      </c>
      <c r="G292" s="107" t="e">
        <f>VLOOKUP(E292, CoursesBankAssessment!C:H, 6, FALSE)</f>
        <v>#N/A</v>
      </c>
      <c r="H292" s="61"/>
      <c r="I292" s="61"/>
      <c r="J292" s="81"/>
      <c r="K292" s="81"/>
      <c r="L292" s="61"/>
      <c r="M292" s="82"/>
      <c r="N292" s="61"/>
      <c r="O292" s="61"/>
      <c r="P292" s="61"/>
      <c r="Q292" s="61"/>
      <c r="R292" s="61"/>
      <c r="S292" s="61"/>
      <c r="T292" s="61"/>
      <c r="U292" s="61"/>
      <c r="V292" s="61"/>
      <c r="W292" s="61"/>
    </row>
    <row r="293" spans="3:23" x14ac:dyDescent="0.35">
      <c r="C293" s="79" t="s">
        <v>1558</v>
      </c>
      <c r="D293" s="107" t="str">
        <f>VLOOKUP(C293, OrganizationStaffList!D:E, 2, FALSE)</f>
        <v>XX0000289</v>
      </c>
      <c r="E293" s="80"/>
      <c r="F293" s="107" t="e">
        <f>VLOOKUP(E293, CoursesBankAssessment!C:D, 2, FALSE)</f>
        <v>#N/A</v>
      </c>
      <c r="G293" s="107" t="e">
        <f>VLOOKUP(E293, CoursesBankAssessment!C:H, 6, FALSE)</f>
        <v>#N/A</v>
      </c>
      <c r="H293" s="61"/>
      <c r="I293" s="61"/>
      <c r="J293" s="81"/>
      <c r="K293" s="81"/>
      <c r="L293" s="61"/>
      <c r="M293" s="82"/>
      <c r="N293" s="61"/>
      <c r="O293" s="61"/>
      <c r="P293" s="61"/>
      <c r="Q293" s="61"/>
      <c r="R293" s="61"/>
      <c r="S293" s="61"/>
      <c r="T293" s="61"/>
      <c r="U293" s="61"/>
      <c r="V293" s="61"/>
      <c r="W293" s="61"/>
    </row>
    <row r="294" spans="3:23" x14ac:dyDescent="0.35">
      <c r="C294" s="79" t="s">
        <v>1559</v>
      </c>
      <c r="D294" s="107" t="str">
        <f>VLOOKUP(C294, OrganizationStaffList!D:E, 2, FALSE)</f>
        <v>XX0000290</v>
      </c>
      <c r="E294" s="80"/>
      <c r="F294" s="107" t="e">
        <f>VLOOKUP(E294, CoursesBankAssessment!C:D, 2, FALSE)</f>
        <v>#N/A</v>
      </c>
      <c r="G294" s="107" t="e">
        <f>VLOOKUP(E294, CoursesBankAssessment!C:H, 6, FALSE)</f>
        <v>#N/A</v>
      </c>
      <c r="H294" s="61"/>
      <c r="I294" s="61"/>
      <c r="J294" s="81"/>
      <c r="K294" s="81"/>
      <c r="L294" s="61"/>
      <c r="M294" s="82"/>
      <c r="N294" s="61"/>
      <c r="O294" s="61"/>
      <c r="P294" s="61"/>
      <c r="Q294" s="61"/>
      <c r="R294" s="61"/>
      <c r="S294" s="61"/>
      <c r="T294" s="61"/>
      <c r="U294" s="61"/>
      <c r="V294" s="61"/>
      <c r="W294" s="61"/>
    </row>
    <row r="295" spans="3:23" x14ac:dyDescent="0.35">
      <c r="C295" s="79" t="s">
        <v>1560</v>
      </c>
      <c r="D295" s="107" t="str">
        <f>VLOOKUP(C295, OrganizationStaffList!D:E, 2, FALSE)</f>
        <v>XX0000291</v>
      </c>
      <c r="E295" s="80"/>
      <c r="F295" s="107" t="e">
        <f>VLOOKUP(E295, CoursesBankAssessment!C:D, 2, FALSE)</f>
        <v>#N/A</v>
      </c>
      <c r="G295" s="107" t="e">
        <f>VLOOKUP(E295, CoursesBankAssessment!C:H, 6, FALSE)</f>
        <v>#N/A</v>
      </c>
      <c r="H295" s="61"/>
      <c r="I295" s="61"/>
      <c r="J295" s="81"/>
      <c r="K295" s="81"/>
      <c r="L295" s="61"/>
      <c r="M295" s="82"/>
      <c r="N295" s="61"/>
      <c r="O295" s="61"/>
      <c r="P295" s="61"/>
      <c r="Q295" s="61"/>
      <c r="R295" s="61"/>
      <c r="S295" s="61"/>
      <c r="T295" s="61"/>
      <c r="U295" s="61"/>
      <c r="V295" s="61"/>
      <c r="W295" s="61"/>
    </row>
    <row r="296" spans="3:23" x14ac:dyDescent="0.35">
      <c r="C296" s="79" t="s">
        <v>1561</v>
      </c>
      <c r="D296" s="107" t="str">
        <f>VLOOKUP(C296, OrganizationStaffList!D:E, 2, FALSE)</f>
        <v>XX0000292</v>
      </c>
      <c r="E296" s="80"/>
      <c r="F296" s="107" t="e">
        <f>VLOOKUP(E296, CoursesBankAssessment!C:D, 2, FALSE)</f>
        <v>#N/A</v>
      </c>
      <c r="G296" s="107" t="e">
        <f>VLOOKUP(E296, CoursesBankAssessment!C:H, 6, FALSE)</f>
        <v>#N/A</v>
      </c>
      <c r="H296" s="61"/>
      <c r="I296" s="61"/>
      <c r="J296" s="81"/>
      <c r="K296" s="81"/>
      <c r="L296" s="61"/>
      <c r="M296" s="82"/>
      <c r="N296" s="61"/>
      <c r="O296" s="61"/>
      <c r="P296" s="61"/>
      <c r="Q296" s="61"/>
      <c r="R296" s="61"/>
      <c r="S296" s="61"/>
      <c r="T296" s="61"/>
      <c r="U296" s="61"/>
      <c r="V296" s="61"/>
      <c r="W296" s="61"/>
    </row>
    <row r="297" spans="3:23" x14ac:dyDescent="0.35">
      <c r="C297" s="79" t="s">
        <v>1562</v>
      </c>
      <c r="D297" s="107" t="str">
        <f>VLOOKUP(C297, OrganizationStaffList!D:E, 2, FALSE)</f>
        <v>XX0000293</v>
      </c>
      <c r="E297" s="80"/>
      <c r="F297" s="107" t="e">
        <f>VLOOKUP(E297, CoursesBankAssessment!C:D, 2, FALSE)</f>
        <v>#N/A</v>
      </c>
      <c r="G297" s="107" t="e">
        <f>VLOOKUP(E297, CoursesBankAssessment!C:H, 6, FALSE)</f>
        <v>#N/A</v>
      </c>
      <c r="H297" s="61"/>
      <c r="I297" s="61"/>
      <c r="J297" s="81"/>
      <c r="K297" s="81"/>
      <c r="L297" s="61"/>
      <c r="M297" s="82"/>
      <c r="N297" s="61"/>
      <c r="O297" s="61"/>
      <c r="P297" s="61"/>
      <c r="Q297" s="61"/>
      <c r="R297" s="61"/>
      <c r="S297" s="61"/>
      <c r="T297" s="61"/>
      <c r="U297" s="61"/>
      <c r="V297" s="61"/>
      <c r="W297" s="61"/>
    </row>
    <row r="298" spans="3:23" x14ac:dyDescent="0.35">
      <c r="C298" s="79" t="s">
        <v>1563</v>
      </c>
      <c r="D298" s="107" t="str">
        <f>VLOOKUP(C298, OrganizationStaffList!D:E, 2, FALSE)</f>
        <v>XX0000294</v>
      </c>
      <c r="E298" s="80"/>
      <c r="F298" s="107" t="e">
        <f>VLOOKUP(E298, CoursesBankAssessment!C:D, 2, FALSE)</f>
        <v>#N/A</v>
      </c>
      <c r="G298" s="107" t="e">
        <f>VLOOKUP(E298, CoursesBankAssessment!C:H, 6, FALSE)</f>
        <v>#N/A</v>
      </c>
      <c r="H298" s="61"/>
      <c r="I298" s="61"/>
      <c r="J298" s="81"/>
      <c r="K298" s="81"/>
      <c r="L298" s="61"/>
      <c r="M298" s="82"/>
      <c r="N298" s="61"/>
      <c r="O298" s="61"/>
      <c r="P298" s="61"/>
      <c r="Q298" s="61"/>
      <c r="R298" s="61"/>
      <c r="S298" s="61"/>
      <c r="T298" s="61"/>
      <c r="U298" s="61"/>
      <c r="V298" s="61"/>
      <c r="W298" s="61"/>
    </row>
    <row r="299" spans="3:23" x14ac:dyDescent="0.35">
      <c r="C299" s="79" t="s">
        <v>1564</v>
      </c>
      <c r="D299" s="107" t="str">
        <f>VLOOKUP(C299, OrganizationStaffList!D:E, 2, FALSE)</f>
        <v>XX0000295</v>
      </c>
      <c r="E299" s="80"/>
      <c r="F299" s="107" t="e">
        <f>VLOOKUP(E299, CoursesBankAssessment!C:D, 2, FALSE)</f>
        <v>#N/A</v>
      </c>
      <c r="G299" s="107" t="e">
        <f>VLOOKUP(E299, CoursesBankAssessment!C:H, 6, FALSE)</f>
        <v>#N/A</v>
      </c>
      <c r="H299" s="61"/>
      <c r="I299" s="61"/>
      <c r="J299" s="81"/>
      <c r="K299" s="81"/>
      <c r="L299" s="61"/>
      <c r="M299" s="82"/>
      <c r="N299" s="61"/>
      <c r="O299" s="61"/>
      <c r="P299" s="61"/>
      <c r="Q299" s="61"/>
      <c r="R299" s="61"/>
      <c r="S299" s="61"/>
      <c r="T299" s="61"/>
      <c r="U299" s="61"/>
      <c r="V299" s="61"/>
      <c r="W299" s="61"/>
    </row>
    <row r="300" spans="3:23" x14ac:dyDescent="0.35">
      <c r="C300" s="79" t="s">
        <v>1565</v>
      </c>
      <c r="D300" s="107" t="str">
        <f>VLOOKUP(C300, OrganizationStaffList!D:E, 2, FALSE)</f>
        <v>XX0000296</v>
      </c>
      <c r="E300" s="80"/>
      <c r="F300" s="107" t="e">
        <f>VLOOKUP(E300, CoursesBankAssessment!C:D, 2, FALSE)</f>
        <v>#N/A</v>
      </c>
      <c r="G300" s="107" t="e">
        <f>VLOOKUP(E300, CoursesBankAssessment!C:H, 6, FALSE)</f>
        <v>#N/A</v>
      </c>
      <c r="H300" s="61"/>
      <c r="I300" s="61"/>
      <c r="J300" s="81"/>
      <c r="K300" s="81"/>
      <c r="L300" s="61"/>
      <c r="M300" s="82"/>
      <c r="N300" s="61"/>
      <c r="O300" s="61"/>
      <c r="P300" s="61"/>
      <c r="Q300" s="61"/>
      <c r="R300" s="61"/>
      <c r="S300" s="61"/>
      <c r="T300" s="61"/>
      <c r="U300" s="61"/>
      <c r="V300" s="61"/>
      <c r="W300" s="61"/>
    </row>
    <row r="301" spans="3:23" x14ac:dyDescent="0.35">
      <c r="C301" s="79" t="s">
        <v>1566</v>
      </c>
      <c r="D301" s="107" t="str">
        <f>VLOOKUP(C301, OrganizationStaffList!D:E, 2, FALSE)</f>
        <v>XX0000297</v>
      </c>
      <c r="E301" s="80"/>
      <c r="F301" s="107" t="e">
        <f>VLOOKUP(E301, CoursesBankAssessment!C:D, 2, FALSE)</f>
        <v>#N/A</v>
      </c>
      <c r="G301" s="107" t="e">
        <f>VLOOKUP(E301, CoursesBankAssessment!C:H, 6, FALSE)</f>
        <v>#N/A</v>
      </c>
      <c r="H301" s="61"/>
      <c r="I301" s="61"/>
      <c r="J301" s="81"/>
      <c r="K301" s="81"/>
      <c r="L301" s="61"/>
      <c r="M301" s="82"/>
      <c r="N301" s="61"/>
      <c r="O301" s="61"/>
      <c r="P301" s="61"/>
      <c r="Q301" s="61"/>
      <c r="R301" s="61"/>
      <c r="S301" s="61"/>
      <c r="T301" s="61"/>
      <c r="U301" s="61"/>
      <c r="V301" s="61"/>
      <c r="W301" s="61"/>
    </row>
    <row r="302" spans="3:23" x14ac:dyDescent="0.35">
      <c r="C302" s="79" t="s">
        <v>1567</v>
      </c>
      <c r="D302" s="107" t="str">
        <f>VLOOKUP(C302, OrganizationStaffList!D:E, 2, FALSE)</f>
        <v>XX0000298</v>
      </c>
      <c r="E302" s="80"/>
      <c r="F302" s="107" t="e">
        <f>VLOOKUP(E302, CoursesBankAssessment!C:D, 2, FALSE)</f>
        <v>#N/A</v>
      </c>
      <c r="G302" s="107" t="e">
        <f>VLOOKUP(E302, CoursesBankAssessment!C:H, 6, FALSE)</f>
        <v>#N/A</v>
      </c>
      <c r="H302" s="61"/>
      <c r="I302" s="61"/>
      <c r="J302" s="81"/>
      <c r="K302" s="81"/>
      <c r="L302" s="61"/>
      <c r="M302" s="82"/>
      <c r="N302" s="61"/>
      <c r="O302" s="61"/>
      <c r="P302" s="61"/>
      <c r="Q302" s="61"/>
      <c r="R302" s="61"/>
      <c r="S302" s="61"/>
      <c r="T302" s="61"/>
      <c r="U302" s="61"/>
      <c r="V302" s="61"/>
      <c r="W302" s="61"/>
    </row>
    <row r="303" spans="3:23" x14ac:dyDescent="0.35">
      <c r="C303" s="79" t="s">
        <v>1568</v>
      </c>
      <c r="D303" s="107" t="str">
        <f>VLOOKUP(C303, OrganizationStaffList!D:E, 2, FALSE)</f>
        <v>XX0000299</v>
      </c>
      <c r="E303" s="80"/>
      <c r="F303" s="107" t="e">
        <f>VLOOKUP(E303, CoursesBankAssessment!C:D, 2, FALSE)</f>
        <v>#N/A</v>
      </c>
      <c r="G303" s="107" t="e">
        <f>VLOOKUP(E303, CoursesBankAssessment!C:H, 6, FALSE)</f>
        <v>#N/A</v>
      </c>
      <c r="H303" s="61"/>
      <c r="I303" s="61"/>
      <c r="J303" s="81"/>
      <c r="K303" s="81"/>
      <c r="L303" s="61"/>
      <c r="M303" s="82"/>
      <c r="N303" s="61"/>
      <c r="O303" s="61"/>
      <c r="P303" s="61"/>
      <c r="Q303" s="61"/>
      <c r="R303" s="61"/>
      <c r="S303" s="61"/>
      <c r="T303" s="61"/>
      <c r="U303" s="61"/>
      <c r="V303" s="61"/>
      <c r="W303" s="61"/>
    </row>
    <row r="304" spans="3:23" x14ac:dyDescent="0.35">
      <c r="C304" s="79" t="s">
        <v>1569</v>
      </c>
      <c r="D304" s="107" t="str">
        <f>VLOOKUP(C304, OrganizationStaffList!D:E, 2, FALSE)</f>
        <v>XX0000300</v>
      </c>
      <c r="E304" s="80"/>
      <c r="F304" s="107" t="e">
        <f>VLOOKUP(E304, CoursesBankAssessment!C:D, 2, FALSE)</f>
        <v>#N/A</v>
      </c>
      <c r="G304" s="107" t="e">
        <f>VLOOKUP(E304, CoursesBankAssessment!C:H, 6, FALSE)</f>
        <v>#N/A</v>
      </c>
      <c r="H304" s="61"/>
      <c r="I304" s="61"/>
      <c r="J304" s="81"/>
      <c r="K304" s="81"/>
      <c r="L304" s="61"/>
      <c r="M304" s="82"/>
      <c r="N304" s="61"/>
      <c r="O304" s="61"/>
      <c r="P304" s="61"/>
      <c r="Q304" s="61"/>
      <c r="R304" s="61"/>
      <c r="S304" s="61"/>
      <c r="T304" s="61"/>
      <c r="U304" s="61"/>
      <c r="V304" s="61"/>
      <c r="W304" s="61"/>
    </row>
    <row r="305" spans="3:23" x14ac:dyDescent="0.35">
      <c r="C305" s="79" t="s">
        <v>1570</v>
      </c>
      <c r="D305" s="107" t="str">
        <f>VLOOKUP(C305, OrganizationStaffList!D:E, 2, FALSE)</f>
        <v>XX0000301</v>
      </c>
      <c r="E305" s="80"/>
      <c r="F305" s="107" t="e">
        <f>VLOOKUP(E305, CoursesBankAssessment!C:D, 2, FALSE)</f>
        <v>#N/A</v>
      </c>
      <c r="G305" s="107" t="e">
        <f>VLOOKUP(E305, CoursesBankAssessment!C:H, 6, FALSE)</f>
        <v>#N/A</v>
      </c>
      <c r="H305" s="61"/>
      <c r="I305" s="61"/>
      <c r="J305" s="81"/>
      <c r="K305" s="81"/>
      <c r="L305" s="61"/>
      <c r="M305" s="82"/>
      <c r="N305" s="61"/>
      <c r="O305" s="61"/>
      <c r="P305" s="61"/>
      <c r="Q305" s="61"/>
      <c r="R305" s="61"/>
      <c r="S305" s="61"/>
      <c r="T305" s="61"/>
      <c r="U305" s="61"/>
      <c r="V305" s="61"/>
      <c r="W305" s="61"/>
    </row>
    <row r="306" spans="3:23" x14ac:dyDescent="0.35">
      <c r="C306" s="79" t="s">
        <v>1571</v>
      </c>
      <c r="D306" s="107" t="str">
        <f>VLOOKUP(C306, OrganizationStaffList!D:E, 2, FALSE)</f>
        <v>XX0000302</v>
      </c>
      <c r="E306" s="80"/>
      <c r="F306" s="107" t="e">
        <f>VLOOKUP(E306, CoursesBankAssessment!C:D, 2, FALSE)</f>
        <v>#N/A</v>
      </c>
      <c r="G306" s="107" t="e">
        <f>VLOOKUP(E306, CoursesBankAssessment!C:H, 6, FALSE)</f>
        <v>#N/A</v>
      </c>
      <c r="H306" s="61"/>
      <c r="I306" s="61"/>
      <c r="J306" s="81"/>
      <c r="K306" s="81"/>
      <c r="L306" s="61"/>
      <c r="M306" s="82"/>
      <c r="N306" s="61"/>
      <c r="O306" s="61"/>
      <c r="P306" s="61"/>
      <c r="Q306" s="61"/>
      <c r="R306" s="61"/>
      <c r="S306" s="61"/>
      <c r="T306" s="61"/>
      <c r="U306" s="61"/>
      <c r="V306" s="61"/>
      <c r="W306" s="61"/>
    </row>
    <row r="307" spans="3:23" x14ac:dyDescent="0.35">
      <c r="C307" s="79" t="s">
        <v>1572</v>
      </c>
      <c r="D307" s="107" t="str">
        <f>VLOOKUP(C307, OrganizationStaffList!D:E, 2, FALSE)</f>
        <v>XX0000303</v>
      </c>
      <c r="E307" s="80"/>
      <c r="F307" s="107" t="e">
        <f>VLOOKUP(E307, CoursesBankAssessment!C:D, 2, FALSE)</f>
        <v>#N/A</v>
      </c>
      <c r="G307" s="107" t="e">
        <f>VLOOKUP(E307, CoursesBankAssessment!C:H, 6, FALSE)</f>
        <v>#N/A</v>
      </c>
      <c r="H307" s="61"/>
      <c r="I307" s="61"/>
      <c r="J307" s="81"/>
      <c r="K307" s="81"/>
      <c r="L307" s="61"/>
      <c r="M307" s="82"/>
      <c r="N307" s="61"/>
      <c r="O307" s="61"/>
      <c r="P307" s="61"/>
      <c r="Q307" s="61"/>
      <c r="R307" s="61"/>
      <c r="S307" s="61"/>
      <c r="T307" s="61"/>
      <c r="U307" s="61"/>
      <c r="V307" s="61"/>
      <c r="W307" s="61"/>
    </row>
    <row r="308" spans="3:23" x14ac:dyDescent="0.35">
      <c r="C308" s="79" t="s">
        <v>1573</v>
      </c>
      <c r="D308" s="107" t="str">
        <f>VLOOKUP(C308, OrganizationStaffList!D:E, 2, FALSE)</f>
        <v>XX0000304</v>
      </c>
      <c r="E308" s="80"/>
      <c r="F308" s="107" t="e">
        <f>VLOOKUP(E308, CoursesBankAssessment!C:D, 2, FALSE)</f>
        <v>#N/A</v>
      </c>
      <c r="G308" s="107" t="e">
        <f>VLOOKUP(E308, CoursesBankAssessment!C:H, 6, FALSE)</f>
        <v>#N/A</v>
      </c>
      <c r="H308" s="61"/>
      <c r="I308" s="61"/>
      <c r="J308" s="81"/>
      <c r="K308" s="81"/>
      <c r="L308" s="61"/>
      <c r="M308" s="82"/>
      <c r="N308" s="61"/>
      <c r="O308" s="61"/>
      <c r="P308" s="61"/>
      <c r="Q308" s="61"/>
      <c r="R308" s="61"/>
      <c r="S308" s="61"/>
      <c r="T308" s="61"/>
      <c r="U308" s="61"/>
      <c r="V308" s="61"/>
      <c r="W308" s="61"/>
    </row>
    <row r="309" spans="3:23" x14ac:dyDescent="0.35">
      <c r="C309" s="79" t="s">
        <v>1574</v>
      </c>
      <c r="D309" s="107" t="str">
        <f>VLOOKUP(C309, OrganizationStaffList!D:E, 2, FALSE)</f>
        <v>XX0000305</v>
      </c>
      <c r="E309" s="80"/>
      <c r="F309" s="107" t="e">
        <f>VLOOKUP(E309, CoursesBankAssessment!C:D, 2, FALSE)</f>
        <v>#N/A</v>
      </c>
      <c r="G309" s="107" t="e">
        <f>VLOOKUP(E309, CoursesBankAssessment!C:H, 6, FALSE)</f>
        <v>#N/A</v>
      </c>
      <c r="H309" s="61"/>
      <c r="I309" s="61"/>
      <c r="J309" s="81"/>
      <c r="K309" s="81"/>
      <c r="L309" s="61"/>
      <c r="M309" s="82"/>
      <c r="N309" s="61"/>
      <c r="O309" s="61"/>
      <c r="P309" s="61"/>
      <c r="Q309" s="61"/>
      <c r="R309" s="61"/>
      <c r="S309" s="61"/>
      <c r="T309" s="61"/>
      <c r="U309" s="61"/>
      <c r="V309" s="61"/>
      <c r="W309" s="61"/>
    </row>
    <row r="310" spans="3:23" x14ac:dyDescent="0.35">
      <c r="C310" s="79" t="s">
        <v>1575</v>
      </c>
      <c r="D310" s="107" t="str">
        <f>VLOOKUP(C310, OrganizationStaffList!D:E, 2, FALSE)</f>
        <v>XX0000306</v>
      </c>
      <c r="E310" s="80"/>
      <c r="F310" s="107" t="e">
        <f>VLOOKUP(E310, CoursesBankAssessment!C:D, 2, FALSE)</f>
        <v>#N/A</v>
      </c>
      <c r="G310" s="107" t="e">
        <f>VLOOKUP(E310, CoursesBankAssessment!C:H, 6, FALSE)</f>
        <v>#N/A</v>
      </c>
      <c r="H310" s="61"/>
      <c r="I310" s="61"/>
      <c r="J310" s="81"/>
      <c r="K310" s="81"/>
      <c r="L310" s="61"/>
      <c r="M310" s="82"/>
      <c r="N310" s="61"/>
      <c r="O310" s="61"/>
      <c r="P310" s="61"/>
      <c r="Q310" s="61"/>
      <c r="R310" s="61"/>
      <c r="S310" s="61"/>
      <c r="T310" s="61"/>
      <c r="U310" s="61"/>
      <c r="V310" s="61"/>
      <c r="W310" s="61"/>
    </row>
    <row r="311" spans="3:23" x14ac:dyDescent="0.35">
      <c r="C311" s="79" t="s">
        <v>1576</v>
      </c>
      <c r="D311" s="107" t="str">
        <f>VLOOKUP(C311, OrganizationStaffList!D:E, 2, FALSE)</f>
        <v>XX0000307</v>
      </c>
      <c r="E311" s="80"/>
      <c r="F311" s="107" t="e">
        <f>VLOOKUP(E311, CoursesBankAssessment!C:D, 2, FALSE)</f>
        <v>#N/A</v>
      </c>
      <c r="G311" s="107" t="e">
        <f>VLOOKUP(E311, CoursesBankAssessment!C:H, 6, FALSE)</f>
        <v>#N/A</v>
      </c>
      <c r="H311" s="61"/>
      <c r="I311" s="61"/>
      <c r="J311" s="81"/>
      <c r="K311" s="81"/>
      <c r="L311" s="61"/>
      <c r="M311" s="82"/>
      <c r="N311" s="61"/>
      <c r="O311" s="61"/>
      <c r="P311" s="61"/>
      <c r="Q311" s="61"/>
      <c r="R311" s="61"/>
      <c r="S311" s="61"/>
      <c r="T311" s="61"/>
      <c r="U311" s="61"/>
      <c r="V311" s="61"/>
      <c r="W311" s="61"/>
    </row>
    <row r="312" spans="3:23" x14ac:dyDescent="0.35">
      <c r="C312" s="79" t="s">
        <v>1577</v>
      </c>
      <c r="D312" s="107" t="str">
        <f>VLOOKUP(C312, OrganizationStaffList!D:E, 2, FALSE)</f>
        <v>XX0000308</v>
      </c>
      <c r="E312" s="80"/>
      <c r="F312" s="107" t="e">
        <f>VLOOKUP(E312, CoursesBankAssessment!C:D, 2, FALSE)</f>
        <v>#N/A</v>
      </c>
      <c r="G312" s="107" t="e">
        <f>VLOOKUP(E312, CoursesBankAssessment!C:H, 6, FALSE)</f>
        <v>#N/A</v>
      </c>
      <c r="H312" s="61"/>
      <c r="I312" s="61"/>
      <c r="J312" s="81"/>
      <c r="K312" s="81"/>
      <c r="L312" s="61"/>
      <c r="M312" s="82"/>
      <c r="N312" s="61"/>
      <c r="O312" s="61"/>
      <c r="P312" s="61"/>
      <c r="Q312" s="61"/>
      <c r="R312" s="61"/>
      <c r="S312" s="61"/>
      <c r="T312" s="61"/>
      <c r="U312" s="61"/>
      <c r="V312" s="61"/>
      <c r="W312" s="61"/>
    </row>
    <row r="313" spans="3:23" x14ac:dyDescent="0.35">
      <c r="C313" s="79" t="s">
        <v>1578</v>
      </c>
      <c r="D313" s="107" t="str">
        <f>VLOOKUP(C313, OrganizationStaffList!D:E, 2, FALSE)</f>
        <v>XX0000309</v>
      </c>
      <c r="E313" s="80"/>
      <c r="F313" s="107" t="e">
        <f>VLOOKUP(E313, CoursesBankAssessment!C:D, 2, FALSE)</f>
        <v>#N/A</v>
      </c>
      <c r="G313" s="107" t="e">
        <f>VLOOKUP(E313, CoursesBankAssessment!C:H, 6, FALSE)</f>
        <v>#N/A</v>
      </c>
      <c r="H313" s="61"/>
      <c r="I313" s="61"/>
      <c r="J313" s="81"/>
      <c r="K313" s="81"/>
      <c r="L313" s="61"/>
      <c r="M313" s="82"/>
      <c r="N313" s="61"/>
      <c r="O313" s="61"/>
      <c r="P313" s="61"/>
      <c r="Q313" s="61"/>
      <c r="R313" s="61"/>
      <c r="S313" s="61"/>
      <c r="T313" s="61"/>
      <c r="U313" s="61"/>
      <c r="V313" s="61"/>
      <c r="W313" s="61"/>
    </row>
    <row r="314" spans="3:23" x14ac:dyDescent="0.35">
      <c r="C314" s="79" t="s">
        <v>1579</v>
      </c>
      <c r="D314" s="107" t="str">
        <f>VLOOKUP(C314, OrganizationStaffList!D:E, 2, FALSE)</f>
        <v>XX0000310</v>
      </c>
      <c r="E314" s="80"/>
      <c r="F314" s="107" t="e">
        <f>VLOOKUP(E314, CoursesBankAssessment!C:D, 2, FALSE)</f>
        <v>#N/A</v>
      </c>
      <c r="G314" s="107" t="e">
        <f>VLOOKUP(E314, CoursesBankAssessment!C:H, 6, FALSE)</f>
        <v>#N/A</v>
      </c>
      <c r="H314" s="61"/>
      <c r="I314" s="61"/>
      <c r="J314" s="81"/>
      <c r="K314" s="81"/>
      <c r="L314" s="61"/>
      <c r="M314" s="82"/>
      <c r="N314" s="61"/>
      <c r="O314" s="61"/>
      <c r="P314" s="61"/>
      <c r="Q314" s="61"/>
      <c r="R314" s="61"/>
      <c r="S314" s="61"/>
      <c r="T314" s="61"/>
      <c r="U314" s="61"/>
      <c r="V314" s="61"/>
      <c r="W314" s="61"/>
    </row>
    <row r="315" spans="3:23" x14ac:dyDescent="0.35">
      <c r="C315" s="79" t="s">
        <v>1580</v>
      </c>
      <c r="D315" s="107" t="str">
        <f>VLOOKUP(C315, OrganizationStaffList!D:E, 2, FALSE)</f>
        <v>XX0000311</v>
      </c>
      <c r="E315" s="80"/>
      <c r="F315" s="107" t="e">
        <f>VLOOKUP(E315, CoursesBankAssessment!C:D, 2, FALSE)</f>
        <v>#N/A</v>
      </c>
      <c r="G315" s="107" t="e">
        <f>VLOOKUP(E315, CoursesBankAssessment!C:H, 6, FALSE)</f>
        <v>#N/A</v>
      </c>
      <c r="H315" s="61"/>
      <c r="I315" s="61"/>
      <c r="J315" s="81"/>
      <c r="K315" s="81"/>
      <c r="L315" s="61"/>
      <c r="M315" s="82"/>
      <c r="N315" s="61"/>
      <c r="O315" s="61"/>
      <c r="P315" s="61"/>
      <c r="Q315" s="61"/>
      <c r="R315" s="61"/>
      <c r="S315" s="61"/>
      <c r="T315" s="61"/>
      <c r="U315" s="61"/>
      <c r="V315" s="61"/>
      <c r="W315" s="61"/>
    </row>
    <row r="316" spans="3:23" x14ac:dyDescent="0.35">
      <c r="C316" s="79" t="s">
        <v>1581</v>
      </c>
      <c r="D316" s="107" t="str">
        <f>VLOOKUP(C316, OrganizationStaffList!D:E, 2, FALSE)</f>
        <v>XX0000312</v>
      </c>
      <c r="E316" s="80"/>
      <c r="F316" s="107" t="e">
        <f>VLOOKUP(E316, CoursesBankAssessment!C:D, 2, FALSE)</f>
        <v>#N/A</v>
      </c>
      <c r="G316" s="107" t="e">
        <f>VLOOKUP(E316, CoursesBankAssessment!C:H, 6, FALSE)</f>
        <v>#N/A</v>
      </c>
      <c r="H316" s="61"/>
      <c r="I316" s="61"/>
      <c r="J316" s="81"/>
      <c r="K316" s="81"/>
      <c r="L316" s="61"/>
      <c r="M316" s="82"/>
      <c r="N316" s="61"/>
      <c r="O316" s="61"/>
      <c r="P316" s="61"/>
      <c r="Q316" s="61"/>
      <c r="R316" s="61"/>
      <c r="S316" s="61"/>
      <c r="T316" s="61"/>
      <c r="U316" s="61"/>
      <c r="V316" s="61"/>
      <c r="W316" s="61"/>
    </row>
    <row r="317" spans="3:23" x14ac:dyDescent="0.35">
      <c r="C317" s="79" t="s">
        <v>1582</v>
      </c>
      <c r="D317" s="107" t="str">
        <f>VLOOKUP(C317, OrganizationStaffList!D:E, 2, FALSE)</f>
        <v>XX0000313</v>
      </c>
      <c r="E317" s="80"/>
      <c r="F317" s="107" t="e">
        <f>VLOOKUP(E317, CoursesBankAssessment!C:D, 2, FALSE)</f>
        <v>#N/A</v>
      </c>
      <c r="G317" s="107" t="e">
        <f>VLOOKUP(E317, CoursesBankAssessment!C:H, 6, FALSE)</f>
        <v>#N/A</v>
      </c>
      <c r="H317" s="61"/>
      <c r="I317" s="61"/>
      <c r="J317" s="81"/>
      <c r="K317" s="81"/>
      <c r="L317" s="61"/>
      <c r="M317" s="82"/>
      <c r="N317" s="61"/>
      <c r="O317" s="61"/>
      <c r="P317" s="61"/>
      <c r="Q317" s="61"/>
      <c r="R317" s="61"/>
      <c r="S317" s="61"/>
      <c r="T317" s="61"/>
      <c r="U317" s="61"/>
      <c r="V317" s="61"/>
      <c r="W317" s="61"/>
    </row>
    <row r="318" spans="3:23" x14ac:dyDescent="0.35">
      <c r="C318" s="79" t="s">
        <v>1583</v>
      </c>
      <c r="D318" s="107" t="str">
        <f>VLOOKUP(C318, OrganizationStaffList!D:E, 2, FALSE)</f>
        <v>XX0000314</v>
      </c>
      <c r="E318" s="80"/>
      <c r="F318" s="107" t="e">
        <f>VLOOKUP(E318, CoursesBankAssessment!C:D, 2, FALSE)</f>
        <v>#N/A</v>
      </c>
      <c r="G318" s="107" t="e">
        <f>VLOOKUP(E318, CoursesBankAssessment!C:H, 6, FALSE)</f>
        <v>#N/A</v>
      </c>
      <c r="H318" s="61"/>
      <c r="I318" s="61"/>
      <c r="J318" s="81"/>
      <c r="K318" s="81"/>
      <c r="L318" s="61"/>
      <c r="M318" s="82"/>
      <c r="N318" s="61"/>
      <c r="O318" s="61"/>
      <c r="P318" s="61"/>
      <c r="Q318" s="61"/>
      <c r="R318" s="61"/>
      <c r="S318" s="61"/>
      <c r="T318" s="61"/>
      <c r="U318" s="61"/>
      <c r="V318" s="61"/>
      <c r="W318" s="61"/>
    </row>
    <row r="319" spans="3:23" x14ac:dyDescent="0.35">
      <c r="C319" s="79" t="s">
        <v>1584</v>
      </c>
      <c r="D319" s="107" t="str">
        <f>VLOOKUP(C319, OrganizationStaffList!D:E, 2, FALSE)</f>
        <v>XX0000315</v>
      </c>
      <c r="E319" s="80"/>
      <c r="F319" s="107" t="e">
        <f>VLOOKUP(E319, CoursesBankAssessment!C:D, 2, FALSE)</f>
        <v>#N/A</v>
      </c>
      <c r="G319" s="107" t="e">
        <f>VLOOKUP(E319, CoursesBankAssessment!C:H, 6, FALSE)</f>
        <v>#N/A</v>
      </c>
      <c r="H319" s="61"/>
      <c r="I319" s="61"/>
      <c r="J319" s="81"/>
      <c r="K319" s="81"/>
      <c r="L319" s="61"/>
      <c r="M319" s="82"/>
      <c r="N319" s="61"/>
      <c r="O319" s="61"/>
      <c r="P319" s="61"/>
      <c r="Q319" s="61"/>
      <c r="R319" s="61"/>
      <c r="S319" s="61"/>
      <c r="T319" s="61"/>
      <c r="U319" s="61"/>
      <c r="V319" s="61"/>
      <c r="W319" s="61"/>
    </row>
    <row r="320" spans="3:23" x14ac:dyDescent="0.35">
      <c r="C320" s="79" t="s">
        <v>1585</v>
      </c>
      <c r="D320" s="107" t="str">
        <f>VLOOKUP(C320, OrganizationStaffList!D:E, 2, FALSE)</f>
        <v>XX0000316</v>
      </c>
      <c r="E320" s="80"/>
      <c r="F320" s="107" t="e">
        <f>VLOOKUP(E320, CoursesBankAssessment!C:D, 2, FALSE)</f>
        <v>#N/A</v>
      </c>
      <c r="G320" s="107" t="e">
        <f>VLOOKUP(E320, CoursesBankAssessment!C:H, 6, FALSE)</f>
        <v>#N/A</v>
      </c>
      <c r="H320" s="61"/>
      <c r="I320" s="61"/>
      <c r="J320" s="81"/>
      <c r="K320" s="81"/>
      <c r="L320" s="61"/>
      <c r="M320" s="82"/>
      <c r="N320" s="61"/>
      <c r="O320" s="61"/>
      <c r="P320" s="61"/>
      <c r="Q320" s="61"/>
      <c r="R320" s="61"/>
      <c r="S320" s="61"/>
      <c r="T320" s="61"/>
      <c r="U320" s="61"/>
      <c r="V320" s="61"/>
      <c r="W320" s="61"/>
    </row>
    <row r="321" spans="3:23" x14ac:dyDescent="0.35">
      <c r="C321" s="79" t="s">
        <v>1586</v>
      </c>
      <c r="D321" s="107" t="str">
        <f>VLOOKUP(C321, OrganizationStaffList!D:E, 2, FALSE)</f>
        <v>XX0000317</v>
      </c>
      <c r="E321" s="80"/>
      <c r="F321" s="107" t="e">
        <f>VLOOKUP(E321, CoursesBankAssessment!C:D, 2, FALSE)</f>
        <v>#N/A</v>
      </c>
      <c r="G321" s="107" t="e">
        <f>VLOOKUP(E321, CoursesBankAssessment!C:H, 6, FALSE)</f>
        <v>#N/A</v>
      </c>
      <c r="H321" s="61"/>
      <c r="I321" s="61"/>
      <c r="J321" s="81"/>
      <c r="K321" s="81"/>
      <c r="L321" s="61"/>
      <c r="M321" s="82"/>
      <c r="N321" s="61"/>
      <c r="O321" s="61"/>
      <c r="P321" s="61"/>
      <c r="Q321" s="61"/>
      <c r="R321" s="61"/>
      <c r="S321" s="61"/>
      <c r="T321" s="61"/>
      <c r="U321" s="61"/>
      <c r="V321" s="61"/>
      <c r="W321" s="61"/>
    </row>
    <row r="322" spans="3:23" x14ac:dyDescent="0.35">
      <c r="C322" s="79" t="s">
        <v>1587</v>
      </c>
      <c r="D322" s="107" t="str">
        <f>VLOOKUP(C322, OrganizationStaffList!D:E, 2, FALSE)</f>
        <v>XX0000318</v>
      </c>
      <c r="E322" s="80"/>
      <c r="F322" s="107" t="e">
        <f>VLOOKUP(E322, CoursesBankAssessment!C:D, 2, FALSE)</f>
        <v>#N/A</v>
      </c>
      <c r="G322" s="107" t="e">
        <f>VLOOKUP(E322, CoursesBankAssessment!C:H, 6, FALSE)</f>
        <v>#N/A</v>
      </c>
      <c r="H322" s="61"/>
      <c r="I322" s="61"/>
      <c r="J322" s="81"/>
      <c r="K322" s="81"/>
      <c r="L322" s="61"/>
      <c r="M322" s="82"/>
      <c r="N322" s="61"/>
      <c r="O322" s="61"/>
      <c r="P322" s="61"/>
      <c r="Q322" s="61"/>
      <c r="R322" s="61"/>
      <c r="S322" s="61"/>
      <c r="T322" s="61"/>
      <c r="U322" s="61"/>
      <c r="V322" s="61"/>
      <c r="W322" s="61"/>
    </row>
    <row r="323" spans="3:23" x14ac:dyDescent="0.35">
      <c r="C323" s="79" t="s">
        <v>1588</v>
      </c>
      <c r="D323" s="107" t="str">
        <f>VLOOKUP(C323, OrganizationStaffList!D:E, 2, FALSE)</f>
        <v>XX0000319</v>
      </c>
      <c r="E323" s="80"/>
      <c r="F323" s="107" t="e">
        <f>VLOOKUP(E323, CoursesBankAssessment!C:D, 2, FALSE)</f>
        <v>#N/A</v>
      </c>
      <c r="G323" s="107" t="e">
        <f>VLOOKUP(E323, CoursesBankAssessment!C:H, 6, FALSE)</f>
        <v>#N/A</v>
      </c>
      <c r="H323" s="61"/>
      <c r="I323" s="61"/>
      <c r="J323" s="81"/>
      <c r="K323" s="81"/>
      <c r="L323" s="61"/>
      <c r="M323" s="82"/>
      <c r="N323" s="61"/>
      <c r="O323" s="61"/>
      <c r="P323" s="61"/>
      <c r="Q323" s="61"/>
      <c r="R323" s="61"/>
      <c r="S323" s="61"/>
      <c r="T323" s="61"/>
      <c r="U323" s="61"/>
      <c r="V323" s="61"/>
      <c r="W323" s="61"/>
    </row>
    <row r="324" spans="3:23" x14ac:dyDescent="0.35">
      <c r="C324" s="79" t="s">
        <v>1589</v>
      </c>
      <c r="D324" s="107" t="str">
        <f>VLOOKUP(C324, OrganizationStaffList!D:E, 2, FALSE)</f>
        <v>XX0000320</v>
      </c>
      <c r="E324" s="80"/>
      <c r="F324" s="107" t="e">
        <f>VLOOKUP(E324, CoursesBankAssessment!C:D, 2, FALSE)</f>
        <v>#N/A</v>
      </c>
      <c r="G324" s="107" t="e">
        <f>VLOOKUP(E324, CoursesBankAssessment!C:H, 6, FALSE)</f>
        <v>#N/A</v>
      </c>
      <c r="H324" s="61"/>
      <c r="I324" s="61"/>
      <c r="J324" s="81"/>
      <c r="K324" s="81"/>
      <c r="L324" s="61"/>
      <c r="M324" s="82"/>
      <c r="N324" s="61"/>
      <c r="O324" s="61"/>
      <c r="P324" s="61"/>
      <c r="Q324" s="61"/>
      <c r="R324" s="61"/>
      <c r="S324" s="61"/>
      <c r="T324" s="61"/>
      <c r="U324" s="61"/>
      <c r="V324" s="61"/>
      <c r="W324" s="61"/>
    </row>
    <row r="325" spans="3:23" x14ac:dyDescent="0.35">
      <c r="C325" s="79" t="s">
        <v>1590</v>
      </c>
      <c r="D325" s="107" t="str">
        <f>VLOOKUP(C325, OrganizationStaffList!D:E, 2, FALSE)</f>
        <v>XX0000321</v>
      </c>
      <c r="E325" s="80"/>
      <c r="F325" s="107" t="e">
        <f>VLOOKUP(E325, CoursesBankAssessment!C:D, 2, FALSE)</f>
        <v>#N/A</v>
      </c>
      <c r="G325" s="107" t="e">
        <f>VLOOKUP(E325, CoursesBankAssessment!C:H, 6, FALSE)</f>
        <v>#N/A</v>
      </c>
      <c r="H325" s="61"/>
      <c r="I325" s="61"/>
      <c r="J325" s="81"/>
      <c r="K325" s="81"/>
      <c r="L325" s="61"/>
      <c r="M325" s="82"/>
      <c r="N325" s="61"/>
      <c r="O325" s="61"/>
      <c r="P325" s="61"/>
      <c r="Q325" s="61"/>
      <c r="R325" s="61"/>
      <c r="S325" s="61"/>
      <c r="T325" s="61"/>
      <c r="U325" s="61"/>
      <c r="V325" s="61"/>
      <c r="W325" s="61"/>
    </row>
    <row r="326" spans="3:23" x14ac:dyDescent="0.35">
      <c r="C326" s="79" t="s">
        <v>1591</v>
      </c>
      <c r="D326" s="107" t="str">
        <f>VLOOKUP(C326, OrganizationStaffList!D:E, 2, FALSE)</f>
        <v>XX0000322</v>
      </c>
      <c r="E326" s="80"/>
      <c r="F326" s="107" t="e">
        <f>VLOOKUP(E326, CoursesBankAssessment!C:D, 2, FALSE)</f>
        <v>#N/A</v>
      </c>
      <c r="G326" s="107" t="e">
        <f>VLOOKUP(E326, CoursesBankAssessment!C:H, 6, FALSE)</f>
        <v>#N/A</v>
      </c>
      <c r="H326" s="61"/>
      <c r="I326" s="61"/>
      <c r="J326" s="81"/>
      <c r="K326" s="81"/>
      <c r="L326" s="61"/>
      <c r="M326" s="82"/>
      <c r="N326" s="61"/>
      <c r="O326" s="61"/>
      <c r="P326" s="61"/>
      <c r="Q326" s="61"/>
      <c r="R326" s="61"/>
      <c r="S326" s="61"/>
      <c r="T326" s="61"/>
      <c r="U326" s="61"/>
      <c r="V326" s="61"/>
      <c r="W326" s="61"/>
    </row>
    <row r="327" spans="3:23" x14ac:dyDescent="0.35">
      <c r="C327" s="79" t="s">
        <v>1592</v>
      </c>
      <c r="D327" s="107" t="str">
        <f>VLOOKUP(C327, OrganizationStaffList!D:E, 2, FALSE)</f>
        <v>XX0000323</v>
      </c>
      <c r="E327" s="80"/>
      <c r="F327" s="107" t="e">
        <f>VLOOKUP(E327, CoursesBankAssessment!C:D, 2, FALSE)</f>
        <v>#N/A</v>
      </c>
      <c r="G327" s="107" t="e">
        <f>VLOOKUP(E327, CoursesBankAssessment!C:H, 6, FALSE)</f>
        <v>#N/A</v>
      </c>
      <c r="H327" s="61"/>
      <c r="I327" s="61"/>
      <c r="J327" s="81"/>
      <c r="K327" s="81"/>
      <c r="L327" s="61"/>
      <c r="M327" s="82"/>
      <c r="N327" s="61"/>
      <c r="O327" s="61"/>
      <c r="P327" s="61"/>
      <c r="Q327" s="61"/>
      <c r="R327" s="61"/>
      <c r="S327" s="61"/>
      <c r="T327" s="61"/>
      <c r="U327" s="61"/>
      <c r="V327" s="61"/>
      <c r="W327" s="61"/>
    </row>
    <row r="328" spans="3:23" x14ac:dyDescent="0.35">
      <c r="C328" s="79" t="s">
        <v>1593</v>
      </c>
      <c r="D328" s="107" t="str">
        <f>VLOOKUP(C328, OrganizationStaffList!D:E, 2, FALSE)</f>
        <v>XX0000324</v>
      </c>
      <c r="E328" s="80"/>
      <c r="F328" s="107" t="e">
        <f>VLOOKUP(E328, CoursesBankAssessment!C:D, 2, FALSE)</f>
        <v>#N/A</v>
      </c>
      <c r="G328" s="107" t="e">
        <f>VLOOKUP(E328, CoursesBankAssessment!C:H, 6, FALSE)</f>
        <v>#N/A</v>
      </c>
      <c r="H328" s="61"/>
      <c r="I328" s="61"/>
      <c r="J328" s="81"/>
      <c r="K328" s="81"/>
      <c r="L328" s="61"/>
      <c r="M328" s="82"/>
      <c r="N328" s="61"/>
      <c r="O328" s="61"/>
      <c r="P328" s="61"/>
      <c r="Q328" s="61"/>
      <c r="R328" s="61"/>
      <c r="S328" s="61"/>
      <c r="T328" s="61"/>
      <c r="U328" s="61"/>
      <c r="V328" s="61"/>
      <c r="W328" s="61"/>
    </row>
    <row r="329" spans="3:23" x14ac:dyDescent="0.35">
      <c r="C329" s="79" t="s">
        <v>1594</v>
      </c>
      <c r="D329" s="107" t="str">
        <f>VLOOKUP(C329, OrganizationStaffList!D:E, 2, FALSE)</f>
        <v>XX0000325</v>
      </c>
      <c r="E329" s="80"/>
      <c r="F329" s="107" t="e">
        <f>VLOOKUP(E329, CoursesBankAssessment!C:D, 2, FALSE)</f>
        <v>#N/A</v>
      </c>
      <c r="G329" s="107" t="e">
        <f>VLOOKUP(E329, CoursesBankAssessment!C:H, 6, FALSE)</f>
        <v>#N/A</v>
      </c>
      <c r="H329" s="61"/>
      <c r="I329" s="61"/>
      <c r="J329" s="81"/>
      <c r="K329" s="81"/>
      <c r="L329" s="61"/>
      <c r="M329" s="82"/>
      <c r="N329" s="61"/>
      <c r="O329" s="61"/>
      <c r="P329" s="61"/>
      <c r="Q329" s="61"/>
      <c r="R329" s="61"/>
      <c r="S329" s="61"/>
      <c r="T329" s="61"/>
      <c r="U329" s="61"/>
      <c r="V329" s="61"/>
      <c r="W329" s="61"/>
    </row>
    <row r="330" spans="3:23" x14ac:dyDescent="0.35">
      <c r="C330" s="79" t="s">
        <v>1595</v>
      </c>
      <c r="D330" s="107" t="str">
        <f>VLOOKUP(C330, OrganizationStaffList!D:E, 2, FALSE)</f>
        <v>XX0000326</v>
      </c>
      <c r="E330" s="80"/>
      <c r="F330" s="107" t="e">
        <f>VLOOKUP(E330, CoursesBankAssessment!C:D, 2, FALSE)</f>
        <v>#N/A</v>
      </c>
      <c r="G330" s="107" t="e">
        <f>VLOOKUP(E330, CoursesBankAssessment!C:H, 6, FALSE)</f>
        <v>#N/A</v>
      </c>
      <c r="H330" s="61"/>
      <c r="I330" s="61"/>
      <c r="J330" s="81"/>
      <c r="K330" s="81"/>
      <c r="L330" s="61"/>
      <c r="M330" s="82"/>
      <c r="N330" s="61"/>
      <c r="O330" s="61"/>
      <c r="P330" s="61"/>
      <c r="Q330" s="61"/>
      <c r="R330" s="61"/>
      <c r="S330" s="61"/>
      <c r="T330" s="61"/>
      <c r="U330" s="61"/>
      <c r="V330" s="61"/>
      <c r="W330" s="61"/>
    </row>
    <row r="331" spans="3:23" x14ac:dyDescent="0.35">
      <c r="C331" s="79" t="s">
        <v>1596</v>
      </c>
      <c r="D331" s="107" t="str">
        <f>VLOOKUP(C331, OrganizationStaffList!D:E, 2, FALSE)</f>
        <v>XX0000327</v>
      </c>
      <c r="E331" s="80"/>
      <c r="F331" s="107" t="e">
        <f>VLOOKUP(E331, CoursesBankAssessment!C:D, 2, FALSE)</f>
        <v>#N/A</v>
      </c>
      <c r="G331" s="107" t="e">
        <f>VLOOKUP(E331, CoursesBankAssessment!C:H, 6, FALSE)</f>
        <v>#N/A</v>
      </c>
      <c r="H331" s="61"/>
      <c r="I331" s="61"/>
      <c r="J331" s="81"/>
      <c r="K331" s="81"/>
      <c r="L331" s="61"/>
      <c r="M331" s="82"/>
      <c r="N331" s="61"/>
      <c r="O331" s="61"/>
      <c r="P331" s="61"/>
      <c r="Q331" s="61"/>
      <c r="R331" s="61"/>
      <c r="S331" s="61"/>
      <c r="T331" s="61"/>
      <c r="U331" s="61"/>
      <c r="V331" s="61"/>
      <c r="W331" s="61"/>
    </row>
    <row r="332" spans="3:23" x14ac:dyDescent="0.35">
      <c r="C332" s="79" t="s">
        <v>1597</v>
      </c>
      <c r="D332" s="107" t="str">
        <f>VLOOKUP(C332, OrganizationStaffList!D:E, 2, FALSE)</f>
        <v>XX0000328</v>
      </c>
      <c r="E332" s="80"/>
      <c r="F332" s="107" t="e">
        <f>VLOOKUP(E332, CoursesBankAssessment!C:D, 2, FALSE)</f>
        <v>#N/A</v>
      </c>
      <c r="G332" s="107" t="e">
        <f>VLOOKUP(E332, CoursesBankAssessment!C:H, 6, FALSE)</f>
        <v>#N/A</v>
      </c>
      <c r="H332" s="61"/>
      <c r="I332" s="61"/>
      <c r="J332" s="81"/>
      <c r="K332" s="81"/>
      <c r="L332" s="61"/>
      <c r="M332" s="82"/>
      <c r="N332" s="61"/>
      <c r="O332" s="61"/>
      <c r="P332" s="61"/>
      <c r="Q332" s="61"/>
      <c r="R332" s="61"/>
      <c r="S332" s="61"/>
      <c r="T332" s="61"/>
      <c r="U332" s="61"/>
      <c r="V332" s="61"/>
      <c r="W332" s="61"/>
    </row>
    <row r="333" spans="3:23" x14ac:dyDescent="0.35">
      <c r="C333" s="79" t="s">
        <v>1598</v>
      </c>
      <c r="D333" s="107" t="str">
        <f>VLOOKUP(C333, OrganizationStaffList!D:E, 2, FALSE)</f>
        <v>XX0000329</v>
      </c>
      <c r="E333" s="80"/>
      <c r="F333" s="107" t="e">
        <f>VLOOKUP(E333, CoursesBankAssessment!C:D, 2, FALSE)</f>
        <v>#N/A</v>
      </c>
      <c r="G333" s="107" t="e">
        <f>VLOOKUP(E333, CoursesBankAssessment!C:H, 6, FALSE)</f>
        <v>#N/A</v>
      </c>
      <c r="H333" s="61"/>
      <c r="I333" s="61"/>
      <c r="J333" s="81"/>
      <c r="K333" s="81"/>
      <c r="L333" s="61"/>
      <c r="M333" s="82"/>
      <c r="N333" s="61"/>
      <c r="O333" s="61"/>
      <c r="P333" s="61"/>
      <c r="Q333" s="61"/>
      <c r="R333" s="61"/>
      <c r="S333" s="61"/>
      <c r="T333" s="61"/>
      <c r="U333" s="61"/>
      <c r="V333" s="61"/>
      <c r="W333" s="61"/>
    </row>
    <row r="334" spans="3:23" x14ac:dyDescent="0.35">
      <c r="C334" s="79" t="s">
        <v>1599</v>
      </c>
      <c r="D334" s="107" t="str">
        <f>VLOOKUP(C334, OrganizationStaffList!D:E, 2, FALSE)</f>
        <v>XX0000330</v>
      </c>
      <c r="E334" s="80"/>
      <c r="F334" s="107" t="e">
        <f>VLOOKUP(E334, CoursesBankAssessment!C:D, 2, FALSE)</f>
        <v>#N/A</v>
      </c>
      <c r="G334" s="107" t="e">
        <f>VLOOKUP(E334, CoursesBankAssessment!C:H, 6, FALSE)</f>
        <v>#N/A</v>
      </c>
      <c r="H334" s="61"/>
      <c r="I334" s="61"/>
      <c r="J334" s="81"/>
      <c r="K334" s="81"/>
      <c r="L334" s="61"/>
      <c r="M334" s="82"/>
      <c r="N334" s="61"/>
      <c r="O334" s="61"/>
      <c r="P334" s="61"/>
      <c r="Q334" s="61"/>
      <c r="R334" s="61"/>
      <c r="S334" s="61"/>
      <c r="T334" s="61"/>
      <c r="U334" s="61"/>
      <c r="V334" s="61"/>
      <c r="W334" s="61"/>
    </row>
    <row r="335" spans="3:23" x14ac:dyDescent="0.35">
      <c r="C335" s="79" t="s">
        <v>1600</v>
      </c>
      <c r="D335" s="107" t="str">
        <f>VLOOKUP(C335, OrganizationStaffList!D:E, 2, FALSE)</f>
        <v>XX0000331</v>
      </c>
      <c r="E335" s="80"/>
      <c r="F335" s="107" t="e">
        <f>VLOOKUP(E335, CoursesBankAssessment!C:D, 2, FALSE)</f>
        <v>#N/A</v>
      </c>
      <c r="G335" s="107" t="e">
        <f>VLOOKUP(E335, CoursesBankAssessment!C:H, 6, FALSE)</f>
        <v>#N/A</v>
      </c>
      <c r="H335" s="61"/>
      <c r="I335" s="61"/>
      <c r="J335" s="81"/>
      <c r="K335" s="81"/>
      <c r="L335" s="61"/>
      <c r="M335" s="82"/>
      <c r="N335" s="61"/>
      <c r="O335" s="61"/>
      <c r="P335" s="61"/>
      <c r="Q335" s="61"/>
      <c r="R335" s="61"/>
      <c r="S335" s="61"/>
      <c r="T335" s="61"/>
      <c r="U335" s="61"/>
      <c r="V335" s="61"/>
      <c r="W335" s="61"/>
    </row>
    <row r="336" spans="3:23" x14ac:dyDescent="0.35">
      <c r="C336" s="79" t="s">
        <v>1601</v>
      </c>
      <c r="D336" s="107" t="str">
        <f>VLOOKUP(C336, OrganizationStaffList!D:E, 2, FALSE)</f>
        <v>XX0000332</v>
      </c>
      <c r="E336" s="80"/>
      <c r="F336" s="107" t="e">
        <f>VLOOKUP(E336, CoursesBankAssessment!C:D, 2, FALSE)</f>
        <v>#N/A</v>
      </c>
      <c r="G336" s="107" t="e">
        <f>VLOOKUP(E336, CoursesBankAssessment!C:H, 6, FALSE)</f>
        <v>#N/A</v>
      </c>
      <c r="H336" s="61"/>
      <c r="I336" s="61"/>
      <c r="J336" s="81"/>
      <c r="K336" s="81"/>
      <c r="L336" s="61"/>
      <c r="M336" s="82"/>
      <c r="N336" s="61"/>
      <c r="O336" s="61"/>
      <c r="P336" s="61"/>
      <c r="Q336" s="61"/>
      <c r="R336" s="61"/>
      <c r="S336" s="61"/>
      <c r="T336" s="61"/>
      <c r="U336" s="61"/>
      <c r="V336" s="61"/>
      <c r="W336" s="61"/>
    </row>
    <row r="337" spans="3:23" x14ac:dyDescent="0.35">
      <c r="C337" s="79" t="s">
        <v>1602</v>
      </c>
      <c r="D337" s="107" t="str">
        <f>VLOOKUP(C337, OrganizationStaffList!D:E, 2, FALSE)</f>
        <v>XX0000333</v>
      </c>
      <c r="E337" s="80"/>
      <c r="F337" s="107" t="e">
        <f>VLOOKUP(E337, CoursesBankAssessment!C:D, 2, FALSE)</f>
        <v>#N/A</v>
      </c>
      <c r="G337" s="107" t="e">
        <f>VLOOKUP(E337, CoursesBankAssessment!C:H, 6, FALSE)</f>
        <v>#N/A</v>
      </c>
      <c r="H337" s="61"/>
      <c r="I337" s="61"/>
      <c r="J337" s="81"/>
      <c r="K337" s="81"/>
      <c r="L337" s="61"/>
      <c r="M337" s="82"/>
      <c r="N337" s="61"/>
      <c r="O337" s="61"/>
      <c r="P337" s="61"/>
      <c r="Q337" s="61"/>
      <c r="R337" s="61"/>
      <c r="S337" s="61"/>
      <c r="T337" s="61"/>
      <c r="U337" s="61"/>
      <c r="V337" s="61"/>
      <c r="W337" s="61"/>
    </row>
    <row r="338" spans="3:23" x14ac:dyDescent="0.35">
      <c r="C338" s="79" t="s">
        <v>1603</v>
      </c>
      <c r="D338" s="107" t="str">
        <f>VLOOKUP(C338, OrganizationStaffList!D:E, 2, FALSE)</f>
        <v>XX0000334</v>
      </c>
      <c r="E338" s="80"/>
      <c r="F338" s="107" t="e">
        <f>VLOOKUP(E338, CoursesBankAssessment!C:D, 2, FALSE)</f>
        <v>#N/A</v>
      </c>
      <c r="G338" s="107" t="e">
        <f>VLOOKUP(E338, CoursesBankAssessment!C:H, 6, FALSE)</f>
        <v>#N/A</v>
      </c>
      <c r="H338" s="61"/>
      <c r="I338" s="61"/>
      <c r="J338" s="81"/>
      <c r="K338" s="81"/>
      <c r="L338" s="61"/>
      <c r="M338" s="82"/>
      <c r="N338" s="61"/>
      <c r="O338" s="61"/>
      <c r="P338" s="61"/>
      <c r="Q338" s="61"/>
      <c r="R338" s="61"/>
      <c r="S338" s="61"/>
      <c r="T338" s="61"/>
      <c r="U338" s="61"/>
      <c r="V338" s="61"/>
      <c r="W338" s="61"/>
    </row>
    <row r="339" spans="3:23" x14ac:dyDescent="0.35">
      <c r="C339" s="79" t="s">
        <v>1604</v>
      </c>
      <c r="D339" s="107" t="str">
        <f>VLOOKUP(C339, OrganizationStaffList!D:E, 2, FALSE)</f>
        <v>XX0000335</v>
      </c>
      <c r="E339" s="80"/>
      <c r="F339" s="107" t="e">
        <f>VLOOKUP(E339, CoursesBankAssessment!C:D, 2, FALSE)</f>
        <v>#N/A</v>
      </c>
      <c r="G339" s="107" t="e">
        <f>VLOOKUP(E339, CoursesBankAssessment!C:H, 6, FALSE)</f>
        <v>#N/A</v>
      </c>
      <c r="H339" s="61"/>
      <c r="I339" s="61"/>
      <c r="J339" s="81"/>
      <c r="K339" s="81"/>
      <c r="L339" s="61"/>
      <c r="M339" s="82"/>
      <c r="N339" s="61"/>
      <c r="O339" s="61"/>
      <c r="P339" s="61"/>
      <c r="Q339" s="61"/>
      <c r="R339" s="61"/>
      <c r="S339" s="61"/>
      <c r="T339" s="61"/>
      <c r="U339" s="61"/>
      <c r="V339" s="61"/>
      <c r="W339" s="61"/>
    </row>
    <row r="340" spans="3:23" x14ac:dyDescent="0.35">
      <c r="C340" s="79" t="s">
        <v>1605</v>
      </c>
      <c r="D340" s="107" t="str">
        <f>VLOOKUP(C340, OrganizationStaffList!D:E, 2, FALSE)</f>
        <v>XX0000336</v>
      </c>
      <c r="E340" s="80"/>
      <c r="F340" s="107" t="e">
        <f>VLOOKUP(E340, CoursesBankAssessment!C:D, 2, FALSE)</f>
        <v>#N/A</v>
      </c>
      <c r="G340" s="107" t="e">
        <f>VLOOKUP(E340, CoursesBankAssessment!C:H, 6, FALSE)</f>
        <v>#N/A</v>
      </c>
      <c r="H340" s="61"/>
      <c r="I340" s="61"/>
      <c r="J340" s="81"/>
      <c r="K340" s="81"/>
      <c r="L340" s="61"/>
      <c r="M340" s="82"/>
      <c r="N340" s="61"/>
      <c r="O340" s="61"/>
      <c r="P340" s="61"/>
      <c r="Q340" s="61"/>
      <c r="R340" s="61"/>
      <c r="S340" s="61"/>
      <c r="T340" s="61"/>
      <c r="U340" s="61"/>
      <c r="V340" s="61"/>
      <c r="W340" s="61"/>
    </row>
    <row r="341" spans="3:23" x14ac:dyDescent="0.35">
      <c r="C341" s="79" t="s">
        <v>1606</v>
      </c>
      <c r="D341" s="107" t="str">
        <f>VLOOKUP(C341, OrganizationStaffList!D:E, 2, FALSE)</f>
        <v>XX0000337</v>
      </c>
      <c r="E341" s="80"/>
      <c r="F341" s="107" t="e">
        <f>VLOOKUP(E341, CoursesBankAssessment!C:D, 2, FALSE)</f>
        <v>#N/A</v>
      </c>
      <c r="G341" s="107" t="e">
        <f>VLOOKUP(E341, CoursesBankAssessment!C:H, 6, FALSE)</f>
        <v>#N/A</v>
      </c>
      <c r="H341" s="61"/>
      <c r="I341" s="61"/>
      <c r="J341" s="81"/>
      <c r="K341" s="81"/>
      <c r="L341" s="61"/>
      <c r="M341" s="82"/>
      <c r="N341" s="61"/>
      <c r="O341" s="61"/>
      <c r="P341" s="61"/>
      <c r="Q341" s="61"/>
      <c r="R341" s="61"/>
      <c r="S341" s="61"/>
      <c r="T341" s="61"/>
      <c r="U341" s="61"/>
      <c r="V341" s="61"/>
      <c r="W341" s="61"/>
    </row>
    <row r="342" spans="3:23" x14ac:dyDescent="0.35">
      <c r="C342" s="79" t="s">
        <v>1607</v>
      </c>
      <c r="D342" s="107" t="str">
        <f>VLOOKUP(C342, OrganizationStaffList!D:E, 2, FALSE)</f>
        <v>XX0000338</v>
      </c>
      <c r="E342" s="80"/>
      <c r="F342" s="107" t="e">
        <f>VLOOKUP(E342, CoursesBankAssessment!C:D, 2, FALSE)</f>
        <v>#N/A</v>
      </c>
      <c r="G342" s="107" t="e">
        <f>VLOOKUP(E342, CoursesBankAssessment!C:H, 6, FALSE)</f>
        <v>#N/A</v>
      </c>
      <c r="H342" s="61"/>
      <c r="I342" s="61"/>
      <c r="J342" s="81"/>
      <c r="K342" s="81"/>
      <c r="L342" s="61"/>
      <c r="M342" s="82"/>
      <c r="N342" s="61"/>
      <c r="O342" s="61"/>
      <c r="P342" s="61"/>
      <c r="Q342" s="61"/>
      <c r="R342" s="61"/>
      <c r="S342" s="61"/>
      <c r="T342" s="61"/>
      <c r="U342" s="61"/>
      <c r="V342" s="61"/>
      <c r="W342" s="61"/>
    </row>
    <row r="343" spans="3:23" x14ac:dyDescent="0.35">
      <c r="C343" s="79" t="s">
        <v>1608</v>
      </c>
      <c r="D343" s="107" t="str">
        <f>VLOOKUP(C343, OrganizationStaffList!D:E, 2, FALSE)</f>
        <v>XX0000339</v>
      </c>
      <c r="E343" s="80"/>
      <c r="F343" s="107" t="e">
        <f>VLOOKUP(E343, CoursesBankAssessment!C:D, 2, FALSE)</f>
        <v>#N/A</v>
      </c>
      <c r="G343" s="107" t="e">
        <f>VLOOKUP(E343, CoursesBankAssessment!C:H, 6, FALSE)</f>
        <v>#N/A</v>
      </c>
      <c r="H343" s="61"/>
      <c r="I343" s="61"/>
      <c r="J343" s="81"/>
      <c r="K343" s="81"/>
      <c r="L343" s="61"/>
      <c r="M343" s="82"/>
      <c r="N343" s="61"/>
      <c r="O343" s="61"/>
      <c r="P343" s="61"/>
      <c r="Q343" s="61"/>
      <c r="R343" s="61"/>
      <c r="S343" s="61"/>
      <c r="T343" s="61"/>
      <c r="U343" s="61"/>
      <c r="V343" s="61"/>
      <c r="W343" s="61"/>
    </row>
    <row r="344" spans="3:23" x14ac:dyDescent="0.35">
      <c r="C344" s="79" t="s">
        <v>1609</v>
      </c>
      <c r="D344" s="107" t="str">
        <f>VLOOKUP(C344, OrganizationStaffList!D:E, 2, FALSE)</f>
        <v>XX0000340</v>
      </c>
      <c r="E344" s="80"/>
      <c r="F344" s="107" t="e">
        <f>VLOOKUP(E344, CoursesBankAssessment!C:D, 2, FALSE)</f>
        <v>#N/A</v>
      </c>
      <c r="G344" s="107" t="e">
        <f>VLOOKUP(E344, CoursesBankAssessment!C:H, 6, FALSE)</f>
        <v>#N/A</v>
      </c>
      <c r="H344" s="61"/>
      <c r="I344" s="61"/>
      <c r="J344" s="81"/>
      <c r="K344" s="81"/>
      <c r="L344" s="61"/>
      <c r="M344" s="82"/>
      <c r="N344" s="61"/>
      <c r="O344" s="61"/>
      <c r="P344" s="61"/>
      <c r="Q344" s="61"/>
      <c r="R344" s="61"/>
      <c r="S344" s="61"/>
      <c r="T344" s="61"/>
      <c r="U344" s="61"/>
      <c r="V344" s="61"/>
      <c r="W344" s="61"/>
    </row>
    <row r="345" spans="3:23" x14ac:dyDescent="0.35">
      <c r="C345" s="79" t="s">
        <v>1610</v>
      </c>
      <c r="D345" s="107" t="str">
        <f>VLOOKUP(C345, OrganizationStaffList!D:E, 2, FALSE)</f>
        <v>XX0000341</v>
      </c>
      <c r="E345" s="80"/>
      <c r="F345" s="107" t="e">
        <f>VLOOKUP(E345, CoursesBankAssessment!C:D, 2, FALSE)</f>
        <v>#N/A</v>
      </c>
      <c r="G345" s="107" t="e">
        <f>VLOOKUP(E345, CoursesBankAssessment!C:H, 6, FALSE)</f>
        <v>#N/A</v>
      </c>
      <c r="H345" s="61"/>
      <c r="I345" s="61"/>
      <c r="J345" s="81"/>
      <c r="K345" s="81"/>
      <c r="L345" s="61"/>
      <c r="M345" s="82"/>
      <c r="N345" s="61"/>
      <c r="O345" s="61"/>
      <c r="P345" s="61"/>
      <c r="Q345" s="61"/>
      <c r="R345" s="61"/>
      <c r="S345" s="61"/>
      <c r="T345" s="61"/>
      <c r="U345" s="61"/>
      <c r="V345" s="61"/>
      <c r="W345" s="61"/>
    </row>
    <row r="346" spans="3:23" x14ac:dyDescent="0.35">
      <c r="C346" s="79" t="s">
        <v>1611</v>
      </c>
      <c r="D346" s="107" t="str">
        <f>VLOOKUP(C346, OrganizationStaffList!D:E, 2, FALSE)</f>
        <v>XX0000342</v>
      </c>
      <c r="E346" s="80"/>
      <c r="F346" s="107" t="e">
        <f>VLOOKUP(E346, CoursesBankAssessment!C:D, 2, FALSE)</f>
        <v>#N/A</v>
      </c>
      <c r="G346" s="107" t="e">
        <f>VLOOKUP(E346, CoursesBankAssessment!C:H, 6, FALSE)</f>
        <v>#N/A</v>
      </c>
      <c r="H346" s="61"/>
      <c r="I346" s="61"/>
      <c r="J346" s="81"/>
      <c r="K346" s="81"/>
      <c r="L346" s="61"/>
      <c r="M346" s="82"/>
      <c r="N346" s="61"/>
      <c r="O346" s="61"/>
      <c r="P346" s="61"/>
      <c r="Q346" s="61"/>
      <c r="R346" s="61"/>
      <c r="S346" s="61"/>
      <c r="T346" s="61"/>
      <c r="U346" s="61"/>
      <c r="V346" s="61"/>
      <c r="W346" s="61"/>
    </row>
    <row r="347" spans="3:23" x14ac:dyDescent="0.35">
      <c r="C347" s="79" t="s">
        <v>1612</v>
      </c>
      <c r="D347" s="107" t="str">
        <f>VLOOKUP(C347, OrganizationStaffList!D:E, 2, FALSE)</f>
        <v>XX0000343</v>
      </c>
      <c r="E347" s="80"/>
      <c r="F347" s="107" t="e">
        <f>VLOOKUP(E347, CoursesBankAssessment!C:D, 2, FALSE)</f>
        <v>#N/A</v>
      </c>
      <c r="G347" s="107" t="e">
        <f>VLOOKUP(E347, CoursesBankAssessment!C:H, 6, FALSE)</f>
        <v>#N/A</v>
      </c>
      <c r="H347" s="61"/>
      <c r="I347" s="61"/>
      <c r="J347" s="81"/>
      <c r="K347" s="81"/>
      <c r="L347" s="61"/>
      <c r="M347" s="82"/>
      <c r="N347" s="61"/>
      <c r="O347" s="61"/>
      <c r="P347" s="61"/>
      <c r="Q347" s="61"/>
      <c r="R347" s="61"/>
      <c r="S347" s="61"/>
      <c r="T347" s="61"/>
      <c r="U347" s="61"/>
      <c r="V347" s="61"/>
      <c r="W347" s="61"/>
    </row>
    <row r="348" spans="3:23" x14ac:dyDescent="0.35">
      <c r="C348" s="79" t="s">
        <v>1613</v>
      </c>
      <c r="D348" s="107" t="str">
        <f>VLOOKUP(C348, OrganizationStaffList!D:E, 2, FALSE)</f>
        <v>XX0000344</v>
      </c>
      <c r="E348" s="80"/>
      <c r="F348" s="107" t="e">
        <f>VLOOKUP(E348, CoursesBankAssessment!C:D, 2, FALSE)</f>
        <v>#N/A</v>
      </c>
      <c r="G348" s="107" t="e">
        <f>VLOOKUP(E348, CoursesBankAssessment!C:H, 6, FALSE)</f>
        <v>#N/A</v>
      </c>
      <c r="H348" s="61"/>
      <c r="I348" s="61"/>
      <c r="J348" s="81"/>
      <c r="K348" s="81"/>
      <c r="L348" s="61"/>
      <c r="M348" s="82"/>
      <c r="N348" s="61"/>
      <c r="O348" s="61"/>
      <c r="P348" s="61"/>
      <c r="Q348" s="61"/>
      <c r="R348" s="61"/>
      <c r="S348" s="61"/>
      <c r="T348" s="61"/>
      <c r="U348" s="61"/>
      <c r="V348" s="61"/>
      <c r="W348" s="61"/>
    </row>
    <row r="349" spans="3:23" x14ac:dyDescent="0.35">
      <c r="C349" s="79" t="s">
        <v>1614</v>
      </c>
      <c r="D349" s="107" t="str">
        <f>VLOOKUP(C349, OrganizationStaffList!D:E, 2, FALSE)</f>
        <v>XX0000345</v>
      </c>
      <c r="E349" s="80"/>
      <c r="F349" s="107" t="e">
        <f>VLOOKUP(E349, CoursesBankAssessment!C:D, 2, FALSE)</f>
        <v>#N/A</v>
      </c>
      <c r="G349" s="107" t="e">
        <f>VLOOKUP(E349, CoursesBankAssessment!C:H, 6, FALSE)</f>
        <v>#N/A</v>
      </c>
      <c r="H349" s="61"/>
      <c r="I349" s="61"/>
      <c r="J349" s="81"/>
      <c r="K349" s="81"/>
      <c r="L349" s="61"/>
      <c r="M349" s="82"/>
      <c r="N349" s="61"/>
      <c r="O349" s="61"/>
      <c r="P349" s="61"/>
      <c r="Q349" s="61"/>
      <c r="R349" s="61"/>
      <c r="S349" s="61"/>
      <c r="T349" s="61"/>
      <c r="U349" s="61"/>
      <c r="V349" s="61"/>
      <c r="W349" s="61"/>
    </row>
    <row r="350" spans="3:23" x14ac:dyDescent="0.35">
      <c r="C350" s="79" t="s">
        <v>1615</v>
      </c>
      <c r="D350" s="107" t="str">
        <f>VLOOKUP(C350, OrganizationStaffList!D:E, 2, FALSE)</f>
        <v>XX0000346</v>
      </c>
      <c r="E350" s="80"/>
      <c r="F350" s="107" t="e">
        <f>VLOOKUP(E350, CoursesBankAssessment!C:D, 2, FALSE)</f>
        <v>#N/A</v>
      </c>
      <c r="G350" s="107" t="e">
        <f>VLOOKUP(E350, CoursesBankAssessment!C:H, 6, FALSE)</f>
        <v>#N/A</v>
      </c>
      <c r="H350" s="61"/>
      <c r="I350" s="61"/>
      <c r="J350" s="81"/>
      <c r="K350" s="81"/>
      <c r="L350" s="61"/>
      <c r="M350" s="82"/>
      <c r="N350" s="61"/>
      <c r="O350" s="61"/>
      <c r="P350" s="61"/>
      <c r="Q350" s="61"/>
      <c r="R350" s="61"/>
      <c r="S350" s="61"/>
      <c r="T350" s="61"/>
      <c r="U350" s="61"/>
      <c r="V350" s="61"/>
      <c r="W350" s="61"/>
    </row>
    <row r="351" spans="3:23" x14ac:dyDescent="0.35">
      <c r="C351" s="79" t="s">
        <v>1616</v>
      </c>
      <c r="D351" s="107" t="str">
        <f>VLOOKUP(C351, OrganizationStaffList!D:E, 2, FALSE)</f>
        <v>XX0000347</v>
      </c>
      <c r="E351" s="80"/>
      <c r="F351" s="107" t="e">
        <f>VLOOKUP(E351, CoursesBankAssessment!C:D, 2, FALSE)</f>
        <v>#N/A</v>
      </c>
      <c r="G351" s="107" t="e">
        <f>VLOOKUP(E351, CoursesBankAssessment!C:H, 6, FALSE)</f>
        <v>#N/A</v>
      </c>
      <c r="H351" s="61"/>
      <c r="I351" s="61"/>
      <c r="J351" s="81"/>
      <c r="K351" s="81"/>
      <c r="L351" s="61"/>
      <c r="M351" s="82"/>
      <c r="N351" s="61"/>
      <c r="O351" s="61"/>
      <c r="P351" s="61"/>
      <c r="Q351" s="61"/>
      <c r="R351" s="61"/>
      <c r="S351" s="61"/>
      <c r="T351" s="61"/>
      <c r="U351" s="61"/>
      <c r="V351" s="61"/>
      <c r="W351" s="61"/>
    </row>
    <row r="352" spans="3:23" x14ac:dyDescent="0.35">
      <c r="C352" s="79" t="s">
        <v>1617</v>
      </c>
      <c r="D352" s="107" t="str">
        <f>VLOOKUP(C352, OrganizationStaffList!D:E, 2, FALSE)</f>
        <v>XX0000348</v>
      </c>
      <c r="E352" s="80"/>
      <c r="F352" s="107" t="e">
        <f>VLOOKUP(E352, CoursesBankAssessment!C:D, 2, FALSE)</f>
        <v>#N/A</v>
      </c>
      <c r="G352" s="107" t="e">
        <f>VLOOKUP(E352, CoursesBankAssessment!C:H, 6, FALSE)</f>
        <v>#N/A</v>
      </c>
      <c r="H352" s="61"/>
      <c r="I352" s="61"/>
      <c r="J352" s="81"/>
      <c r="K352" s="81"/>
      <c r="L352" s="61"/>
      <c r="M352" s="82"/>
      <c r="N352" s="61"/>
      <c r="O352" s="61"/>
      <c r="P352" s="61"/>
      <c r="Q352" s="61"/>
      <c r="R352" s="61"/>
      <c r="S352" s="61"/>
      <c r="T352" s="61"/>
      <c r="U352" s="61"/>
      <c r="V352" s="61"/>
      <c r="W352" s="61"/>
    </row>
    <row r="353" spans="3:23" x14ac:dyDescent="0.35">
      <c r="C353" s="79" t="s">
        <v>1618</v>
      </c>
      <c r="D353" s="107" t="str">
        <f>VLOOKUP(C353, OrganizationStaffList!D:E, 2, FALSE)</f>
        <v>XX0000349</v>
      </c>
      <c r="E353" s="80"/>
      <c r="F353" s="107" t="e">
        <f>VLOOKUP(E353, CoursesBankAssessment!C:D, 2, FALSE)</f>
        <v>#N/A</v>
      </c>
      <c r="G353" s="107" t="e">
        <f>VLOOKUP(E353, CoursesBankAssessment!C:H, 6, FALSE)</f>
        <v>#N/A</v>
      </c>
      <c r="H353" s="61"/>
      <c r="I353" s="61"/>
      <c r="J353" s="81"/>
      <c r="K353" s="81"/>
      <c r="L353" s="61"/>
      <c r="M353" s="82"/>
      <c r="N353" s="61"/>
      <c r="O353" s="61"/>
      <c r="P353" s="61"/>
      <c r="Q353" s="61"/>
      <c r="R353" s="61"/>
      <c r="S353" s="61"/>
      <c r="T353" s="61"/>
      <c r="U353" s="61"/>
      <c r="V353" s="61"/>
      <c r="W353" s="61"/>
    </row>
    <row r="354" spans="3:23" x14ac:dyDescent="0.35">
      <c r="C354" s="79" t="s">
        <v>1619</v>
      </c>
      <c r="D354" s="107" t="str">
        <f>VLOOKUP(C354, OrganizationStaffList!D:E, 2, FALSE)</f>
        <v>XX0000350</v>
      </c>
      <c r="E354" s="80"/>
      <c r="F354" s="107" t="e">
        <f>VLOOKUP(E354, CoursesBankAssessment!C:D, 2, FALSE)</f>
        <v>#N/A</v>
      </c>
      <c r="G354" s="107" t="e">
        <f>VLOOKUP(E354, CoursesBankAssessment!C:H, 6, FALSE)</f>
        <v>#N/A</v>
      </c>
      <c r="H354" s="61"/>
      <c r="I354" s="61"/>
      <c r="J354" s="81"/>
      <c r="K354" s="81"/>
      <c r="L354" s="61"/>
      <c r="M354" s="82"/>
      <c r="N354" s="61"/>
      <c r="O354" s="61"/>
      <c r="P354" s="61"/>
      <c r="Q354" s="61"/>
      <c r="R354" s="61"/>
      <c r="S354" s="61"/>
      <c r="T354" s="61"/>
      <c r="U354" s="61"/>
      <c r="V354" s="61"/>
      <c r="W354" s="61"/>
    </row>
    <row r="355" spans="3:23" x14ac:dyDescent="0.35">
      <c r="C355" s="79" t="s">
        <v>1620</v>
      </c>
      <c r="D355" s="107" t="str">
        <f>VLOOKUP(C355, OrganizationStaffList!D:E, 2, FALSE)</f>
        <v>XX0000351</v>
      </c>
      <c r="E355" s="80"/>
      <c r="F355" s="107" t="e">
        <f>VLOOKUP(E355, CoursesBankAssessment!C:D, 2, FALSE)</f>
        <v>#N/A</v>
      </c>
      <c r="G355" s="107" t="e">
        <f>VLOOKUP(E355, CoursesBankAssessment!C:H, 6, FALSE)</f>
        <v>#N/A</v>
      </c>
      <c r="H355" s="61"/>
      <c r="I355" s="61"/>
      <c r="J355" s="81"/>
      <c r="K355" s="81"/>
      <c r="L355" s="61"/>
      <c r="M355" s="82"/>
      <c r="N355" s="61"/>
      <c r="O355" s="61"/>
      <c r="P355" s="61"/>
      <c r="Q355" s="61"/>
      <c r="R355" s="61"/>
      <c r="S355" s="61"/>
      <c r="T355" s="61"/>
      <c r="U355" s="61"/>
      <c r="V355" s="61"/>
      <c r="W355" s="61"/>
    </row>
    <row r="356" spans="3:23" x14ac:dyDescent="0.35">
      <c r="C356" s="79" t="s">
        <v>1621</v>
      </c>
      <c r="D356" s="107" t="str">
        <f>VLOOKUP(C356, OrganizationStaffList!D:E, 2, FALSE)</f>
        <v>XX0000352</v>
      </c>
      <c r="E356" s="80"/>
      <c r="F356" s="107" t="e">
        <f>VLOOKUP(E356, CoursesBankAssessment!C:D, 2, FALSE)</f>
        <v>#N/A</v>
      </c>
      <c r="G356" s="107" t="e">
        <f>VLOOKUP(E356, CoursesBankAssessment!C:H, 6, FALSE)</f>
        <v>#N/A</v>
      </c>
      <c r="H356" s="61"/>
      <c r="I356" s="61"/>
      <c r="J356" s="81"/>
      <c r="K356" s="81"/>
      <c r="L356" s="61"/>
      <c r="M356" s="82"/>
      <c r="N356" s="61"/>
      <c r="O356" s="61"/>
      <c r="P356" s="61"/>
      <c r="Q356" s="61"/>
      <c r="R356" s="61"/>
      <c r="S356" s="61"/>
      <c r="T356" s="61"/>
      <c r="U356" s="61"/>
      <c r="V356" s="61"/>
      <c r="W356" s="61"/>
    </row>
    <row r="357" spans="3:23" x14ac:dyDescent="0.35">
      <c r="C357" s="79" t="s">
        <v>1622</v>
      </c>
      <c r="D357" s="107" t="str">
        <f>VLOOKUP(C357, OrganizationStaffList!D:E, 2, FALSE)</f>
        <v>XX0000353</v>
      </c>
      <c r="E357" s="80"/>
      <c r="F357" s="107" t="e">
        <f>VLOOKUP(E357, CoursesBankAssessment!C:D, 2, FALSE)</f>
        <v>#N/A</v>
      </c>
      <c r="G357" s="107" t="e">
        <f>VLOOKUP(E357, CoursesBankAssessment!C:H, 6, FALSE)</f>
        <v>#N/A</v>
      </c>
      <c r="H357" s="61"/>
      <c r="I357" s="61"/>
      <c r="J357" s="81"/>
      <c r="K357" s="81"/>
      <c r="L357" s="61"/>
      <c r="M357" s="82"/>
      <c r="N357" s="61"/>
      <c r="O357" s="61"/>
      <c r="P357" s="61"/>
      <c r="Q357" s="61"/>
      <c r="R357" s="61"/>
      <c r="S357" s="61"/>
      <c r="T357" s="61"/>
      <c r="U357" s="61"/>
      <c r="V357" s="61"/>
      <c r="W357" s="61"/>
    </row>
    <row r="358" spans="3:23" x14ac:dyDescent="0.35">
      <c r="C358" s="79" t="s">
        <v>1623</v>
      </c>
      <c r="D358" s="107" t="str">
        <f>VLOOKUP(C358, OrganizationStaffList!D:E, 2, FALSE)</f>
        <v>XX0000354</v>
      </c>
      <c r="E358" s="80"/>
      <c r="F358" s="107" t="e">
        <f>VLOOKUP(E358, CoursesBankAssessment!C:D, 2, FALSE)</f>
        <v>#N/A</v>
      </c>
      <c r="G358" s="107" t="e">
        <f>VLOOKUP(E358, CoursesBankAssessment!C:H, 6, FALSE)</f>
        <v>#N/A</v>
      </c>
      <c r="H358" s="61"/>
      <c r="I358" s="61"/>
      <c r="J358" s="81"/>
      <c r="K358" s="81"/>
      <c r="L358" s="61"/>
      <c r="M358" s="82"/>
      <c r="N358" s="61"/>
      <c r="O358" s="61"/>
      <c r="P358" s="61"/>
      <c r="Q358" s="61"/>
      <c r="R358" s="61"/>
      <c r="S358" s="61"/>
      <c r="T358" s="61"/>
      <c r="U358" s="61"/>
      <c r="V358" s="61"/>
      <c r="W358" s="61"/>
    </row>
    <row r="359" spans="3:23" x14ac:dyDescent="0.35">
      <c r="C359" s="79" t="s">
        <v>1624</v>
      </c>
      <c r="D359" s="107" t="str">
        <f>VLOOKUP(C359, OrganizationStaffList!D:E, 2, FALSE)</f>
        <v>XX0000355</v>
      </c>
      <c r="E359" s="80"/>
      <c r="F359" s="107" t="e">
        <f>VLOOKUP(E359, CoursesBankAssessment!C:D, 2, FALSE)</f>
        <v>#N/A</v>
      </c>
      <c r="G359" s="107" t="e">
        <f>VLOOKUP(E359, CoursesBankAssessment!C:H, 6, FALSE)</f>
        <v>#N/A</v>
      </c>
      <c r="H359" s="61"/>
      <c r="I359" s="61"/>
      <c r="J359" s="81"/>
      <c r="K359" s="81"/>
      <c r="L359" s="61"/>
      <c r="M359" s="82"/>
      <c r="N359" s="61"/>
      <c r="O359" s="61"/>
      <c r="P359" s="61"/>
      <c r="Q359" s="61"/>
      <c r="R359" s="61"/>
      <c r="S359" s="61"/>
      <c r="T359" s="61"/>
      <c r="U359" s="61"/>
      <c r="V359" s="61"/>
      <c r="W359" s="61"/>
    </row>
    <row r="360" spans="3:23" x14ac:dyDescent="0.35">
      <c r="C360" s="79" t="s">
        <v>1625</v>
      </c>
      <c r="D360" s="107" t="str">
        <f>VLOOKUP(C360, OrganizationStaffList!D:E, 2, FALSE)</f>
        <v>XX0000356</v>
      </c>
      <c r="E360" s="80"/>
      <c r="F360" s="107" t="e">
        <f>VLOOKUP(E360, CoursesBankAssessment!C:D, 2, FALSE)</f>
        <v>#N/A</v>
      </c>
      <c r="G360" s="107" t="e">
        <f>VLOOKUP(E360, CoursesBankAssessment!C:H, 6, FALSE)</f>
        <v>#N/A</v>
      </c>
      <c r="H360" s="61"/>
      <c r="I360" s="61"/>
      <c r="J360" s="81"/>
      <c r="K360" s="81"/>
      <c r="L360" s="61"/>
      <c r="M360" s="82"/>
      <c r="N360" s="61"/>
      <c r="O360" s="61"/>
      <c r="P360" s="61"/>
      <c r="Q360" s="61"/>
      <c r="R360" s="61"/>
      <c r="S360" s="61"/>
      <c r="T360" s="61"/>
      <c r="U360" s="61"/>
      <c r="V360" s="61"/>
      <c r="W360" s="61"/>
    </row>
    <row r="361" spans="3:23" x14ac:dyDescent="0.35">
      <c r="C361" s="79" t="s">
        <v>1626</v>
      </c>
      <c r="D361" s="107" t="str">
        <f>VLOOKUP(C361, OrganizationStaffList!D:E, 2, FALSE)</f>
        <v>XX0000357</v>
      </c>
      <c r="E361" s="80"/>
      <c r="F361" s="107" t="e">
        <f>VLOOKUP(E361, CoursesBankAssessment!C:D, 2, FALSE)</f>
        <v>#N/A</v>
      </c>
      <c r="G361" s="107" t="e">
        <f>VLOOKUP(E361, CoursesBankAssessment!C:H, 6, FALSE)</f>
        <v>#N/A</v>
      </c>
      <c r="H361" s="61"/>
      <c r="I361" s="61"/>
      <c r="J361" s="81"/>
      <c r="K361" s="81"/>
      <c r="L361" s="61"/>
      <c r="M361" s="82"/>
      <c r="N361" s="61"/>
      <c r="O361" s="61"/>
      <c r="P361" s="61"/>
      <c r="Q361" s="61"/>
      <c r="R361" s="61"/>
      <c r="S361" s="61"/>
      <c r="T361" s="61"/>
      <c r="U361" s="61"/>
      <c r="V361" s="61"/>
      <c r="W361" s="61"/>
    </row>
    <row r="362" spans="3:23" x14ac:dyDescent="0.35">
      <c r="C362" s="79" t="s">
        <v>1627</v>
      </c>
      <c r="D362" s="107" t="str">
        <f>VLOOKUP(C362, OrganizationStaffList!D:E, 2, FALSE)</f>
        <v>XX0000358</v>
      </c>
      <c r="E362" s="80"/>
      <c r="F362" s="107" t="e">
        <f>VLOOKUP(E362, CoursesBankAssessment!C:D, 2, FALSE)</f>
        <v>#N/A</v>
      </c>
      <c r="G362" s="107" t="e">
        <f>VLOOKUP(E362, CoursesBankAssessment!C:H, 6, FALSE)</f>
        <v>#N/A</v>
      </c>
      <c r="H362" s="61"/>
      <c r="I362" s="61"/>
      <c r="J362" s="81"/>
      <c r="K362" s="81"/>
      <c r="L362" s="61"/>
      <c r="M362" s="82"/>
      <c r="N362" s="61"/>
      <c r="O362" s="61"/>
      <c r="P362" s="61"/>
      <c r="Q362" s="61"/>
      <c r="R362" s="61"/>
      <c r="S362" s="61"/>
      <c r="T362" s="61"/>
      <c r="U362" s="61"/>
      <c r="V362" s="61"/>
      <c r="W362" s="61"/>
    </row>
    <row r="363" spans="3:23" x14ac:dyDescent="0.35">
      <c r="C363" s="79" t="s">
        <v>1628</v>
      </c>
      <c r="D363" s="107" t="str">
        <f>VLOOKUP(C363, OrganizationStaffList!D:E, 2, FALSE)</f>
        <v>XX0000359</v>
      </c>
      <c r="E363" s="80"/>
      <c r="F363" s="107" t="e">
        <f>VLOOKUP(E363, CoursesBankAssessment!C:D, 2, FALSE)</f>
        <v>#N/A</v>
      </c>
      <c r="G363" s="107" t="e">
        <f>VLOOKUP(E363, CoursesBankAssessment!C:H, 6, FALSE)</f>
        <v>#N/A</v>
      </c>
      <c r="H363" s="61"/>
      <c r="I363" s="61"/>
      <c r="J363" s="81"/>
      <c r="K363" s="81"/>
      <c r="L363" s="61"/>
      <c r="M363" s="82"/>
      <c r="N363" s="61"/>
      <c r="O363" s="61"/>
      <c r="P363" s="61"/>
      <c r="Q363" s="61"/>
      <c r="R363" s="61"/>
      <c r="S363" s="61"/>
      <c r="T363" s="61"/>
      <c r="U363" s="61"/>
      <c r="V363" s="61"/>
      <c r="W363" s="61"/>
    </row>
    <row r="364" spans="3:23" x14ac:dyDescent="0.35">
      <c r="C364" s="79" t="s">
        <v>1629</v>
      </c>
      <c r="D364" s="107" t="str">
        <f>VLOOKUP(C364, OrganizationStaffList!D:E, 2, FALSE)</f>
        <v>XX0000360</v>
      </c>
      <c r="E364" s="80"/>
      <c r="F364" s="107" t="e">
        <f>VLOOKUP(E364, CoursesBankAssessment!C:D, 2, FALSE)</f>
        <v>#N/A</v>
      </c>
      <c r="G364" s="107" t="e">
        <f>VLOOKUP(E364, CoursesBankAssessment!C:H, 6, FALSE)</f>
        <v>#N/A</v>
      </c>
      <c r="H364" s="61"/>
      <c r="I364" s="61"/>
      <c r="J364" s="81"/>
      <c r="K364" s="81"/>
      <c r="L364" s="61"/>
      <c r="M364" s="82"/>
      <c r="N364" s="61"/>
      <c r="O364" s="61"/>
      <c r="P364" s="61"/>
      <c r="Q364" s="61"/>
      <c r="R364" s="61"/>
      <c r="S364" s="61"/>
      <c r="T364" s="61"/>
      <c r="U364" s="61"/>
      <c r="V364" s="61"/>
      <c r="W364" s="61"/>
    </row>
    <row r="365" spans="3:23" x14ac:dyDescent="0.35">
      <c r="C365" s="79" t="s">
        <v>1630</v>
      </c>
      <c r="D365" s="107" t="str">
        <f>VLOOKUP(C365, OrganizationStaffList!D:E, 2, FALSE)</f>
        <v>XX0000361</v>
      </c>
      <c r="E365" s="80"/>
      <c r="F365" s="107" t="e">
        <f>VLOOKUP(E365, CoursesBankAssessment!C:D, 2, FALSE)</f>
        <v>#N/A</v>
      </c>
      <c r="G365" s="107" t="e">
        <f>VLOOKUP(E365, CoursesBankAssessment!C:H, 6, FALSE)</f>
        <v>#N/A</v>
      </c>
      <c r="H365" s="61"/>
      <c r="I365" s="61"/>
      <c r="J365" s="81"/>
      <c r="K365" s="81"/>
      <c r="L365" s="61"/>
      <c r="M365" s="82"/>
      <c r="N365" s="61"/>
      <c r="O365" s="61"/>
      <c r="P365" s="61"/>
      <c r="Q365" s="61"/>
      <c r="R365" s="61"/>
      <c r="S365" s="61"/>
      <c r="T365" s="61"/>
      <c r="U365" s="61"/>
      <c r="V365" s="61"/>
      <c r="W365" s="61"/>
    </row>
    <row r="366" spans="3:23" x14ac:dyDescent="0.35">
      <c r="C366" s="79" t="s">
        <v>1631</v>
      </c>
      <c r="D366" s="107" t="str">
        <f>VLOOKUP(C366, OrganizationStaffList!D:E, 2, FALSE)</f>
        <v>XX0000362</v>
      </c>
      <c r="E366" s="80"/>
      <c r="F366" s="107" t="e">
        <f>VLOOKUP(E366, CoursesBankAssessment!C:D, 2, FALSE)</f>
        <v>#N/A</v>
      </c>
      <c r="G366" s="107" t="e">
        <f>VLOOKUP(E366, CoursesBankAssessment!C:H, 6, FALSE)</f>
        <v>#N/A</v>
      </c>
      <c r="H366" s="61"/>
      <c r="I366" s="61"/>
      <c r="J366" s="81"/>
      <c r="K366" s="81"/>
      <c r="L366" s="61"/>
      <c r="M366" s="82"/>
      <c r="N366" s="61"/>
      <c r="O366" s="61"/>
      <c r="P366" s="61"/>
      <c r="Q366" s="61"/>
      <c r="R366" s="61"/>
      <c r="S366" s="61"/>
      <c r="T366" s="61"/>
      <c r="U366" s="61"/>
      <c r="V366" s="61"/>
      <c r="W366" s="61"/>
    </row>
    <row r="367" spans="3:23" x14ac:dyDescent="0.35">
      <c r="C367" s="79" t="s">
        <v>1632</v>
      </c>
      <c r="D367" s="107" t="str">
        <f>VLOOKUP(C367, OrganizationStaffList!D:E, 2, FALSE)</f>
        <v>XX0000363</v>
      </c>
      <c r="E367" s="80"/>
      <c r="F367" s="107" t="e">
        <f>VLOOKUP(E367, CoursesBankAssessment!C:D, 2, FALSE)</f>
        <v>#N/A</v>
      </c>
      <c r="G367" s="107" t="e">
        <f>VLOOKUP(E367, CoursesBankAssessment!C:H, 6, FALSE)</f>
        <v>#N/A</v>
      </c>
      <c r="H367" s="61"/>
      <c r="I367" s="61"/>
      <c r="J367" s="81"/>
      <c r="K367" s="81"/>
      <c r="L367" s="61"/>
      <c r="M367" s="82"/>
      <c r="N367" s="61"/>
      <c r="O367" s="61"/>
      <c r="P367" s="61"/>
      <c r="Q367" s="61"/>
      <c r="R367" s="61"/>
      <c r="S367" s="61"/>
      <c r="T367" s="61"/>
      <c r="U367" s="61"/>
      <c r="V367" s="61"/>
      <c r="W367" s="61"/>
    </row>
    <row r="368" spans="3:23" x14ac:dyDescent="0.35">
      <c r="C368" s="79" t="s">
        <v>1633</v>
      </c>
      <c r="D368" s="107" t="str">
        <f>VLOOKUP(C368, OrganizationStaffList!D:E, 2, FALSE)</f>
        <v>XX0000364</v>
      </c>
      <c r="E368" s="80"/>
      <c r="F368" s="107" t="e">
        <f>VLOOKUP(E368, CoursesBankAssessment!C:D, 2, FALSE)</f>
        <v>#N/A</v>
      </c>
      <c r="G368" s="107" t="e">
        <f>VLOOKUP(E368, CoursesBankAssessment!C:H, 6, FALSE)</f>
        <v>#N/A</v>
      </c>
      <c r="H368" s="61"/>
      <c r="I368" s="61"/>
      <c r="J368" s="81"/>
      <c r="K368" s="81"/>
      <c r="L368" s="61"/>
      <c r="M368" s="82"/>
      <c r="N368" s="61"/>
      <c r="O368" s="61"/>
      <c r="P368" s="61"/>
      <c r="Q368" s="61"/>
      <c r="R368" s="61"/>
      <c r="S368" s="61"/>
      <c r="T368" s="61"/>
      <c r="U368" s="61"/>
      <c r="V368" s="61"/>
      <c r="W368" s="61"/>
    </row>
    <row r="369" spans="3:23" x14ac:dyDescent="0.35">
      <c r="C369" s="79" t="s">
        <v>1634</v>
      </c>
      <c r="D369" s="107" t="str">
        <f>VLOOKUP(C369, OrganizationStaffList!D:E, 2, FALSE)</f>
        <v>XX0000365</v>
      </c>
      <c r="E369" s="80"/>
      <c r="F369" s="107" t="e">
        <f>VLOOKUP(E369, CoursesBankAssessment!C:D, 2, FALSE)</f>
        <v>#N/A</v>
      </c>
      <c r="G369" s="107" t="e">
        <f>VLOOKUP(E369, CoursesBankAssessment!C:H, 6, FALSE)</f>
        <v>#N/A</v>
      </c>
      <c r="H369" s="61"/>
      <c r="I369" s="61"/>
      <c r="J369" s="81"/>
      <c r="K369" s="81"/>
      <c r="L369" s="61"/>
      <c r="M369" s="82"/>
      <c r="N369" s="61"/>
      <c r="O369" s="61"/>
      <c r="P369" s="61"/>
      <c r="Q369" s="61"/>
      <c r="R369" s="61"/>
      <c r="S369" s="61"/>
      <c r="T369" s="61"/>
      <c r="U369" s="61"/>
      <c r="V369" s="61"/>
      <c r="W369" s="61"/>
    </row>
    <row r="370" spans="3:23" x14ac:dyDescent="0.35">
      <c r="C370" s="79" t="s">
        <v>1635</v>
      </c>
      <c r="D370" s="107" t="str">
        <f>VLOOKUP(C370, OrganizationStaffList!D:E, 2, FALSE)</f>
        <v>XX0000366</v>
      </c>
      <c r="E370" s="80"/>
      <c r="F370" s="107" t="e">
        <f>VLOOKUP(E370, CoursesBankAssessment!C:D, 2, FALSE)</f>
        <v>#N/A</v>
      </c>
      <c r="G370" s="107" t="e">
        <f>VLOOKUP(E370, CoursesBankAssessment!C:H, 6, FALSE)</f>
        <v>#N/A</v>
      </c>
      <c r="H370" s="61"/>
      <c r="I370" s="61"/>
      <c r="J370" s="81"/>
      <c r="K370" s="81"/>
      <c r="L370" s="61"/>
      <c r="M370" s="82"/>
      <c r="N370" s="61"/>
      <c r="O370" s="61"/>
      <c r="P370" s="61"/>
      <c r="Q370" s="61"/>
      <c r="R370" s="61"/>
      <c r="S370" s="61"/>
      <c r="T370" s="61"/>
      <c r="U370" s="61"/>
      <c r="V370" s="61"/>
      <c r="W370" s="61"/>
    </row>
    <row r="371" spans="3:23" x14ac:dyDescent="0.35">
      <c r="C371" s="79" t="s">
        <v>1636</v>
      </c>
      <c r="D371" s="107" t="str">
        <f>VLOOKUP(C371, OrganizationStaffList!D:E, 2, FALSE)</f>
        <v>XX0000367</v>
      </c>
      <c r="E371" s="80"/>
      <c r="F371" s="107" t="e">
        <f>VLOOKUP(E371, CoursesBankAssessment!C:D, 2, FALSE)</f>
        <v>#N/A</v>
      </c>
      <c r="G371" s="107" t="e">
        <f>VLOOKUP(E371, CoursesBankAssessment!C:H, 6, FALSE)</f>
        <v>#N/A</v>
      </c>
      <c r="H371" s="61"/>
      <c r="I371" s="61"/>
      <c r="J371" s="81"/>
      <c r="K371" s="81"/>
      <c r="L371" s="61"/>
      <c r="M371" s="82"/>
      <c r="N371" s="61"/>
      <c r="O371" s="61"/>
      <c r="P371" s="61"/>
      <c r="Q371" s="61"/>
      <c r="R371" s="61"/>
      <c r="S371" s="61"/>
      <c r="T371" s="61"/>
      <c r="U371" s="61"/>
      <c r="V371" s="61"/>
      <c r="W371" s="61"/>
    </row>
    <row r="372" spans="3:23" x14ac:dyDescent="0.35">
      <c r="C372" s="79" t="s">
        <v>1637</v>
      </c>
      <c r="D372" s="107" t="str">
        <f>VLOOKUP(C372, OrganizationStaffList!D:E, 2, FALSE)</f>
        <v>XX0000368</v>
      </c>
      <c r="E372" s="80"/>
      <c r="F372" s="107" t="e">
        <f>VLOOKUP(E372, CoursesBankAssessment!C:D, 2, FALSE)</f>
        <v>#N/A</v>
      </c>
      <c r="G372" s="107" t="e">
        <f>VLOOKUP(E372, CoursesBankAssessment!C:H, 6, FALSE)</f>
        <v>#N/A</v>
      </c>
      <c r="H372" s="61"/>
      <c r="I372" s="61"/>
      <c r="J372" s="81"/>
      <c r="K372" s="81"/>
      <c r="L372" s="61"/>
      <c r="M372" s="82"/>
      <c r="N372" s="61"/>
      <c r="O372" s="61"/>
      <c r="P372" s="61"/>
      <c r="Q372" s="61"/>
      <c r="R372" s="61"/>
      <c r="S372" s="61"/>
      <c r="T372" s="61"/>
      <c r="U372" s="61"/>
      <c r="V372" s="61"/>
      <c r="W372" s="61"/>
    </row>
    <row r="373" spans="3:23" x14ac:dyDescent="0.35">
      <c r="C373" s="79" t="s">
        <v>1638</v>
      </c>
      <c r="D373" s="107" t="str">
        <f>VLOOKUP(C373, OrganizationStaffList!D:E, 2, FALSE)</f>
        <v>XX0000369</v>
      </c>
      <c r="E373" s="80"/>
      <c r="F373" s="107" t="e">
        <f>VLOOKUP(E373, CoursesBankAssessment!C:D, 2, FALSE)</f>
        <v>#N/A</v>
      </c>
      <c r="G373" s="107" t="e">
        <f>VLOOKUP(E373, CoursesBankAssessment!C:H, 6, FALSE)</f>
        <v>#N/A</v>
      </c>
      <c r="H373" s="61"/>
      <c r="I373" s="61"/>
      <c r="J373" s="81"/>
      <c r="K373" s="81"/>
      <c r="L373" s="61"/>
      <c r="M373" s="82"/>
      <c r="N373" s="61"/>
      <c r="O373" s="61"/>
      <c r="P373" s="61"/>
      <c r="Q373" s="61"/>
      <c r="R373" s="61"/>
      <c r="S373" s="61"/>
      <c r="T373" s="61"/>
      <c r="U373" s="61"/>
      <c r="V373" s="61"/>
      <c r="W373" s="61"/>
    </row>
    <row r="374" spans="3:23" x14ac:dyDescent="0.35">
      <c r="C374" s="79" t="s">
        <v>1639</v>
      </c>
      <c r="D374" s="107" t="str">
        <f>VLOOKUP(C374, OrganizationStaffList!D:E, 2, FALSE)</f>
        <v>XX0000370</v>
      </c>
      <c r="E374" s="80"/>
      <c r="F374" s="107" t="e">
        <f>VLOOKUP(E374, CoursesBankAssessment!C:D, 2, FALSE)</f>
        <v>#N/A</v>
      </c>
      <c r="G374" s="107" t="e">
        <f>VLOOKUP(E374, CoursesBankAssessment!C:H, 6, FALSE)</f>
        <v>#N/A</v>
      </c>
      <c r="H374" s="61"/>
      <c r="I374" s="61"/>
      <c r="J374" s="81"/>
      <c r="K374" s="81"/>
      <c r="L374" s="61"/>
      <c r="M374" s="82"/>
      <c r="N374" s="61"/>
      <c r="O374" s="61"/>
      <c r="P374" s="61"/>
      <c r="Q374" s="61"/>
      <c r="R374" s="61"/>
      <c r="S374" s="61"/>
      <c r="T374" s="61"/>
      <c r="U374" s="61"/>
      <c r="V374" s="61"/>
      <c r="W374" s="61"/>
    </row>
    <row r="375" spans="3:23" x14ac:dyDescent="0.35">
      <c r="C375" s="79" t="s">
        <v>1640</v>
      </c>
      <c r="D375" s="107" t="str">
        <f>VLOOKUP(C375, OrganizationStaffList!D:E, 2, FALSE)</f>
        <v>XX0000371</v>
      </c>
      <c r="E375" s="80"/>
      <c r="F375" s="107" t="e">
        <f>VLOOKUP(E375, CoursesBankAssessment!C:D, 2, FALSE)</f>
        <v>#N/A</v>
      </c>
      <c r="G375" s="107" t="e">
        <f>VLOOKUP(E375, CoursesBankAssessment!C:H, 6, FALSE)</f>
        <v>#N/A</v>
      </c>
      <c r="H375" s="61"/>
      <c r="I375" s="61"/>
      <c r="J375" s="81"/>
      <c r="K375" s="81"/>
      <c r="L375" s="61"/>
      <c r="M375" s="82"/>
      <c r="N375" s="61"/>
      <c r="O375" s="61"/>
      <c r="P375" s="61"/>
      <c r="Q375" s="61"/>
      <c r="R375" s="61"/>
      <c r="S375" s="61"/>
      <c r="T375" s="61"/>
      <c r="U375" s="61"/>
      <c r="V375" s="61"/>
      <c r="W375" s="61"/>
    </row>
    <row r="376" spans="3:23" x14ac:dyDescent="0.35">
      <c r="C376" s="79" t="s">
        <v>1641</v>
      </c>
      <c r="D376" s="107" t="str">
        <f>VLOOKUP(C376, OrganizationStaffList!D:E, 2, FALSE)</f>
        <v>XX0000372</v>
      </c>
      <c r="E376" s="80"/>
      <c r="F376" s="107" t="e">
        <f>VLOOKUP(E376, CoursesBankAssessment!C:D, 2, FALSE)</f>
        <v>#N/A</v>
      </c>
      <c r="G376" s="107" t="e">
        <f>VLOOKUP(E376, CoursesBankAssessment!C:H, 6, FALSE)</f>
        <v>#N/A</v>
      </c>
      <c r="H376" s="61"/>
      <c r="I376" s="61"/>
      <c r="J376" s="81"/>
      <c r="K376" s="81"/>
      <c r="L376" s="61"/>
      <c r="M376" s="82"/>
      <c r="N376" s="61"/>
      <c r="O376" s="61"/>
      <c r="P376" s="61"/>
      <c r="Q376" s="61"/>
      <c r="R376" s="61"/>
      <c r="S376" s="61"/>
      <c r="T376" s="61"/>
      <c r="U376" s="61"/>
      <c r="V376" s="61"/>
      <c r="W376" s="61"/>
    </row>
    <row r="377" spans="3:23" x14ac:dyDescent="0.35">
      <c r="C377" s="79" t="s">
        <v>1642</v>
      </c>
      <c r="D377" s="107" t="str">
        <f>VLOOKUP(C377, OrganizationStaffList!D:E, 2, FALSE)</f>
        <v>XX0000373</v>
      </c>
      <c r="E377" s="80"/>
      <c r="F377" s="107" t="e">
        <f>VLOOKUP(E377, CoursesBankAssessment!C:D, 2, FALSE)</f>
        <v>#N/A</v>
      </c>
      <c r="G377" s="107" t="e">
        <f>VLOOKUP(E377, CoursesBankAssessment!C:H, 6, FALSE)</f>
        <v>#N/A</v>
      </c>
      <c r="H377" s="61"/>
      <c r="I377" s="61"/>
      <c r="J377" s="81"/>
      <c r="K377" s="81"/>
      <c r="L377" s="61"/>
      <c r="M377" s="82"/>
      <c r="N377" s="61"/>
      <c r="O377" s="61"/>
      <c r="P377" s="61"/>
      <c r="Q377" s="61"/>
      <c r="R377" s="61"/>
      <c r="S377" s="61"/>
      <c r="T377" s="61"/>
      <c r="U377" s="61"/>
      <c r="V377" s="61"/>
      <c r="W377" s="61"/>
    </row>
    <row r="378" spans="3:23" x14ac:dyDescent="0.35">
      <c r="C378" s="79" t="s">
        <v>1643</v>
      </c>
      <c r="D378" s="107" t="str">
        <f>VLOOKUP(C378, OrganizationStaffList!D:E, 2, FALSE)</f>
        <v>XX0000374</v>
      </c>
      <c r="E378" s="80"/>
      <c r="F378" s="107" t="e">
        <f>VLOOKUP(E378, CoursesBankAssessment!C:D, 2, FALSE)</f>
        <v>#N/A</v>
      </c>
      <c r="G378" s="107" t="e">
        <f>VLOOKUP(E378, CoursesBankAssessment!C:H, 6, FALSE)</f>
        <v>#N/A</v>
      </c>
      <c r="H378" s="61"/>
      <c r="I378" s="61"/>
      <c r="J378" s="81"/>
      <c r="K378" s="81"/>
      <c r="L378" s="61"/>
      <c r="M378" s="82"/>
      <c r="N378" s="61"/>
      <c r="O378" s="61"/>
      <c r="P378" s="61"/>
      <c r="Q378" s="61"/>
      <c r="R378" s="61"/>
      <c r="S378" s="61"/>
      <c r="T378" s="61"/>
      <c r="U378" s="61"/>
      <c r="V378" s="61"/>
      <c r="W378" s="61"/>
    </row>
    <row r="379" spans="3:23" x14ac:dyDescent="0.35">
      <c r="C379" s="79" t="s">
        <v>1644</v>
      </c>
      <c r="D379" s="107" t="str">
        <f>VLOOKUP(C379, OrganizationStaffList!D:E, 2, FALSE)</f>
        <v>XX0000375</v>
      </c>
      <c r="E379" s="80"/>
      <c r="F379" s="107" t="e">
        <f>VLOOKUP(E379, CoursesBankAssessment!C:D, 2, FALSE)</f>
        <v>#N/A</v>
      </c>
      <c r="G379" s="107" t="e">
        <f>VLOOKUP(E379, CoursesBankAssessment!C:H, 6, FALSE)</f>
        <v>#N/A</v>
      </c>
      <c r="H379" s="61"/>
      <c r="I379" s="61"/>
      <c r="J379" s="81"/>
      <c r="K379" s="81"/>
      <c r="L379" s="61"/>
      <c r="M379" s="82"/>
      <c r="N379" s="61"/>
      <c r="O379" s="61"/>
      <c r="P379" s="61"/>
      <c r="Q379" s="61"/>
      <c r="R379" s="61"/>
      <c r="S379" s="61"/>
      <c r="T379" s="61"/>
      <c r="U379" s="61"/>
      <c r="V379" s="61"/>
      <c r="W379" s="61"/>
    </row>
    <row r="380" spans="3:23" x14ac:dyDescent="0.35">
      <c r="C380" s="79" t="s">
        <v>1645</v>
      </c>
      <c r="D380" s="107" t="str">
        <f>VLOOKUP(C380, OrganizationStaffList!D:E, 2, FALSE)</f>
        <v>XX0000376</v>
      </c>
      <c r="E380" s="80"/>
      <c r="F380" s="107" t="e">
        <f>VLOOKUP(E380, CoursesBankAssessment!C:D, 2, FALSE)</f>
        <v>#N/A</v>
      </c>
      <c r="G380" s="107" t="e">
        <f>VLOOKUP(E380, CoursesBankAssessment!C:H, 6, FALSE)</f>
        <v>#N/A</v>
      </c>
      <c r="H380" s="61"/>
      <c r="I380" s="61"/>
      <c r="J380" s="81"/>
      <c r="K380" s="81"/>
      <c r="L380" s="61"/>
      <c r="M380" s="82"/>
      <c r="N380" s="61"/>
      <c r="O380" s="61"/>
      <c r="P380" s="61"/>
      <c r="Q380" s="61"/>
      <c r="R380" s="61"/>
      <c r="S380" s="61"/>
      <c r="T380" s="61"/>
      <c r="U380" s="61"/>
      <c r="V380" s="61"/>
      <c r="W380" s="61"/>
    </row>
    <row r="381" spans="3:23" x14ac:dyDescent="0.35">
      <c r="C381" s="79" t="s">
        <v>1646</v>
      </c>
      <c r="D381" s="107" t="str">
        <f>VLOOKUP(C381, OrganizationStaffList!D:E, 2, FALSE)</f>
        <v>XX0000377</v>
      </c>
      <c r="E381" s="80"/>
      <c r="F381" s="107" t="e">
        <f>VLOOKUP(E381, CoursesBankAssessment!C:D, 2, FALSE)</f>
        <v>#N/A</v>
      </c>
      <c r="G381" s="107" t="e">
        <f>VLOOKUP(E381, CoursesBankAssessment!C:H, 6, FALSE)</f>
        <v>#N/A</v>
      </c>
      <c r="H381" s="61"/>
      <c r="I381" s="61"/>
      <c r="J381" s="81"/>
      <c r="K381" s="81"/>
      <c r="L381" s="61"/>
      <c r="M381" s="82"/>
      <c r="N381" s="61"/>
      <c r="O381" s="61"/>
      <c r="P381" s="61"/>
      <c r="Q381" s="61"/>
      <c r="R381" s="61"/>
      <c r="S381" s="61"/>
      <c r="T381" s="61"/>
      <c r="U381" s="61"/>
      <c r="V381" s="61"/>
      <c r="W381" s="61"/>
    </row>
    <row r="382" spans="3:23" x14ac:dyDescent="0.35">
      <c r="C382" s="79" t="s">
        <v>1647</v>
      </c>
      <c r="D382" s="107" t="str">
        <f>VLOOKUP(C382, OrganizationStaffList!D:E, 2, FALSE)</f>
        <v>XX0000378</v>
      </c>
      <c r="E382" s="80"/>
      <c r="F382" s="107" t="e">
        <f>VLOOKUP(E382, CoursesBankAssessment!C:D, 2, FALSE)</f>
        <v>#N/A</v>
      </c>
      <c r="G382" s="107" t="e">
        <f>VLOOKUP(E382, CoursesBankAssessment!C:H, 6, FALSE)</f>
        <v>#N/A</v>
      </c>
      <c r="H382" s="61"/>
      <c r="I382" s="61"/>
      <c r="J382" s="81"/>
      <c r="K382" s="81"/>
      <c r="L382" s="61"/>
      <c r="M382" s="82"/>
      <c r="N382" s="61"/>
      <c r="O382" s="61"/>
      <c r="P382" s="61"/>
      <c r="Q382" s="61"/>
      <c r="R382" s="61"/>
      <c r="S382" s="61"/>
      <c r="T382" s="61"/>
      <c r="U382" s="61"/>
      <c r="V382" s="61"/>
      <c r="W382" s="61"/>
    </row>
    <row r="383" spans="3:23" x14ac:dyDescent="0.35">
      <c r="C383" s="79" t="s">
        <v>1648</v>
      </c>
      <c r="D383" s="107" t="str">
        <f>VLOOKUP(C383, OrganizationStaffList!D:E, 2, FALSE)</f>
        <v>XX0000379</v>
      </c>
      <c r="E383" s="80"/>
      <c r="F383" s="107" t="e">
        <f>VLOOKUP(E383, CoursesBankAssessment!C:D, 2, FALSE)</f>
        <v>#N/A</v>
      </c>
      <c r="G383" s="107" t="e">
        <f>VLOOKUP(E383, CoursesBankAssessment!C:H, 6, FALSE)</f>
        <v>#N/A</v>
      </c>
      <c r="H383" s="61"/>
      <c r="I383" s="61"/>
      <c r="J383" s="81"/>
      <c r="K383" s="81"/>
      <c r="L383" s="61"/>
      <c r="M383" s="82"/>
      <c r="N383" s="61"/>
      <c r="O383" s="61"/>
      <c r="P383" s="61"/>
      <c r="Q383" s="61"/>
      <c r="R383" s="61"/>
      <c r="S383" s="61"/>
      <c r="T383" s="61"/>
      <c r="U383" s="61"/>
      <c r="V383" s="61"/>
      <c r="W383" s="61"/>
    </row>
    <row r="384" spans="3:23" x14ac:dyDescent="0.35">
      <c r="C384" s="79" t="s">
        <v>1649</v>
      </c>
      <c r="D384" s="107" t="str">
        <f>VLOOKUP(C384, OrganizationStaffList!D:E, 2, FALSE)</f>
        <v>XX0000380</v>
      </c>
      <c r="E384" s="80"/>
      <c r="F384" s="107" t="e">
        <f>VLOOKUP(E384, CoursesBankAssessment!C:D, 2, FALSE)</f>
        <v>#N/A</v>
      </c>
      <c r="G384" s="107" t="e">
        <f>VLOOKUP(E384, CoursesBankAssessment!C:H, 6, FALSE)</f>
        <v>#N/A</v>
      </c>
      <c r="H384" s="61"/>
      <c r="I384" s="61"/>
      <c r="J384" s="81"/>
      <c r="K384" s="81"/>
      <c r="L384" s="61"/>
      <c r="M384" s="82"/>
      <c r="N384" s="61"/>
      <c r="O384" s="61"/>
      <c r="P384" s="61"/>
      <c r="Q384" s="61"/>
      <c r="R384" s="61"/>
      <c r="S384" s="61"/>
      <c r="T384" s="61"/>
      <c r="U384" s="61"/>
      <c r="V384" s="61"/>
      <c r="W384" s="61"/>
    </row>
    <row r="385" spans="3:23" x14ac:dyDescent="0.35">
      <c r="C385" s="79" t="s">
        <v>1650</v>
      </c>
      <c r="D385" s="107" t="str">
        <f>VLOOKUP(C385, OrganizationStaffList!D:E, 2, FALSE)</f>
        <v>XX0000381</v>
      </c>
      <c r="E385" s="80"/>
      <c r="F385" s="107" t="e">
        <f>VLOOKUP(E385, CoursesBankAssessment!C:D, 2, FALSE)</f>
        <v>#N/A</v>
      </c>
      <c r="G385" s="107" t="e">
        <f>VLOOKUP(E385, CoursesBankAssessment!C:H, 6, FALSE)</f>
        <v>#N/A</v>
      </c>
      <c r="H385" s="61"/>
      <c r="I385" s="61"/>
      <c r="J385" s="81"/>
      <c r="K385" s="81"/>
      <c r="L385" s="61"/>
      <c r="M385" s="82"/>
      <c r="N385" s="61"/>
      <c r="O385" s="61"/>
      <c r="P385" s="61"/>
      <c r="Q385" s="61"/>
      <c r="R385" s="61"/>
      <c r="S385" s="61"/>
      <c r="T385" s="61"/>
      <c r="U385" s="61"/>
      <c r="V385" s="61"/>
      <c r="W385" s="61"/>
    </row>
    <row r="386" spans="3:23" x14ac:dyDescent="0.35">
      <c r="C386" s="79" t="s">
        <v>1651</v>
      </c>
      <c r="D386" s="107" t="str">
        <f>VLOOKUP(C386, OrganizationStaffList!D:E, 2, FALSE)</f>
        <v>XX0000382</v>
      </c>
      <c r="E386" s="80"/>
      <c r="F386" s="107" t="e">
        <f>VLOOKUP(E386, CoursesBankAssessment!C:D, 2, FALSE)</f>
        <v>#N/A</v>
      </c>
      <c r="G386" s="107" t="e">
        <f>VLOOKUP(E386, CoursesBankAssessment!C:H, 6, FALSE)</f>
        <v>#N/A</v>
      </c>
      <c r="H386" s="61"/>
      <c r="I386" s="61"/>
      <c r="J386" s="81"/>
      <c r="K386" s="81"/>
      <c r="L386" s="61"/>
      <c r="M386" s="82"/>
      <c r="N386" s="61"/>
      <c r="O386" s="61"/>
      <c r="P386" s="61"/>
      <c r="Q386" s="61"/>
      <c r="R386" s="61"/>
      <c r="S386" s="61"/>
      <c r="T386" s="61"/>
      <c r="U386" s="61"/>
      <c r="V386" s="61"/>
      <c r="W386" s="61"/>
    </row>
    <row r="387" spans="3:23" x14ac:dyDescent="0.35">
      <c r="C387" s="79" t="s">
        <v>1652</v>
      </c>
      <c r="D387" s="107" t="str">
        <f>VLOOKUP(C387, OrganizationStaffList!D:E, 2, FALSE)</f>
        <v>XX0000383</v>
      </c>
      <c r="E387" s="80"/>
      <c r="F387" s="107" t="e">
        <f>VLOOKUP(E387, CoursesBankAssessment!C:D, 2, FALSE)</f>
        <v>#N/A</v>
      </c>
      <c r="G387" s="107" t="e">
        <f>VLOOKUP(E387, CoursesBankAssessment!C:H, 6, FALSE)</f>
        <v>#N/A</v>
      </c>
      <c r="H387" s="61"/>
      <c r="I387" s="61"/>
      <c r="J387" s="81"/>
      <c r="K387" s="81"/>
      <c r="L387" s="61"/>
      <c r="M387" s="82"/>
      <c r="N387" s="61"/>
      <c r="O387" s="61"/>
      <c r="P387" s="61"/>
      <c r="Q387" s="61"/>
      <c r="R387" s="61"/>
      <c r="S387" s="61"/>
      <c r="T387" s="61"/>
      <c r="U387" s="61"/>
      <c r="V387" s="61"/>
      <c r="W387" s="61"/>
    </row>
    <row r="388" spans="3:23" x14ac:dyDescent="0.35">
      <c r="C388" s="79" t="s">
        <v>1653</v>
      </c>
      <c r="D388" s="107" t="str">
        <f>VLOOKUP(C388, OrganizationStaffList!D:E, 2, FALSE)</f>
        <v>XX0000384</v>
      </c>
      <c r="E388" s="80"/>
      <c r="F388" s="107" t="e">
        <f>VLOOKUP(E388, CoursesBankAssessment!C:D, 2, FALSE)</f>
        <v>#N/A</v>
      </c>
      <c r="G388" s="107" t="e">
        <f>VLOOKUP(E388, CoursesBankAssessment!C:H, 6, FALSE)</f>
        <v>#N/A</v>
      </c>
      <c r="H388" s="61"/>
      <c r="I388" s="61"/>
      <c r="J388" s="81"/>
      <c r="K388" s="81"/>
      <c r="L388" s="61"/>
      <c r="M388" s="82"/>
      <c r="N388" s="61"/>
      <c r="O388" s="61"/>
      <c r="P388" s="61"/>
      <c r="Q388" s="61"/>
      <c r="R388" s="61"/>
      <c r="S388" s="61"/>
      <c r="T388" s="61"/>
      <c r="U388" s="61"/>
      <c r="V388" s="61"/>
      <c r="W388" s="61"/>
    </row>
    <row r="389" spans="3:23" x14ac:dyDescent="0.35">
      <c r="C389" s="79" t="s">
        <v>1654</v>
      </c>
      <c r="D389" s="107" t="str">
        <f>VLOOKUP(C389, OrganizationStaffList!D:E, 2, FALSE)</f>
        <v>XX0000385</v>
      </c>
      <c r="E389" s="80"/>
      <c r="F389" s="107" t="e">
        <f>VLOOKUP(E389, CoursesBankAssessment!C:D, 2, FALSE)</f>
        <v>#N/A</v>
      </c>
      <c r="G389" s="107" t="e">
        <f>VLOOKUP(E389, CoursesBankAssessment!C:H, 6, FALSE)</f>
        <v>#N/A</v>
      </c>
      <c r="H389" s="61"/>
      <c r="I389" s="61"/>
      <c r="J389" s="81"/>
      <c r="K389" s="81"/>
      <c r="L389" s="61"/>
      <c r="M389" s="82"/>
      <c r="N389" s="61"/>
      <c r="O389" s="61"/>
      <c r="P389" s="61"/>
      <c r="Q389" s="61"/>
      <c r="R389" s="61"/>
      <c r="S389" s="61"/>
      <c r="T389" s="61"/>
      <c r="U389" s="61"/>
      <c r="V389" s="61"/>
      <c r="W389" s="61"/>
    </row>
    <row r="390" spans="3:23" x14ac:dyDescent="0.35">
      <c r="C390" s="79" t="s">
        <v>1655</v>
      </c>
      <c r="D390" s="107" t="str">
        <f>VLOOKUP(C390, OrganizationStaffList!D:E, 2, FALSE)</f>
        <v>XX0000386</v>
      </c>
      <c r="E390" s="80"/>
      <c r="F390" s="107" t="e">
        <f>VLOOKUP(E390, CoursesBankAssessment!C:D, 2, FALSE)</f>
        <v>#N/A</v>
      </c>
      <c r="G390" s="107" t="e">
        <f>VLOOKUP(E390, CoursesBankAssessment!C:H, 6, FALSE)</f>
        <v>#N/A</v>
      </c>
      <c r="H390" s="61"/>
      <c r="I390" s="61"/>
      <c r="J390" s="81"/>
      <c r="K390" s="81"/>
      <c r="L390" s="61"/>
      <c r="M390" s="82"/>
      <c r="N390" s="61"/>
      <c r="O390" s="61"/>
      <c r="P390" s="61"/>
      <c r="Q390" s="61"/>
      <c r="R390" s="61"/>
      <c r="S390" s="61"/>
      <c r="T390" s="61"/>
      <c r="U390" s="61"/>
      <c r="V390" s="61"/>
      <c r="W390" s="61"/>
    </row>
    <row r="391" spans="3:23" x14ac:dyDescent="0.35">
      <c r="C391" s="79" t="s">
        <v>1656</v>
      </c>
      <c r="D391" s="107" t="str">
        <f>VLOOKUP(C391, OrganizationStaffList!D:E, 2, FALSE)</f>
        <v>XX0000387</v>
      </c>
      <c r="E391" s="80"/>
      <c r="F391" s="107" t="e">
        <f>VLOOKUP(E391, CoursesBankAssessment!C:D, 2, FALSE)</f>
        <v>#N/A</v>
      </c>
      <c r="G391" s="107" t="e">
        <f>VLOOKUP(E391, CoursesBankAssessment!C:H, 6, FALSE)</f>
        <v>#N/A</v>
      </c>
      <c r="H391" s="61"/>
      <c r="I391" s="61"/>
      <c r="J391" s="81"/>
      <c r="K391" s="81"/>
      <c r="L391" s="61"/>
      <c r="M391" s="82"/>
      <c r="N391" s="61"/>
      <c r="O391" s="61"/>
      <c r="P391" s="61"/>
      <c r="Q391" s="61"/>
      <c r="R391" s="61"/>
      <c r="S391" s="61"/>
      <c r="T391" s="61"/>
      <c r="U391" s="61"/>
      <c r="V391" s="61"/>
      <c r="W391" s="61"/>
    </row>
    <row r="392" spans="3:23" x14ac:dyDescent="0.35">
      <c r="C392" s="79" t="s">
        <v>1657</v>
      </c>
      <c r="D392" s="107" t="str">
        <f>VLOOKUP(C392, OrganizationStaffList!D:E, 2, FALSE)</f>
        <v>XX0000388</v>
      </c>
      <c r="E392" s="80"/>
      <c r="F392" s="107" t="e">
        <f>VLOOKUP(E392, CoursesBankAssessment!C:D, 2, FALSE)</f>
        <v>#N/A</v>
      </c>
      <c r="G392" s="107" t="e">
        <f>VLOOKUP(E392, CoursesBankAssessment!C:H, 6, FALSE)</f>
        <v>#N/A</v>
      </c>
      <c r="H392" s="61"/>
      <c r="I392" s="61"/>
      <c r="J392" s="81"/>
      <c r="K392" s="81"/>
      <c r="L392" s="61"/>
      <c r="M392" s="82"/>
      <c r="N392" s="61"/>
      <c r="O392" s="61"/>
      <c r="P392" s="61"/>
      <c r="Q392" s="61"/>
      <c r="R392" s="61"/>
      <c r="S392" s="61"/>
      <c r="T392" s="61"/>
      <c r="U392" s="61"/>
      <c r="V392" s="61"/>
      <c r="W392" s="61"/>
    </row>
    <row r="393" spans="3:23" x14ac:dyDescent="0.35">
      <c r="C393" s="79" t="s">
        <v>1658</v>
      </c>
      <c r="D393" s="107" t="str">
        <f>VLOOKUP(C393, OrganizationStaffList!D:E, 2, FALSE)</f>
        <v>XX0000389</v>
      </c>
      <c r="E393" s="80"/>
      <c r="F393" s="107" t="e">
        <f>VLOOKUP(E393, CoursesBankAssessment!C:D, 2, FALSE)</f>
        <v>#N/A</v>
      </c>
      <c r="G393" s="107" t="e">
        <f>VLOOKUP(E393, CoursesBankAssessment!C:H, 6, FALSE)</f>
        <v>#N/A</v>
      </c>
      <c r="H393" s="61"/>
      <c r="I393" s="61"/>
      <c r="J393" s="81"/>
      <c r="K393" s="81"/>
      <c r="L393" s="61"/>
      <c r="M393" s="82"/>
      <c r="N393" s="61"/>
      <c r="O393" s="61"/>
      <c r="P393" s="61"/>
      <c r="Q393" s="61"/>
      <c r="R393" s="61"/>
      <c r="S393" s="61"/>
      <c r="T393" s="61"/>
      <c r="U393" s="61"/>
      <c r="V393" s="61"/>
      <c r="W393" s="61"/>
    </row>
    <row r="394" spans="3:23" x14ac:dyDescent="0.35">
      <c r="C394" s="79" t="s">
        <v>1659</v>
      </c>
      <c r="D394" s="107" t="str">
        <f>VLOOKUP(C394, OrganizationStaffList!D:E, 2, FALSE)</f>
        <v>XX0000390</v>
      </c>
      <c r="E394" s="80"/>
      <c r="F394" s="107" t="e">
        <f>VLOOKUP(E394, CoursesBankAssessment!C:D, 2, FALSE)</f>
        <v>#N/A</v>
      </c>
      <c r="G394" s="107" t="e">
        <f>VLOOKUP(E394, CoursesBankAssessment!C:H, 6, FALSE)</f>
        <v>#N/A</v>
      </c>
      <c r="H394" s="61"/>
      <c r="I394" s="61"/>
      <c r="J394" s="81"/>
      <c r="K394" s="81"/>
      <c r="L394" s="61"/>
      <c r="M394" s="82"/>
      <c r="N394" s="61"/>
      <c r="O394" s="61"/>
      <c r="P394" s="61"/>
      <c r="Q394" s="61"/>
      <c r="R394" s="61"/>
      <c r="S394" s="61"/>
      <c r="T394" s="61"/>
      <c r="U394" s="61"/>
      <c r="V394" s="61"/>
      <c r="W394" s="61"/>
    </row>
    <row r="395" spans="3:23" x14ac:dyDescent="0.35">
      <c r="C395" s="79" t="s">
        <v>1660</v>
      </c>
      <c r="D395" s="107" t="str">
        <f>VLOOKUP(C395, OrganizationStaffList!D:E, 2, FALSE)</f>
        <v>XX0000391</v>
      </c>
      <c r="E395" s="80"/>
      <c r="F395" s="107" t="e">
        <f>VLOOKUP(E395, CoursesBankAssessment!C:D, 2, FALSE)</f>
        <v>#N/A</v>
      </c>
      <c r="G395" s="107" t="e">
        <f>VLOOKUP(E395, CoursesBankAssessment!C:H, 6, FALSE)</f>
        <v>#N/A</v>
      </c>
      <c r="H395" s="61"/>
      <c r="I395" s="61"/>
      <c r="J395" s="81"/>
      <c r="K395" s="81"/>
      <c r="L395" s="61"/>
      <c r="M395" s="82"/>
      <c r="N395" s="61"/>
      <c r="O395" s="61"/>
      <c r="P395" s="61"/>
      <c r="Q395" s="61"/>
      <c r="R395" s="61"/>
      <c r="S395" s="61"/>
      <c r="T395" s="61"/>
      <c r="U395" s="61"/>
      <c r="V395" s="61"/>
      <c r="W395" s="61"/>
    </row>
    <row r="396" spans="3:23" x14ac:dyDescent="0.35">
      <c r="C396" s="79" t="s">
        <v>1661</v>
      </c>
      <c r="D396" s="107" t="str">
        <f>VLOOKUP(C396, OrganizationStaffList!D:E, 2, FALSE)</f>
        <v>XX0000392</v>
      </c>
      <c r="E396" s="80"/>
      <c r="F396" s="107" t="e">
        <f>VLOOKUP(E396, CoursesBankAssessment!C:D, 2, FALSE)</f>
        <v>#N/A</v>
      </c>
      <c r="G396" s="107" t="e">
        <f>VLOOKUP(E396, CoursesBankAssessment!C:H, 6, FALSE)</f>
        <v>#N/A</v>
      </c>
      <c r="H396" s="61"/>
      <c r="I396" s="61"/>
      <c r="J396" s="81"/>
      <c r="K396" s="81"/>
      <c r="L396" s="61"/>
      <c r="M396" s="82"/>
      <c r="N396" s="61"/>
      <c r="O396" s="61"/>
      <c r="P396" s="61"/>
      <c r="Q396" s="61"/>
      <c r="R396" s="61"/>
      <c r="S396" s="61"/>
      <c r="T396" s="61"/>
      <c r="U396" s="61"/>
      <c r="V396" s="61"/>
      <c r="W396" s="61"/>
    </row>
    <row r="397" spans="3:23" x14ac:dyDescent="0.35">
      <c r="C397" s="79" t="s">
        <v>1662</v>
      </c>
      <c r="D397" s="107" t="str">
        <f>VLOOKUP(C397, OrganizationStaffList!D:E, 2, FALSE)</f>
        <v>XX0000393</v>
      </c>
      <c r="E397" s="80"/>
      <c r="F397" s="107" t="e">
        <f>VLOOKUP(E397, CoursesBankAssessment!C:D, 2, FALSE)</f>
        <v>#N/A</v>
      </c>
      <c r="G397" s="107" t="e">
        <f>VLOOKUP(E397, CoursesBankAssessment!C:H, 6, FALSE)</f>
        <v>#N/A</v>
      </c>
      <c r="H397" s="61"/>
      <c r="I397" s="61"/>
      <c r="J397" s="81"/>
      <c r="K397" s="81"/>
      <c r="L397" s="61"/>
      <c r="M397" s="82"/>
      <c r="N397" s="61"/>
      <c r="O397" s="61"/>
      <c r="P397" s="61"/>
      <c r="Q397" s="61"/>
      <c r="R397" s="61"/>
      <c r="S397" s="61"/>
      <c r="T397" s="61"/>
      <c r="U397" s="61"/>
      <c r="V397" s="61"/>
      <c r="W397" s="61"/>
    </row>
    <row r="398" spans="3:23" x14ac:dyDescent="0.35">
      <c r="C398" s="79" t="s">
        <v>1663</v>
      </c>
      <c r="D398" s="107" t="str">
        <f>VLOOKUP(C398, OrganizationStaffList!D:E, 2, FALSE)</f>
        <v>XX0000394</v>
      </c>
      <c r="E398" s="80"/>
      <c r="F398" s="107" t="e">
        <f>VLOOKUP(E398, CoursesBankAssessment!C:D, 2, FALSE)</f>
        <v>#N/A</v>
      </c>
      <c r="G398" s="107" t="e">
        <f>VLOOKUP(E398, CoursesBankAssessment!C:H, 6, FALSE)</f>
        <v>#N/A</v>
      </c>
      <c r="H398" s="61"/>
      <c r="I398" s="61"/>
      <c r="J398" s="81"/>
      <c r="K398" s="81"/>
      <c r="L398" s="61"/>
      <c r="M398" s="82"/>
      <c r="N398" s="61"/>
      <c r="O398" s="61"/>
      <c r="P398" s="61"/>
      <c r="Q398" s="61"/>
      <c r="R398" s="61"/>
      <c r="S398" s="61"/>
      <c r="T398" s="61"/>
      <c r="U398" s="61"/>
      <c r="V398" s="61"/>
      <c r="W398" s="61"/>
    </row>
    <row r="399" spans="3:23" x14ac:dyDescent="0.35">
      <c r="C399" s="79" t="s">
        <v>1664</v>
      </c>
      <c r="D399" s="107" t="str">
        <f>VLOOKUP(C399, OrganizationStaffList!D:E, 2, FALSE)</f>
        <v>XX0000395</v>
      </c>
      <c r="E399" s="80"/>
      <c r="F399" s="107" t="e">
        <f>VLOOKUP(E399, CoursesBankAssessment!C:D, 2, FALSE)</f>
        <v>#N/A</v>
      </c>
      <c r="G399" s="107" t="e">
        <f>VLOOKUP(E399, CoursesBankAssessment!C:H, 6, FALSE)</f>
        <v>#N/A</v>
      </c>
      <c r="H399" s="61"/>
      <c r="I399" s="61"/>
      <c r="J399" s="81"/>
      <c r="K399" s="81"/>
      <c r="L399" s="61"/>
      <c r="M399" s="82"/>
      <c r="N399" s="61"/>
      <c r="O399" s="61"/>
      <c r="P399" s="61"/>
      <c r="Q399" s="61"/>
      <c r="R399" s="61"/>
      <c r="S399" s="61"/>
      <c r="T399" s="61"/>
      <c r="U399" s="61"/>
      <c r="V399" s="61"/>
      <c r="W399" s="61"/>
    </row>
    <row r="400" spans="3:23" x14ac:dyDescent="0.35">
      <c r="C400" s="79" t="s">
        <v>1665</v>
      </c>
      <c r="D400" s="107" t="str">
        <f>VLOOKUP(C400, OrganizationStaffList!D:E, 2, FALSE)</f>
        <v>XX0000396</v>
      </c>
      <c r="E400" s="80"/>
      <c r="F400" s="107" t="e">
        <f>VLOOKUP(E400, CoursesBankAssessment!C:D, 2, FALSE)</f>
        <v>#N/A</v>
      </c>
      <c r="G400" s="107" t="e">
        <f>VLOOKUP(E400, CoursesBankAssessment!C:H, 6, FALSE)</f>
        <v>#N/A</v>
      </c>
      <c r="H400" s="61"/>
      <c r="I400" s="61"/>
      <c r="J400" s="81"/>
      <c r="K400" s="81"/>
      <c r="L400" s="61"/>
      <c r="M400" s="82"/>
      <c r="N400" s="61"/>
      <c r="O400" s="61"/>
      <c r="P400" s="61"/>
      <c r="Q400" s="61"/>
      <c r="R400" s="61"/>
      <c r="S400" s="61"/>
      <c r="T400" s="61"/>
      <c r="U400" s="61"/>
      <c r="V400" s="61"/>
      <c r="W400" s="61"/>
    </row>
    <row r="401" spans="3:23" x14ac:dyDescent="0.35">
      <c r="C401" s="79" t="s">
        <v>1666</v>
      </c>
      <c r="D401" s="107" t="str">
        <f>VLOOKUP(C401, OrganizationStaffList!D:E, 2, FALSE)</f>
        <v>XX0000397</v>
      </c>
      <c r="E401" s="80"/>
      <c r="F401" s="107" t="e">
        <f>VLOOKUP(E401, CoursesBankAssessment!C:D, 2, FALSE)</f>
        <v>#N/A</v>
      </c>
      <c r="G401" s="107" t="e">
        <f>VLOOKUP(E401, CoursesBankAssessment!C:H, 6, FALSE)</f>
        <v>#N/A</v>
      </c>
      <c r="H401" s="61"/>
      <c r="I401" s="61"/>
      <c r="J401" s="81"/>
      <c r="K401" s="81"/>
      <c r="L401" s="61"/>
      <c r="M401" s="82"/>
      <c r="N401" s="61"/>
      <c r="O401" s="61"/>
      <c r="P401" s="61"/>
      <c r="Q401" s="61"/>
      <c r="R401" s="61"/>
      <c r="S401" s="61"/>
      <c r="T401" s="61"/>
      <c r="U401" s="61"/>
      <c r="V401" s="61"/>
      <c r="W401" s="61"/>
    </row>
    <row r="402" spans="3:23" x14ac:dyDescent="0.35">
      <c r="C402" s="79" t="s">
        <v>1667</v>
      </c>
      <c r="D402" s="107" t="str">
        <f>VLOOKUP(C402, OrganizationStaffList!D:E, 2, FALSE)</f>
        <v>XX0000398</v>
      </c>
      <c r="E402" s="80"/>
      <c r="F402" s="107" t="e">
        <f>VLOOKUP(E402, CoursesBankAssessment!C:D, 2, FALSE)</f>
        <v>#N/A</v>
      </c>
      <c r="G402" s="107" t="e">
        <f>VLOOKUP(E402, CoursesBankAssessment!C:H, 6, FALSE)</f>
        <v>#N/A</v>
      </c>
      <c r="H402" s="61"/>
      <c r="I402" s="61"/>
      <c r="J402" s="81"/>
      <c r="K402" s="81"/>
      <c r="L402" s="61"/>
      <c r="M402" s="82"/>
      <c r="N402" s="61"/>
      <c r="O402" s="61"/>
      <c r="P402" s="61"/>
      <c r="Q402" s="61"/>
      <c r="R402" s="61"/>
      <c r="S402" s="61"/>
      <c r="T402" s="61"/>
      <c r="U402" s="61"/>
      <c r="V402" s="61"/>
      <c r="W402" s="61"/>
    </row>
    <row r="403" spans="3:23" x14ac:dyDescent="0.35">
      <c r="C403" s="79" t="s">
        <v>1668</v>
      </c>
      <c r="D403" s="107" t="str">
        <f>VLOOKUP(C403, OrganizationStaffList!D:E, 2, FALSE)</f>
        <v>XX0000399</v>
      </c>
      <c r="E403" s="80"/>
      <c r="F403" s="107" t="e">
        <f>VLOOKUP(E403, CoursesBankAssessment!C:D, 2, FALSE)</f>
        <v>#N/A</v>
      </c>
      <c r="G403" s="107" t="e">
        <f>VLOOKUP(E403, CoursesBankAssessment!C:H, 6, FALSE)</f>
        <v>#N/A</v>
      </c>
      <c r="H403" s="61"/>
      <c r="I403" s="61"/>
      <c r="J403" s="81"/>
      <c r="K403" s="81"/>
      <c r="L403" s="61"/>
      <c r="M403" s="82"/>
      <c r="N403" s="61"/>
      <c r="O403" s="61"/>
      <c r="P403" s="61"/>
      <c r="Q403" s="61"/>
      <c r="R403" s="61"/>
      <c r="S403" s="61"/>
      <c r="T403" s="61"/>
      <c r="U403" s="61"/>
      <c r="V403" s="61"/>
      <c r="W403" s="61"/>
    </row>
    <row r="404" spans="3:23" x14ac:dyDescent="0.35">
      <c r="C404" s="79" t="s">
        <v>1669</v>
      </c>
      <c r="D404" s="107" t="str">
        <f>VLOOKUP(C404, OrganizationStaffList!D:E, 2, FALSE)</f>
        <v>XX0000400</v>
      </c>
      <c r="E404" s="80"/>
      <c r="F404" s="107" t="e">
        <f>VLOOKUP(E404, CoursesBankAssessment!C:D, 2, FALSE)</f>
        <v>#N/A</v>
      </c>
      <c r="G404" s="107" t="e">
        <f>VLOOKUP(E404, CoursesBankAssessment!C:H, 6, FALSE)</f>
        <v>#N/A</v>
      </c>
      <c r="H404" s="61"/>
      <c r="I404" s="61"/>
      <c r="J404" s="81"/>
      <c r="K404" s="81"/>
      <c r="L404" s="61"/>
      <c r="M404" s="82"/>
      <c r="N404" s="61"/>
      <c r="O404" s="61"/>
      <c r="P404" s="61"/>
      <c r="Q404" s="61"/>
      <c r="R404" s="61"/>
      <c r="S404" s="61"/>
      <c r="T404" s="61"/>
      <c r="U404" s="61"/>
      <c r="V404" s="61"/>
      <c r="W404" s="61"/>
    </row>
    <row r="405" spans="3:23" x14ac:dyDescent="0.35">
      <c r="C405" s="79" t="s">
        <v>1670</v>
      </c>
      <c r="D405" s="107" t="str">
        <f>VLOOKUP(C405, OrganizationStaffList!D:E, 2, FALSE)</f>
        <v>XX0000401</v>
      </c>
      <c r="E405" s="80"/>
      <c r="F405" s="107" t="e">
        <f>VLOOKUP(E405, CoursesBankAssessment!C:D, 2, FALSE)</f>
        <v>#N/A</v>
      </c>
      <c r="G405" s="107" t="e">
        <f>VLOOKUP(E405, CoursesBankAssessment!C:H, 6, FALSE)</f>
        <v>#N/A</v>
      </c>
      <c r="H405" s="61"/>
      <c r="I405" s="61"/>
      <c r="J405" s="81"/>
      <c r="K405" s="81"/>
      <c r="L405" s="61"/>
      <c r="M405" s="82"/>
      <c r="N405" s="61"/>
      <c r="O405" s="61"/>
      <c r="P405" s="61"/>
      <c r="Q405" s="61"/>
      <c r="R405" s="61"/>
      <c r="S405" s="61"/>
      <c r="T405" s="61"/>
      <c r="U405" s="61"/>
      <c r="V405" s="61"/>
      <c r="W405" s="61"/>
    </row>
    <row r="406" spans="3:23" x14ac:dyDescent="0.35">
      <c r="C406" s="79" t="s">
        <v>1671</v>
      </c>
      <c r="D406" s="107" t="str">
        <f>VLOOKUP(C406, OrganizationStaffList!D:E, 2, FALSE)</f>
        <v>XX0000402</v>
      </c>
      <c r="E406" s="80"/>
      <c r="F406" s="107" t="e">
        <f>VLOOKUP(E406, CoursesBankAssessment!C:D, 2, FALSE)</f>
        <v>#N/A</v>
      </c>
      <c r="G406" s="107" t="e">
        <f>VLOOKUP(E406, CoursesBankAssessment!C:H, 6, FALSE)</f>
        <v>#N/A</v>
      </c>
      <c r="H406" s="61"/>
      <c r="I406" s="61"/>
      <c r="J406" s="81"/>
      <c r="K406" s="81"/>
      <c r="L406" s="61"/>
      <c r="M406" s="82"/>
      <c r="N406" s="61"/>
      <c r="O406" s="61"/>
      <c r="P406" s="61"/>
      <c r="Q406" s="61"/>
      <c r="R406" s="61"/>
      <c r="S406" s="61"/>
      <c r="T406" s="61"/>
      <c r="U406" s="61"/>
      <c r="V406" s="61"/>
      <c r="W406" s="61"/>
    </row>
    <row r="407" spans="3:23" x14ac:dyDescent="0.35">
      <c r="C407" s="79" t="s">
        <v>1672</v>
      </c>
      <c r="D407" s="107" t="str">
        <f>VLOOKUP(C407, OrganizationStaffList!D:E, 2, FALSE)</f>
        <v>XX0000403</v>
      </c>
      <c r="E407" s="80"/>
      <c r="F407" s="107" t="e">
        <f>VLOOKUP(E407, CoursesBankAssessment!C:D, 2, FALSE)</f>
        <v>#N/A</v>
      </c>
      <c r="G407" s="107" t="e">
        <f>VLOOKUP(E407, CoursesBankAssessment!C:H, 6, FALSE)</f>
        <v>#N/A</v>
      </c>
      <c r="H407" s="61"/>
      <c r="I407" s="61"/>
      <c r="J407" s="81"/>
      <c r="K407" s="81"/>
      <c r="L407" s="61"/>
      <c r="M407" s="82"/>
      <c r="N407" s="61"/>
      <c r="O407" s="61"/>
      <c r="P407" s="61"/>
      <c r="Q407" s="61"/>
      <c r="R407" s="61"/>
      <c r="S407" s="61"/>
      <c r="T407" s="61"/>
      <c r="U407" s="61"/>
      <c r="V407" s="61"/>
      <c r="W407" s="61"/>
    </row>
    <row r="408" spans="3:23" x14ac:dyDescent="0.35">
      <c r="C408" s="79" t="s">
        <v>1673</v>
      </c>
      <c r="D408" s="107" t="str">
        <f>VLOOKUP(C408, OrganizationStaffList!D:E, 2, FALSE)</f>
        <v>XX0000404</v>
      </c>
      <c r="E408" s="80"/>
      <c r="F408" s="107" t="e">
        <f>VLOOKUP(E408, CoursesBankAssessment!C:D, 2, FALSE)</f>
        <v>#N/A</v>
      </c>
      <c r="G408" s="107" t="e">
        <f>VLOOKUP(E408, CoursesBankAssessment!C:H, 6, FALSE)</f>
        <v>#N/A</v>
      </c>
      <c r="H408" s="61"/>
      <c r="I408" s="61"/>
      <c r="J408" s="81"/>
      <c r="K408" s="81"/>
      <c r="L408" s="61"/>
      <c r="M408" s="82"/>
      <c r="N408" s="61"/>
      <c r="O408" s="61"/>
      <c r="P408" s="61"/>
      <c r="Q408" s="61"/>
      <c r="R408" s="61"/>
      <c r="S408" s="61"/>
      <c r="T408" s="61"/>
      <c r="U408" s="61"/>
      <c r="V408" s="61"/>
      <c r="W408" s="61"/>
    </row>
    <row r="409" spans="3:23" x14ac:dyDescent="0.35">
      <c r="C409" s="79" t="s">
        <v>1674</v>
      </c>
      <c r="D409" s="107" t="str">
        <f>VLOOKUP(C409, OrganizationStaffList!D:E, 2, FALSE)</f>
        <v>XX0000405</v>
      </c>
      <c r="E409" s="80"/>
      <c r="F409" s="107" t="e">
        <f>VLOOKUP(E409, CoursesBankAssessment!C:D, 2, FALSE)</f>
        <v>#N/A</v>
      </c>
      <c r="G409" s="107" t="e">
        <f>VLOOKUP(E409, CoursesBankAssessment!C:H, 6, FALSE)</f>
        <v>#N/A</v>
      </c>
      <c r="H409" s="61"/>
      <c r="I409" s="61"/>
      <c r="J409" s="81"/>
      <c r="K409" s="81"/>
      <c r="L409" s="61"/>
      <c r="M409" s="82"/>
      <c r="N409" s="61"/>
      <c r="O409" s="61"/>
      <c r="P409" s="61"/>
      <c r="Q409" s="61"/>
      <c r="R409" s="61"/>
      <c r="S409" s="61"/>
      <c r="T409" s="61"/>
      <c r="U409" s="61"/>
      <c r="V409" s="61"/>
      <c r="W409" s="61"/>
    </row>
    <row r="410" spans="3:23" x14ac:dyDescent="0.35">
      <c r="C410" s="79" t="s">
        <v>1675</v>
      </c>
      <c r="D410" s="107" t="str">
        <f>VLOOKUP(C410, OrganizationStaffList!D:E, 2, FALSE)</f>
        <v>XX0000406</v>
      </c>
      <c r="E410" s="80"/>
      <c r="F410" s="107" t="e">
        <f>VLOOKUP(E410, CoursesBankAssessment!C:D, 2, FALSE)</f>
        <v>#N/A</v>
      </c>
      <c r="G410" s="107" t="e">
        <f>VLOOKUP(E410, CoursesBankAssessment!C:H, 6, FALSE)</f>
        <v>#N/A</v>
      </c>
      <c r="H410" s="61"/>
      <c r="I410" s="61"/>
      <c r="J410" s="81"/>
      <c r="K410" s="81"/>
      <c r="L410" s="61"/>
      <c r="M410" s="82"/>
      <c r="N410" s="61"/>
      <c r="O410" s="61"/>
      <c r="P410" s="61"/>
      <c r="Q410" s="61"/>
      <c r="R410" s="61"/>
      <c r="S410" s="61"/>
      <c r="T410" s="61"/>
      <c r="U410" s="61"/>
      <c r="V410" s="61"/>
      <c r="W410" s="61"/>
    </row>
    <row r="411" spans="3:23" x14ac:dyDescent="0.35">
      <c r="C411" s="79" t="s">
        <v>1676</v>
      </c>
      <c r="D411" s="107" t="str">
        <f>VLOOKUP(C411, OrganizationStaffList!D:E, 2, FALSE)</f>
        <v>XX0000407</v>
      </c>
      <c r="E411" s="80"/>
      <c r="F411" s="107" t="e">
        <f>VLOOKUP(E411, CoursesBankAssessment!C:D, 2, FALSE)</f>
        <v>#N/A</v>
      </c>
      <c r="G411" s="107" t="e">
        <f>VLOOKUP(E411, CoursesBankAssessment!C:H, 6, FALSE)</f>
        <v>#N/A</v>
      </c>
      <c r="H411" s="61"/>
      <c r="I411" s="61"/>
      <c r="J411" s="81"/>
      <c r="K411" s="81"/>
      <c r="L411" s="61"/>
      <c r="M411" s="82"/>
      <c r="N411" s="61"/>
      <c r="O411" s="61"/>
      <c r="P411" s="61"/>
      <c r="Q411" s="61"/>
      <c r="R411" s="61"/>
      <c r="S411" s="61"/>
      <c r="T411" s="61"/>
      <c r="U411" s="61"/>
      <c r="V411" s="61"/>
      <c r="W411" s="61"/>
    </row>
    <row r="412" spans="3:23" x14ac:dyDescent="0.35">
      <c r="C412" s="79" t="s">
        <v>1677</v>
      </c>
      <c r="D412" s="107" t="str">
        <f>VLOOKUP(C412, OrganizationStaffList!D:E, 2, FALSE)</f>
        <v>XX0000408</v>
      </c>
      <c r="E412" s="80"/>
      <c r="F412" s="107" t="e">
        <f>VLOOKUP(E412, CoursesBankAssessment!C:D, 2, FALSE)</f>
        <v>#N/A</v>
      </c>
      <c r="G412" s="107" t="e">
        <f>VLOOKUP(E412, CoursesBankAssessment!C:H, 6, FALSE)</f>
        <v>#N/A</v>
      </c>
      <c r="H412" s="61"/>
      <c r="I412" s="61"/>
      <c r="J412" s="81"/>
      <c r="K412" s="81"/>
      <c r="L412" s="61"/>
      <c r="M412" s="82"/>
      <c r="N412" s="61"/>
      <c r="O412" s="61"/>
      <c r="P412" s="61"/>
      <c r="Q412" s="61"/>
      <c r="R412" s="61"/>
      <c r="S412" s="61"/>
      <c r="T412" s="61"/>
      <c r="U412" s="61"/>
      <c r="V412" s="61"/>
      <c r="W412" s="61"/>
    </row>
    <row r="413" spans="3:23" x14ac:dyDescent="0.35">
      <c r="C413" s="79" t="s">
        <v>1678</v>
      </c>
      <c r="D413" s="107" t="str">
        <f>VLOOKUP(C413, OrganizationStaffList!D:E, 2, FALSE)</f>
        <v>XX0000409</v>
      </c>
      <c r="E413" s="80"/>
      <c r="F413" s="107" t="e">
        <f>VLOOKUP(E413, CoursesBankAssessment!C:D, 2, FALSE)</f>
        <v>#N/A</v>
      </c>
      <c r="G413" s="107" t="e">
        <f>VLOOKUP(E413, CoursesBankAssessment!C:H, 6, FALSE)</f>
        <v>#N/A</v>
      </c>
      <c r="H413" s="61"/>
      <c r="I413" s="61"/>
      <c r="J413" s="81"/>
      <c r="K413" s="81"/>
      <c r="L413" s="61"/>
      <c r="M413" s="82"/>
      <c r="N413" s="61"/>
      <c r="O413" s="61"/>
      <c r="P413" s="61"/>
      <c r="Q413" s="61"/>
      <c r="R413" s="61"/>
      <c r="S413" s="61"/>
      <c r="T413" s="61"/>
      <c r="U413" s="61"/>
      <c r="V413" s="61"/>
      <c r="W413" s="61"/>
    </row>
    <row r="414" spans="3:23" x14ac:dyDescent="0.35">
      <c r="C414" s="79" t="s">
        <v>1679</v>
      </c>
      <c r="D414" s="107" t="str">
        <f>VLOOKUP(C414, OrganizationStaffList!D:E, 2, FALSE)</f>
        <v>XX0000410</v>
      </c>
      <c r="E414" s="80"/>
      <c r="F414" s="107" t="e">
        <f>VLOOKUP(E414, CoursesBankAssessment!C:D, 2, FALSE)</f>
        <v>#N/A</v>
      </c>
      <c r="G414" s="107" t="e">
        <f>VLOOKUP(E414, CoursesBankAssessment!C:H, 6, FALSE)</f>
        <v>#N/A</v>
      </c>
      <c r="H414" s="61"/>
      <c r="I414" s="61"/>
      <c r="J414" s="81"/>
      <c r="K414" s="81"/>
      <c r="L414" s="61"/>
      <c r="M414" s="82"/>
      <c r="N414" s="61"/>
      <c r="O414" s="61"/>
      <c r="P414" s="61"/>
      <c r="Q414" s="61"/>
      <c r="R414" s="61"/>
      <c r="S414" s="61"/>
      <c r="T414" s="61"/>
      <c r="U414" s="61"/>
      <c r="V414" s="61"/>
      <c r="W414" s="61"/>
    </row>
    <row r="415" spans="3:23" x14ac:dyDescent="0.35">
      <c r="C415" s="79" t="s">
        <v>1680</v>
      </c>
      <c r="D415" s="107" t="str">
        <f>VLOOKUP(C415, OrganizationStaffList!D:E, 2, FALSE)</f>
        <v>XX0000411</v>
      </c>
      <c r="E415" s="80"/>
      <c r="F415" s="107" t="e">
        <f>VLOOKUP(E415, CoursesBankAssessment!C:D, 2, FALSE)</f>
        <v>#N/A</v>
      </c>
      <c r="G415" s="107" t="e">
        <f>VLOOKUP(E415, CoursesBankAssessment!C:H, 6, FALSE)</f>
        <v>#N/A</v>
      </c>
      <c r="H415" s="61"/>
      <c r="I415" s="61"/>
      <c r="J415" s="81"/>
      <c r="K415" s="81"/>
      <c r="L415" s="61"/>
      <c r="M415" s="82"/>
      <c r="N415" s="61"/>
      <c r="O415" s="61"/>
      <c r="P415" s="61"/>
      <c r="Q415" s="61"/>
      <c r="R415" s="61"/>
      <c r="S415" s="61"/>
      <c r="T415" s="61"/>
      <c r="U415" s="61"/>
      <c r="V415" s="61"/>
      <c r="W415" s="61"/>
    </row>
    <row r="416" spans="3:23" x14ac:dyDescent="0.35">
      <c r="C416" s="79" t="s">
        <v>1681</v>
      </c>
      <c r="D416" s="107" t="str">
        <f>VLOOKUP(C416, OrganizationStaffList!D:E, 2, FALSE)</f>
        <v>XX0000412</v>
      </c>
      <c r="E416" s="80"/>
      <c r="F416" s="107" t="e">
        <f>VLOOKUP(E416, CoursesBankAssessment!C:D, 2, FALSE)</f>
        <v>#N/A</v>
      </c>
      <c r="G416" s="107" t="e">
        <f>VLOOKUP(E416, CoursesBankAssessment!C:H, 6, FALSE)</f>
        <v>#N/A</v>
      </c>
      <c r="H416" s="61"/>
      <c r="I416" s="61"/>
      <c r="J416" s="81"/>
      <c r="K416" s="81"/>
      <c r="L416" s="61"/>
      <c r="M416" s="82"/>
      <c r="N416" s="61"/>
      <c r="O416" s="61"/>
      <c r="P416" s="61"/>
      <c r="Q416" s="61"/>
      <c r="R416" s="61"/>
      <c r="S416" s="61"/>
      <c r="T416" s="61"/>
      <c r="U416" s="61"/>
      <c r="V416" s="61"/>
      <c r="W416" s="61"/>
    </row>
    <row r="417" spans="3:23" x14ac:dyDescent="0.35">
      <c r="C417" s="79" t="s">
        <v>1682</v>
      </c>
      <c r="D417" s="107" t="str">
        <f>VLOOKUP(C417, OrganizationStaffList!D:E, 2, FALSE)</f>
        <v>XX0000413</v>
      </c>
      <c r="E417" s="80"/>
      <c r="F417" s="107" t="e">
        <f>VLOOKUP(E417, CoursesBankAssessment!C:D, 2, FALSE)</f>
        <v>#N/A</v>
      </c>
      <c r="G417" s="107" t="e">
        <f>VLOOKUP(E417, CoursesBankAssessment!C:H, 6, FALSE)</f>
        <v>#N/A</v>
      </c>
      <c r="H417" s="61"/>
      <c r="I417" s="61"/>
      <c r="J417" s="81"/>
      <c r="K417" s="81"/>
      <c r="L417" s="61"/>
      <c r="M417" s="82"/>
      <c r="N417" s="61"/>
      <c r="O417" s="61"/>
      <c r="P417" s="61"/>
      <c r="Q417" s="61"/>
      <c r="R417" s="61"/>
      <c r="S417" s="61"/>
      <c r="T417" s="61"/>
      <c r="U417" s="61"/>
      <c r="V417" s="61"/>
      <c r="W417" s="61"/>
    </row>
    <row r="418" spans="3:23" x14ac:dyDescent="0.35">
      <c r="C418" s="79" t="s">
        <v>1683</v>
      </c>
      <c r="D418" s="107" t="str">
        <f>VLOOKUP(C418, OrganizationStaffList!D:E, 2, FALSE)</f>
        <v>XX0000414</v>
      </c>
      <c r="E418" s="80"/>
      <c r="F418" s="107" t="e">
        <f>VLOOKUP(E418, CoursesBankAssessment!C:D, 2, FALSE)</f>
        <v>#N/A</v>
      </c>
      <c r="G418" s="107" t="e">
        <f>VLOOKUP(E418, CoursesBankAssessment!C:H, 6, FALSE)</f>
        <v>#N/A</v>
      </c>
      <c r="H418" s="61"/>
      <c r="I418" s="61"/>
      <c r="J418" s="81"/>
      <c r="K418" s="81"/>
      <c r="L418" s="61"/>
      <c r="M418" s="82"/>
      <c r="N418" s="61"/>
      <c r="O418" s="61"/>
      <c r="P418" s="61"/>
      <c r="Q418" s="61"/>
      <c r="R418" s="61"/>
      <c r="S418" s="61"/>
      <c r="T418" s="61"/>
      <c r="U418" s="61"/>
      <c r="V418" s="61"/>
      <c r="W418" s="61"/>
    </row>
    <row r="419" spans="3:23" x14ac:dyDescent="0.35">
      <c r="C419" s="79" t="s">
        <v>1684</v>
      </c>
      <c r="D419" s="107" t="str">
        <f>VLOOKUP(C419, OrganizationStaffList!D:E, 2, FALSE)</f>
        <v>XX0000415</v>
      </c>
      <c r="E419" s="80"/>
      <c r="F419" s="107" t="e">
        <f>VLOOKUP(E419, CoursesBankAssessment!C:D, 2, FALSE)</f>
        <v>#N/A</v>
      </c>
      <c r="G419" s="107" t="e">
        <f>VLOOKUP(E419, CoursesBankAssessment!C:H, 6, FALSE)</f>
        <v>#N/A</v>
      </c>
      <c r="H419" s="61"/>
      <c r="I419" s="61"/>
      <c r="J419" s="81"/>
      <c r="K419" s="81"/>
      <c r="L419" s="61"/>
      <c r="M419" s="82"/>
      <c r="N419" s="61"/>
      <c r="O419" s="61"/>
      <c r="P419" s="61"/>
      <c r="Q419" s="61"/>
      <c r="R419" s="61"/>
      <c r="S419" s="61"/>
      <c r="T419" s="61"/>
      <c r="U419" s="61"/>
      <c r="V419" s="61"/>
      <c r="W419" s="61"/>
    </row>
    <row r="420" spans="3:23" x14ac:dyDescent="0.35">
      <c r="C420" s="79" t="s">
        <v>1685</v>
      </c>
      <c r="D420" s="107" t="str">
        <f>VLOOKUP(C420, OrganizationStaffList!D:E, 2, FALSE)</f>
        <v>XX0000416</v>
      </c>
      <c r="E420" s="80"/>
      <c r="F420" s="107" t="e">
        <f>VLOOKUP(E420, CoursesBankAssessment!C:D, 2, FALSE)</f>
        <v>#N/A</v>
      </c>
      <c r="G420" s="107" t="e">
        <f>VLOOKUP(E420, CoursesBankAssessment!C:H, 6, FALSE)</f>
        <v>#N/A</v>
      </c>
      <c r="H420" s="61"/>
      <c r="I420" s="61"/>
      <c r="J420" s="81"/>
      <c r="K420" s="81"/>
      <c r="L420" s="61"/>
      <c r="M420" s="82"/>
      <c r="N420" s="61"/>
      <c r="O420" s="61"/>
      <c r="P420" s="61"/>
      <c r="Q420" s="61"/>
      <c r="R420" s="61"/>
      <c r="S420" s="61"/>
      <c r="T420" s="61"/>
      <c r="U420" s="61"/>
      <c r="V420" s="61"/>
      <c r="W420" s="61"/>
    </row>
    <row r="421" spans="3:23" x14ac:dyDescent="0.35">
      <c r="C421" s="79" t="s">
        <v>1686</v>
      </c>
      <c r="D421" s="107" t="str">
        <f>VLOOKUP(C421, OrganizationStaffList!D:E, 2, FALSE)</f>
        <v>XX0000417</v>
      </c>
      <c r="E421" s="80"/>
      <c r="F421" s="107" t="e">
        <f>VLOOKUP(E421, CoursesBankAssessment!C:D, 2, FALSE)</f>
        <v>#N/A</v>
      </c>
      <c r="G421" s="107" t="e">
        <f>VLOOKUP(E421, CoursesBankAssessment!C:H, 6, FALSE)</f>
        <v>#N/A</v>
      </c>
      <c r="H421" s="61"/>
      <c r="I421" s="61"/>
      <c r="J421" s="81"/>
      <c r="K421" s="81"/>
      <c r="L421" s="61"/>
      <c r="M421" s="82"/>
      <c r="N421" s="61"/>
      <c r="O421" s="61"/>
      <c r="P421" s="61"/>
      <c r="Q421" s="61"/>
      <c r="R421" s="61"/>
      <c r="S421" s="61"/>
      <c r="T421" s="61"/>
      <c r="U421" s="61"/>
      <c r="V421" s="61"/>
      <c r="W421" s="61"/>
    </row>
    <row r="422" spans="3:23" x14ac:dyDescent="0.35">
      <c r="C422" s="79" t="s">
        <v>1687</v>
      </c>
      <c r="D422" s="107" t="str">
        <f>VLOOKUP(C422, OrganizationStaffList!D:E, 2, FALSE)</f>
        <v>XX0000418</v>
      </c>
      <c r="E422" s="80"/>
      <c r="F422" s="107" t="e">
        <f>VLOOKUP(E422, CoursesBankAssessment!C:D, 2, FALSE)</f>
        <v>#N/A</v>
      </c>
      <c r="G422" s="107" t="e">
        <f>VLOOKUP(E422, CoursesBankAssessment!C:H, 6, FALSE)</f>
        <v>#N/A</v>
      </c>
      <c r="H422" s="61"/>
      <c r="I422" s="61"/>
      <c r="J422" s="81"/>
      <c r="K422" s="81"/>
      <c r="L422" s="61"/>
      <c r="M422" s="82"/>
      <c r="N422" s="61"/>
      <c r="O422" s="61"/>
      <c r="P422" s="61"/>
      <c r="Q422" s="61"/>
      <c r="R422" s="61"/>
      <c r="S422" s="61"/>
      <c r="T422" s="61"/>
      <c r="U422" s="61"/>
      <c r="V422" s="61"/>
      <c r="W422" s="61"/>
    </row>
    <row r="423" spans="3:23" x14ac:dyDescent="0.35">
      <c r="C423" s="79" t="s">
        <v>1688</v>
      </c>
      <c r="D423" s="107" t="str">
        <f>VLOOKUP(C423, OrganizationStaffList!D:E, 2, FALSE)</f>
        <v>XX0000419</v>
      </c>
      <c r="E423" s="80"/>
      <c r="F423" s="107" t="e">
        <f>VLOOKUP(E423, CoursesBankAssessment!C:D, 2, FALSE)</f>
        <v>#N/A</v>
      </c>
      <c r="G423" s="107" t="e">
        <f>VLOOKUP(E423, CoursesBankAssessment!C:H, 6, FALSE)</f>
        <v>#N/A</v>
      </c>
      <c r="H423" s="61"/>
      <c r="I423" s="61"/>
      <c r="J423" s="81"/>
      <c r="K423" s="81"/>
      <c r="L423" s="61"/>
      <c r="M423" s="82"/>
      <c r="N423" s="61"/>
      <c r="O423" s="61"/>
      <c r="P423" s="61"/>
      <c r="Q423" s="61"/>
      <c r="R423" s="61"/>
      <c r="S423" s="61"/>
      <c r="T423" s="61"/>
      <c r="U423" s="61"/>
      <c r="V423" s="61"/>
      <c r="W423" s="61"/>
    </row>
    <row r="424" spans="3:23" x14ac:dyDescent="0.35">
      <c r="C424" s="79" t="s">
        <v>1689</v>
      </c>
      <c r="D424" s="107" t="str">
        <f>VLOOKUP(C424, OrganizationStaffList!D:E, 2, FALSE)</f>
        <v>XX0000420</v>
      </c>
      <c r="E424" s="80"/>
      <c r="F424" s="107" t="e">
        <f>VLOOKUP(E424, CoursesBankAssessment!C:D, 2, FALSE)</f>
        <v>#N/A</v>
      </c>
      <c r="G424" s="107" t="e">
        <f>VLOOKUP(E424, CoursesBankAssessment!C:H, 6, FALSE)</f>
        <v>#N/A</v>
      </c>
      <c r="H424" s="61"/>
      <c r="I424" s="61"/>
      <c r="J424" s="81"/>
      <c r="K424" s="81"/>
      <c r="L424" s="61"/>
      <c r="M424" s="82"/>
      <c r="N424" s="61"/>
      <c r="O424" s="61"/>
      <c r="P424" s="61"/>
      <c r="Q424" s="61"/>
      <c r="R424" s="61"/>
      <c r="S424" s="61"/>
      <c r="T424" s="61"/>
      <c r="U424" s="61"/>
      <c r="V424" s="61"/>
      <c r="W424" s="61"/>
    </row>
    <row r="425" spans="3:23" x14ac:dyDescent="0.35">
      <c r="C425" s="79" t="s">
        <v>1690</v>
      </c>
      <c r="D425" s="107" t="str">
        <f>VLOOKUP(C425, OrganizationStaffList!D:E, 2, FALSE)</f>
        <v>XX0000421</v>
      </c>
      <c r="E425" s="80"/>
      <c r="F425" s="107" t="e">
        <f>VLOOKUP(E425, CoursesBankAssessment!C:D, 2, FALSE)</f>
        <v>#N/A</v>
      </c>
      <c r="G425" s="107" t="e">
        <f>VLOOKUP(E425, CoursesBankAssessment!C:H, 6, FALSE)</f>
        <v>#N/A</v>
      </c>
      <c r="H425" s="61"/>
      <c r="I425" s="61"/>
      <c r="J425" s="81"/>
      <c r="K425" s="81"/>
      <c r="L425" s="61"/>
      <c r="M425" s="82"/>
      <c r="N425" s="61"/>
      <c r="O425" s="61"/>
      <c r="P425" s="61"/>
      <c r="Q425" s="61"/>
      <c r="R425" s="61"/>
      <c r="S425" s="61"/>
      <c r="T425" s="61"/>
      <c r="U425" s="61"/>
      <c r="V425" s="61"/>
      <c r="W425" s="61"/>
    </row>
    <row r="426" spans="3:23" x14ac:dyDescent="0.35">
      <c r="C426" s="79" t="s">
        <v>1691</v>
      </c>
      <c r="D426" s="107" t="str">
        <f>VLOOKUP(C426, OrganizationStaffList!D:E, 2, FALSE)</f>
        <v>XX0000422</v>
      </c>
      <c r="E426" s="80"/>
      <c r="F426" s="107" t="e">
        <f>VLOOKUP(E426, CoursesBankAssessment!C:D, 2, FALSE)</f>
        <v>#N/A</v>
      </c>
      <c r="G426" s="107" t="e">
        <f>VLOOKUP(E426, CoursesBankAssessment!C:H, 6, FALSE)</f>
        <v>#N/A</v>
      </c>
      <c r="H426" s="61"/>
      <c r="I426" s="61"/>
      <c r="J426" s="81"/>
      <c r="K426" s="81"/>
      <c r="L426" s="61"/>
      <c r="M426" s="82"/>
      <c r="N426" s="61"/>
      <c r="O426" s="61"/>
      <c r="P426" s="61"/>
      <c r="Q426" s="61"/>
      <c r="R426" s="61"/>
      <c r="S426" s="61"/>
      <c r="T426" s="61"/>
      <c r="U426" s="61"/>
      <c r="V426" s="61"/>
      <c r="W426" s="61"/>
    </row>
    <row r="427" spans="3:23" x14ac:dyDescent="0.35">
      <c r="C427" s="79" t="s">
        <v>1692</v>
      </c>
      <c r="D427" s="107" t="str">
        <f>VLOOKUP(C427, OrganizationStaffList!D:E, 2, FALSE)</f>
        <v>XX0000423</v>
      </c>
      <c r="E427" s="80"/>
      <c r="F427" s="107" t="e">
        <f>VLOOKUP(E427, CoursesBankAssessment!C:D, 2, FALSE)</f>
        <v>#N/A</v>
      </c>
      <c r="G427" s="107" t="e">
        <f>VLOOKUP(E427, CoursesBankAssessment!C:H, 6, FALSE)</f>
        <v>#N/A</v>
      </c>
      <c r="H427" s="61"/>
      <c r="I427" s="61"/>
      <c r="J427" s="81"/>
      <c r="K427" s="81"/>
      <c r="L427" s="61"/>
      <c r="M427" s="82"/>
      <c r="N427" s="61"/>
      <c r="O427" s="61"/>
      <c r="P427" s="61"/>
      <c r="Q427" s="61"/>
      <c r="R427" s="61"/>
      <c r="S427" s="61"/>
      <c r="T427" s="61"/>
      <c r="U427" s="61"/>
      <c r="V427" s="61"/>
      <c r="W427" s="61"/>
    </row>
    <row r="428" spans="3:23" x14ac:dyDescent="0.35">
      <c r="C428" s="79" t="s">
        <v>1693</v>
      </c>
      <c r="D428" s="107" t="str">
        <f>VLOOKUP(C428, OrganizationStaffList!D:E, 2, FALSE)</f>
        <v>XX0000424</v>
      </c>
      <c r="E428" s="80"/>
      <c r="F428" s="107" t="e">
        <f>VLOOKUP(E428, CoursesBankAssessment!C:D, 2, FALSE)</f>
        <v>#N/A</v>
      </c>
      <c r="G428" s="107" t="e">
        <f>VLOOKUP(E428, CoursesBankAssessment!C:H, 6, FALSE)</f>
        <v>#N/A</v>
      </c>
      <c r="H428" s="61"/>
      <c r="I428" s="61"/>
      <c r="J428" s="81"/>
      <c r="K428" s="81"/>
      <c r="L428" s="61"/>
      <c r="M428" s="82"/>
      <c r="N428" s="61"/>
      <c r="O428" s="61"/>
      <c r="P428" s="61"/>
      <c r="Q428" s="61"/>
      <c r="R428" s="61"/>
      <c r="S428" s="61"/>
      <c r="T428" s="61"/>
      <c r="U428" s="61"/>
      <c r="V428" s="61"/>
      <c r="W428" s="61"/>
    </row>
    <row r="429" spans="3:23" x14ac:dyDescent="0.35">
      <c r="C429" s="79" t="s">
        <v>1694</v>
      </c>
      <c r="D429" s="107" t="str">
        <f>VLOOKUP(C429, OrganizationStaffList!D:E, 2, FALSE)</f>
        <v>XX0000425</v>
      </c>
      <c r="E429" s="80"/>
      <c r="F429" s="107" t="e">
        <f>VLOOKUP(E429, CoursesBankAssessment!C:D, 2, FALSE)</f>
        <v>#N/A</v>
      </c>
      <c r="G429" s="107" t="e">
        <f>VLOOKUP(E429, CoursesBankAssessment!C:H, 6, FALSE)</f>
        <v>#N/A</v>
      </c>
      <c r="H429" s="61"/>
      <c r="I429" s="61"/>
      <c r="J429" s="81"/>
      <c r="K429" s="81"/>
      <c r="L429" s="61"/>
      <c r="M429" s="82"/>
      <c r="N429" s="61"/>
      <c r="O429" s="61"/>
      <c r="P429" s="61"/>
      <c r="Q429" s="61"/>
      <c r="R429" s="61"/>
      <c r="S429" s="61"/>
      <c r="T429" s="61"/>
      <c r="U429" s="61"/>
      <c r="V429" s="61"/>
      <c r="W429" s="61"/>
    </row>
    <row r="430" spans="3:23" x14ac:dyDescent="0.35">
      <c r="C430" s="79" t="s">
        <v>1695</v>
      </c>
      <c r="D430" s="107" t="str">
        <f>VLOOKUP(C430, OrganizationStaffList!D:E, 2, FALSE)</f>
        <v>XX0000426</v>
      </c>
      <c r="E430" s="80"/>
      <c r="F430" s="107" t="e">
        <f>VLOOKUP(E430, CoursesBankAssessment!C:D, 2, FALSE)</f>
        <v>#N/A</v>
      </c>
      <c r="G430" s="107" t="e">
        <f>VLOOKUP(E430, CoursesBankAssessment!C:H, 6, FALSE)</f>
        <v>#N/A</v>
      </c>
      <c r="H430" s="61"/>
      <c r="I430" s="61"/>
      <c r="J430" s="81"/>
      <c r="K430" s="81"/>
      <c r="L430" s="61"/>
      <c r="M430" s="82"/>
      <c r="N430" s="61"/>
      <c r="O430" s="61"/>
      <c r="P430" s="61"/>
      <c r="Q430" s="61"/>
      <c r="R430" s="61"/>
      <c r="S430" s="61"/>
      <c r="T430" s="61"/>
      <c r="U430" s="61"/>
      <c r="V430" s="61"/>
      <c r="W430" s="61"/>
    </row>
    <row r="431" spans="3:23" x14ac:dyDescent="0.35">
      <c r="C431" s="79" t="s">
        <v>1696</v>
      </c>
      <c r="D431" s="107" t="str">
        <f>VLOOKUP(C431, OrganizationStaffList!D:E, 2, FALSE)</f>
        <v>XX0000427</v>
      </c>
      <c r="E431" s="80"/>
      <c r="F431" s="107" t="e">
        <f>VLOOKUP(E431, CoursesBankAssessment!C:D, 2, FALSE)</f>
        <v>#N/A</v>
      </c>
      <c r="G431" s="107" t="e">
        <f>VLOOKUP(E431, CoursesBankAssessment!C:H, 6, FALSE)</f>
        <v>#N/A</v>
      </c>
      <c r="H431" s="61"/>
      <c r="I431" s="61"/>
      <c r="J431" s="81"/>
      <c r="K431" s="81"/>
      <c r="L431" s="61"/>
      <c r="M431" s="82"/>
      <c r="N431" s="61"/>
      <c r="O431" s="61"/>
      <c r="P431" s="61"/>
      <c r="Q431" s="61"/>
      <c r="R431" s="61"/>
      <c r="S431" s="61"/>
      <c r="T431" s="61"/>
      <c r="U431" s="61"/>
      <c r="V431" s="61"/>
      <c r="W431" s="61"/>
    </row>
    <row r="432" spans="3:23" x14ac:dyDescent="0.35">
      <c r="C432" s="79" t="s">
        <v>1697</v>
      </c>
      <c r="D432" s="107" t="str">
        <f>VLOOKUP(C432, OrganizationStaffList!D:E, 2, FALSE)</f>
        <v>XX0000428</v>
      </c>
      <c r="E432" s="80"/>
      <c r="F432" s="107" t="e">
        <f>VLOOKUP(E432, CoursesBankAssessment!C:D, 2, FALSE)</f>
        <v>#N/A</v>
      </c>
      <c r="G432" s="107" t="e">
        <f>VLOOKUP(E432, CoursesBankAssessment!C:H, 6, FALSE)</f>
        <v>#N/A</v>
      </c>
      <c r="H432" s="61"/>
      <c r="I432" s="61"/>
      <c r="J432" s="81"/>
      <c r="K432" s="81"/>
      <c r="L432" s="61"/>
      <c r="M432" s="82"/>
      <c r="N432" s="61"/>
      <c r="O432" s="61"/>
      <c r="P432" s="61"/>
      <c r="Q432" s="61"/>
      <c r="R432" s="61"/>
      <c r="S432" s="61"/>
      <c r="T432" s="61"/>
      <c r="U432" s="61"/>
      <c r="V432" s="61"/>
      <c r="W432" s="61"/>
    </row>
    <row r="433" spans="3:23" x14ac:dyDescent="0.35">
      <c r="C433" s="79" t="s">
        <v>1698</v>
      </c>
      <c r="D433" s="107" t="str">
        <f>VLOOKUP(C433, OrganizationStaffList!D:E, 2, FALSE)</f>
        <v>XX0000429</v>
      </c>
      <c r="E433" s="80"/>
      <c r="F433" s="107" t="e">
        <f>VLOOKUP(E433, CoursesBankAssessment!C:D, 2, FALSE)</f>
        <v>#N/A</v>
      </c>
      <c r="G433" s="107" t="e">
        <f>VLOOKUP(E433, CoursesBankAssessment!C:H, 6, FALSE)</f>
        <v>#N/A</v>
      </c>
      <c r="H433" s="61"/>
      <c r="I433" s="61"/>
      <c r="J433" s="81"/>
      <c r="K433" s="81"/>
      <c r="L433" s="61"/>
      <c r="M433" s="82"/>
      <c r="N433" s="61"/>
      <c r="O433" s="61"/>
      <c r="P433" s="61"/>
      <c r="Q433" s="61"/>
      <c r="R433" s="61"/>
      <c r="S433" s="61"/>
      <c r="T433" s="61"/>
      <c r="U433" s="61"/>
      <c r="V433" s="61"/>
      <c r="W433" s="61"/>
    </row>
    <row r="434" spans="3:23" x14ac:dyDescent="0.35">
      <c r="C434" s="79" t="s">
        <v>1699</v>
      </c>
      <c r="D434" s="107" t="str">
        <f>VLOOKUP(C434, OrganizationStaffList!D:E, 2, FALSE)</f>
        <v>XX0000430</v>
      </c>
      <c r="E434" s="80"/>
      <c r="F434" s="107" t="e">
        <f>VLOOKUP(E434, CoursesBankAssessment!C:D, 2, FALSE)</f>
        <v>#N/A</v>
      </c>
      <c r="G434" s="107" t="e">
        <f>VLOOKUP(E434, CoursesBankAssessment!C:H, 6, FALSE)</f>
        <v>#N/A</v>
      </c>
      <c r="H434" s="61"/>
      <c r="I434" s="61"/>
      <c r="J434" s="81"/>
      <c r="K434" s="81"/>
      <c r="L434" s="61"/>
      <c r="M434" s="82"/>
      <c r="N434" s="61"/>
      <c r="O434" s="61"/>
      <c r="P434" s="61"/>
      <c r="Q434" s="61"/>
      <c r="R434" s="61"/>
      <c r="S434" s="61"/>
      <c r="T434" s="61"/>
      <c r="U434" s="61"/>
      <c r="V434" s="61"/>
      <c r="W434" s="61"/>
    </row>
    <row r="435" spans="3:23" x14ac:dyDescent="0.35">
      <c r="C435" s="79" t="s">
        <v>1700</v>
      </c>
      <c r="D435" s="107" t="str">
        <f>VLOOKUP(C435, OrganizationStaffList!D:E, 2, FALSE)</f>
        <v>XX0000431</v>
      </c>
      <c r="E435" s="80"/>
      <c r="F435" s="107" t="e">
        <f>VLOOKUP(E435, CoursesBankAssessment!C:D, 2, FALSE)</f>
        <v>#N/A</v>
      </c>
      <c r="G435" s="107" t="e">
        <f>VLOOKUP(E435, CoursesBankAssessment!C:H, 6, FALSE)</f>
        <v>#N/A</v>
      </c>
      <c r="H435" s="61"/>
      <c r="I435" s="61"/>
      <c r="J435" s="81"/>
      <c r="K435" s="81"/>
      <c r="L435" s="61"/>
      <c r="M435" s="82"/>
      <c r="N435" s="61"/>
      <c r="O435" s="61"/>
      <c r="P435" s="61"/>
      <c r="Q435" s="61"/>
      <c r="R435" s="61"/>
      <c r="S435" s="61"/>
      <c r="T435" s="61"/>
      <c r="U435" s="61"/>
      <c r="V435" s="61"/>
      <c r="W435" s="61"/>
    </row>
    <row r="436" spans="3:23" x14ac:dyDescent="0.35">
      <c r="C436" s="79" t="s">
        <v>1701</v>
      </c>
      <c r="D436" s="107" t="str">
        <f>VLOOKUP(C436, OrganizationStaffList!D:E, 2, FALSE)</f>
        <v>XX0000432</v>
      </c>
      <c r="E436" s="80"/>
      <c r="F436" s="107" t="e">
        <f>VLOOKUP(E436, CoursesBankAssessment!C:D, 2, FALSE)</f>
        <v>#N/A</v>
      </c>
      <c r="G436" s="107" t="e">
        <f>VLOOKUP(E436, CoursesBankAssessment!C:H, 6, FALSE)</f>
        <v>#N/A</v>
      </c>
      <c r="H436" s="61"/>
      <c r="I436" s="61"/>
      <c r="J436" s="81"/>
      <c r="K436" s="81"/>
      <c r="L436" s="61"/>
      <c r="M436" s="82"/>
      <c r="N436" s="61"/>
      <c r="O436" s="61"/>
      <c r="P436" s="61"/>
      <c r="Q436" s="61"/>
      <c r="R436" s="61"/>
      <c r="S436" s="61"/>
      <c r="T436" s="61"/>
      <c r="U436" s="61"/>
      <c r="V436" s="61"/>
      <c r="W436" s="61"/>
    </row>
    <row r="437" spans="3:23" x14ac:dyDescent="0.35">
      <c r="C437" s="79" t="s">
        <v>1702</v>
      </c>
      <c r="D437" s="107" t="str">
        <f>VLOOKUP(C437, OrganizationStaffList!D:E, 2, FALSE)</f>
        <v>XX0000433</v>
      </c>
      <c r="E437" s="80"/>
      <c r="F437" s="107" t="e">
        <f>VLOOKUP(E437, CoursesBankAssessment!C:D, 2, FALSE)</f>
        <v>#N/A</v>
      </c>
      <c r="G437" s="107" t="e">
        <f>VLOOKUP(E437, CoursesBankAssessment!C:H, 6, FALSE)</f>
        <v>#N/A</v>
      </c>
      <c r="H437" s="61"/>
      <c r="I437" s="61"/>
      <c r="J437" s="81"/>
      <c r="K437" s="81"/>
      <c r="L437" s="61"/>
      <c r="M437" s="82"/>
      <c r="N437" s="61"/>
      <c r="O437" s="61"/>
      <c r="P437" s="61"/>
      <c r="Q437" s="61"/>
      <c r="R437" s="61"/>
      <c r="S437" s="61"/>
      <c r="T437" s="61"/>
      <c r="U437" s="61"/>
      <c r="V437" s="61"/>
      <c r="W437" s="61"/>
    </row>
    <row r="438" spans="3:23" x14ac:dyDescent="0.35">
      <c r="C438" s="79" t="s">
        <v>1703</v>
      </c>
      <c r="D438" s="107" t="str">
        <f>VLOOKUP(C438, OrganizationStaffList!D:E, 2, FALSE)</f>
        <v>XX0000434</v>
      </c>
      <c r="E438" s="80"/>
      <c r="F438" s="107" t="e">
        <f>VLOOKUP(E438, CoursesBankAssessment!C:D, 2, FALSE)</f>
        <v>#N/A</v>
      </c>
      <c r="G438" s="107" t="e">
        <f>VLOOKUP(E438, CoursesBankAssessment!C:H, 6, FALSE)</f>
        <v>#N/A</v>
      </c>
      <c r="H438" s="61"/>
      <c r="I438" s="61"/>
      <c r="J438" s="81"/>
      <c r="K438" s="81"/>
      <c r="L438" s="61"/>
      <c r="M438" s="82"/>
      <c r="N438" s="61"/>
      <c r="O438" s="61"/>
      <c r="P438" s="61"/>
      <c r="Q438" s="61"/>
      <c r="R438" s="61"/>
      <c r="S438" s="61"/>
      <c r="T438" s="61"/>
      <c r="U438" s="61"/>
      <c r="V438" s="61"/>
      <c r="W438" s="61"/>
    </row>
    <row r="439" spans="3:23" x14ac:dyDescent="0.35">
      <c r="C439" s="79" t="s">
        <v>1704</v>
      </c>
      <c r="D439" s="107" t="str">
        <f>VLOOKUP(C439, OrganizationStaffList!D:E, 2, FALSE)</f>
        <v>XX0000435</v>
      </c>
      <c r="E439" s="80"/>
      <c r="F439" s="107" t="e">
        <f>VLOOKUP(E439, CoursesBankAssessment!C:D, 2, FALSE)</f>
        <v>#N/A</v>
      </c>
      <c r="G439" s="107" t="e">
        <f>VLOOKUP(E439, CoursesBankAssessment!C:H, 6, FALSE)</f>
        <v>#N/A</v>
      </c>
      <c r="H439" s="61"/>
      <c r="I439" s="61"/>
      <c r="J439" s="81"/>
      <c r="K439" s="81"/>
      <c r="L439" s="61"/>
      <c r="M439" s="82"/>
      <c r="N439" s="61"/>
      <c r="O439" s="61"/>
      <c r="P439" s="61"/>
      <c r="Q439" s="61"/>
      <c r="R439" s="61"/>
      <c r="S439" s="61"/>
      <c r="T439" s="61"/>
      <c r="U439" s="61"/>
      <c r="V439" s="61"/>
      <c r="W439" s="61"/>
    </row>
    <row r="440" spans="3:23" x14ac:dyDescent="0.35">
      <c r="C440" s="79" t="s">
        <v>1705</v>
      </c>
      <c r="D440" s="107" t="str">
        <f>VLOOKUP(C440, OrganizationStaffList!D:E, 2, FALSE)</f>
        <v>XX0000436</v>
      </c>
      <c r="E440" s="80"/>
      <c r="F440" s="107" t="e">
        <f>VLOOKUP(E440, CoursesBankAssessment!C:D, 2, FALSE)</f>
        <v>#N/A</v>
      </c>
      <c r="G440" s="107" t="e">
        <f>VLOOKUP(E440, CoursesBankAssessment!C:H, 6, FALSE)</f>
        <v>#N/A</v>
      </c>
      <c r="H440" s="61"/>
      <c r="I440" s="61"/>
      <c r="J440" s="81"/>
      <c r="K440" s="81"/>
      <c r="L440" s="61"/>
      <c r="M440" s="82"/>
      <c r="N440" s="61"/>
      <c r="O440" s="61"/>
      <c r="P440" s="61"/>
      <c r="Q440" s="61"/>
      <c r="R440" s="61"/>
      <c r="S440" s="61"/>
      <c r="T440" s="61"/>
      <c r="U440" s="61"/>
      <c r="V440" s="61"/>
      <c r="W440" s="61"/>
    </row>
    <row r="441" spans="3:23" x14ac:dyDescent="0.35">
      <c r="C441" s="79" t="s">
        <v>1706</v>
      </c>
      <c r="D441" s="107" t="str">
        <f>VLOOKUP(C441, OrganizationStaffList!D:E, 2, FALSE)</f>
        <v>XX0000437</v>
      </c>
      <c r="E441" s="80"/>
      <c r="F441" s="107" t="e">
        <f>VLOOKUP(E441, CoursesBankAssessment!C:D, 2, FALSE)</f>
        <v>#N/A</v>
      </c>
      <c r="G441" s="107" t="e">
        <f>VLOOKUP(E441, CoursesBankAssessment!C:H, 6, FALSE)</f>
        <v>#N/A</v>
      </c>
      <c r="H441" s="61"/>
      <c r="I441" s="61"/>
      <c r="J441" s="81"/>
      <c r="K441" s="81"/>
      <c r="L441" s="61"/>
      <c r="M441" s="82"/>
      <c r="N441" s="61"/>
      <c r="O441" s="61"/>
      <c r="P441" s="61"/>
      <c r="Q441" s="61"/>
      <c r="R441" s="61"/>
      <c r="S441" s="61"/>
      <c r="T441" s="61"/>
      <c r="U441" s="61"/>
      <c r="V441" s="61"/>
      <c r="W441" s="61"/>
    </row>
    <row r="442" spans="3:23" x14ac:dyDescent="0.35">
      <c r="C442" s="79" t="s">
        <v>1707</v>
      </c>
      <c r="D442" s="107" t="str">
        <f>VLOOKUP(C442, OrganizationStaffList!D:E, 2, FALSE)</f>
        <v>XX0000438</v>
      </c>
      <c r="E442" s="80"/>
      <c r="F442" s="107" t="e">
        <f>VLOOKUP(E442, CoursesBankAssessment!C:D, 2, FALSE)</f>
        <v>#N/A</v>
      </c>
      <c r="G442" s="107" t="e">
        <f>VLOOKUP(E442, CoursesBankAssessment!C:H, 6, FALSE)</f>
        <v>#N/A</v>
      </c>
      <c r="H442" s="61"/>
      <c r="I442" s="61"/>
      <c r="J442" s="81"/>
      <c r="K442" s="81"/>
      <c r="L442" s="61"/>
      <c r="M442" s="82"/>
      <c r="N442" s="61"/>
      <c r="O442" s="61"/>
      <c r="P442" s="61"/>
      <c r="Q442" s="61"/>
      <c r="R442" s="61"/>
      <c r="S442" s="61"/>
      <c r="T442" s="61"/>
      <c r="U442" s="61"/>
      <c r="V442" s="61"/>
      <c r="W442" s="61"/>
    </row>
    <row r="443" spans="3:23" x14ac:dyDescent="0.35">
      <c r="C443" s="79" t="s">
        <v>1708</v>
      </c>
      <c r="D443" s="107" t="str">
        <f>VLOOKUP(C443, OrganizationStaffList!D:E, 2, FALSE)</f>
        <v>XX0000439</v>
      </c>
      <c r="E443" s="80"/>
      <c r="F443" s="107" t="e">
        <f>VLOOKUP(E443, CoursesBankAssessment!C:D, 2, FALSE)</f>
        <v>#N/A</v>
      </c>
      <c r="G443" s="107" t="e">
        <f>VLOOKUP(E443, CoursesBankAssessment!C:H, 6, FALSE)</f>
        <v>#N/A</v>
      </c>
      <c r="H443" s="61"/>
      <c r="I443" s="61"/>
      <c r="J443" s="81"/>
      <c r="K443" s="81"/>
      <c r="L443" s="61"/>
      <c r="M443" s="82"/>
      <c r="N443" s="61"/>
      <c r="O443" s="61"/>
      <c r="P443" s="61"/>
      <c r="Q443" s="61"/>
      <c r="R443" s="61"/>
      <c r="S443" s="61"/>
      <c r="T443" s="61"/>
      <c r="U443" s="61"/>
      <c r="V443" s="61"/>
      <c r="W443" s="61"/>
    </row>
    <row r="444" spans="3:23" x14ac:dyDescent="0.35">
      <c r="C444" s="79" t="s">
        <v>1709</v>
      </c>
      <c r="D444" s="107" t="str">
        <f>VLOOKUP(C444, OrganizationStaffList!D:E, 2, FALSE)</f>
        <v>XX0000440</v>
      </c>
      <c r="E444" s="80"/>
      <c r="F444" s="107" t="e">
        <f>VLOOKUP(E444, CoursesBankAssessment!C:D, 2, FALSE)</f>
        <v>#N/A</v>
      </c>
      <c r="G444" s="107" t="e">
        <f>VLOOKUP(E444, CoursesBankAssessment!C:H, 6, FALSE)</f>
        <v>#N/A</v>
      </c>
      <c r="H444" s="61"/>
      <c r="I444" s="61"/>
      <c r="J444" s="81"/>
      <c r="K444" s="81"/>
      <c r="L444" s="61"/>
      <c r="M444" s="82"/>
      <c r="N444" s="61"/>
      <c r="O444" s="61"/>
      <c r="P444" s="61"/>
      <c r="Q444" s="61"/>
      <c r="R444" s="61"/>
      <c r="S444" s="61"/>
      <c r="T444" s="61"/>
      <c r="U444" s="61"/>
      <c r="V444" s="61"/>
      <c r="W444" s="61"/>
    </row>
    <row r="445" spans="3:23" x14ac:dyDescent="0.35">
      <c r="C445" s="79" t="s">
        <v>1710</v>
      </c>
      <c r="D445" s="107" t="str">
        <f>VLOOKUP(C445, OrganizationStaffList!D:E, 2, FALSE)</f>
        <v>XX0000441</v>
      </c>
      <c r="E445" s="80"/>
      <c r="F445" s="107" t="e">
        <f>VLOOKUP(E445, CoursesBankAssessment!C:D, 2, FALSE)</f>
        <v>#N/A</v>
      </c>
      <c r="G445" s="107" t="e">
        <f>VLOOKUP(E445, CoursesBankAssessment!C:H, 6, FALSE)</f>
        <v>#N/A</v>
      </c>
      <c r="H445" s="61"/>
      <c r="I445" s="61"/>
      <c r="J445" s="81"/>
      <c r="K445" s="81"/>
      <c r="L445" s="61"/>
      <c r="M445" s="82"/>
      <c r="N445" s="61"/>
      <c r="O445" s="61"/>
      <c r="P445" s="61"/>
      <c r="Q445" s="61"/>
      <c r="R445" s="61"/>
      <c r="S445" s="61"/>
      <c r="T445" s="61"/>
      <c r="U445" s="61"/>
      <c r="V445" s="61"/>
      <c r="W445" s="61"/>
    </row>
    <row r="446" spans="3:23" x14ac:dyDescent="0.35">
      <c r="C446" s="79" t="s">
        <v>1711</v>
      </c>
      <c r="D446" s="107" t="str">
        <f>VLOOKUP(C446, OrganizationStaffList!D:E, 2, FALSE)</f>
        <v>XX0000442</v>
      </c>
      <c r="E446" s="80"/>
      <c r="F446" s="107" t="e">
        <f>VLOOKUP(E446, CoursesBankAssessment!C:D, 2, FALSE)</f>
        <v>#N/A</v>
      </c>
      <c r="G446" s="107" t="e">
        <f>VLOOKUP(E446, CoursesBankAssessment!C:H, 6, FALSE)</f>
        <v>#N/A</v>
      </c>
      <c r="H446" s="61"/>
      <c r="I446" s="61"/>
      <c r="J446" s="81"/>
      <c r="K446" s="81"/>
      <c r="L446" s="61"/>
      <c r="M446" s="82"/>
      <c r="N446" s="61"/>
      <c r="O446" s="61"/>
      <c r="P446" s="61"/>
      <c r="Q446" s="61"/>
      <c r="R446" s="61"/>
      <c r="S446" s="61"/>
      <c r="T446" s="61"/>
      <c r="U446" s="61"/>
      <c r="V446" s="61"/>
      <c r="W446" s="61"/>
    </row>
    <row r="447" spans="3:23" x14ac:dyDescent="0.35">
      <c r="C447" s="79" t="s">
        <v>1712</v>
      </c>
      <c r="D447" s="107" t="str">
        <f>VLOOKUP(C447, OrganizationStaffList!D:E, 2, FALSE)</f>
        <v>XX0000443</v>
      </c>
      <c r="E447" s="80"/>
      <c r="F447" s="107" t="e">
        <f>VLOOKUP(E447, CoursesBankAssessment!C:D, 2, FALSE)</f>
        <v>#N/A</v>
      </c>
      <c r="G447" s="107" t="e">
        <f>VLOOKUP(E447, CoursesBankAssessment!C:H, 6, FALSE)</f>
        <v>#N/A</v>
      </c>
      <c r="H447" s="61"/>
      <c r="I447" s="61"/>
      <c r="J447" s="81"/>
      <c r="K447" s="81"/>
      <c r="L447" s="61"/>
      <c r="M447" s="82"/>
      <c r="N447" s="61"/>
      <c r="O447" s="61"/>
      <c r="P447" s="61"/>
      <c r="Q447" s="61"/>
      <c r="R447" s="61"/>
      <c r="S447" s="61"/>
      <c r="T447" s="61"/>
      <c r="U447" s="61"/>
      <c r="V447" s="61"/>
      <c r="W447" s="61"/>
    </row>
    <row r="448" spans="3:23" x14ac:dyDescent="0.35">
      <c r="C448" s="79" t="s">
        <v>1713</v>
      </c>
      <c r="D448" s="107" t="str">
        <f>VLOOKUP(C448, OrganizationStaffList!D:E, 2, FALSE)</f>
        <v>XX0000444</v>
      </c>
      <c r="E448" s="80"/>
      <c r="F448" s="107" t="e">
        <f>VLOOKUP(E448, CoursesBankAssessment!C:D, 2, FALSE)</f>
        <v>#N/A</v>
      </c>
      <c r="G448" s="107" t="e">
        <f>VLOOKUP(E448, CoursesBankAssessment!C:H, 6, FALSE)</f>
        <v>#N/A</v>
      </c>
      <c r="H448" s="61"/>
      <c r="I448" s="61"/>
      <c r="J448" s="81"/>
      <c r="K448" s="81"/>
      <c r="L448" s="61"/>
      <c r="M448" s="82"/>
      <c r="N448" s="61"/>
      <c r="O448" s="61"/>
      <c r="P448" s="61"/>
      <c r="Q448" s="61"/>
      <c r="R448" s="61"/>
      <c r="S448" s="61"/>
      <c r="T448" s="61"/>
      <c r="U448" s="61"/>
      <c r="V448" s="61"/>
      <c r="W448" s="61"/>
    </row>
    <row r="449" spans="3:23" x14ac:dyDescent="0.35">
      <c r="C449" s="79" t="s">
        <v>1714</v>
      </c>
      <c r="D449" s="107" t="str">
        <f>VLOOKUP(C449, OrganizationStaffList!D:E, 2, FALSE)</f>
        <v>XX0000445</v>
      </c>
      <c r="E449" s="80"/>
      <c r="F449" s="107" t="e">
        <f>VLOOKUP(E449, CoursesBankAssessment!C:D, 2, FALSE)</f>
        <v>#N/A</v>
      </c>
      <c r="G449" s="107" t="e">
        <f>VLOOKUP(E449, CoursesBankAssessment!C:H, 6, FALSE)</f>
        <v>#N/A</v>
      </c>
      <c r="H449" s="61"/>
      <c r="I449" s="61"/>
      <c r="J449" s="81"/>
      <c r="K449" s="81"/>
      <c r="L449" s="61"/>
      <c r="M449" s="82"/>
      <c r="N449" s="61"/>
      <c r="O449" s="61"/>
      <c r="P449" s="61"/>
      <c r="Q449" s="61"/>
      <c r="R449" s="61"/>
      <c r="S449" s="61"/>
      <c r="T449" s="61"/>
      <c r="U449" s="61"/>
      <c r="V449" s="61"/>
      <c r="W449" s="61"/>
    </row>
    <row r="450" spans="3:23" x14ac:dyDescent="0.35">
      <c r="C450" s="79" t="s">
        <v>1715</v>
      </c>
      <c r="D450" s="107" t="str">
        <f>VLOOKUP(C450, OrganizationStaffList!D:E, 2, FALSE)</f>
        <v>XX0000446</v>
      </c>
      <c r="E450" s="80"/>
      <c r="F450" s="107" t="e">
        <f>VLOOKUP(E450, CoursesBankAssessment!C:D, 2, FALSE)</f>
        <v>#N/A</v>
      </c>
      <c r="G450" s="107" t="e">
        <f>VLOOKUP(E450, CoursesBankAssessment!C:H, 6, FALSE)</f>
        <v>#N/A</v>
      </c>
      <c r="H450" s="61"/>
      <c r="I450" s="61"/>
      <c r="J450" s="81"/>
      <c r="K450" s="81"/>
      <c r="L450" s="61"/>
      <c r="M450" s="82"/>
      <c r="N450" s="61"/>
      <c r="O450" s="61"/>
      <c r="P450" s="61"/>
      <c r="Q450" s="61"/>
      <c r="R450" s="61"/>
      <c r="S450" s="61"/>
      <c r="T450" s="61"/>
      <c r="U450" s="61"/>
      <c r="V450" s="61"/>
      <c r="W450" s="61"/>
    </row>
    <row r="451" spans="3:23" x14ac:dyDescent="0.35">
      <c r="C451" s="79" t="s">
        <v>1716</v>
      </c>
      <c r="D451" s="107" t="str">
        <f>VLOOKUP(C451, OrganizationStaffList!D:E, 2, FALSE)</f>
        <v>XX0000447</v>
      </c>
      <c r="E451" s="80"/>
      <c r="F451" s="107" t="e">
        <f>VLOOKUP(E451, CoursesBankAssessment!C:D, 2, FALSE)</f>
        <v>#N/A</v>
      </c>
      <c r="G451" s="107" t="e">
        <f>VLOOKUP(E451, CoursesBankAssessment!C:H, 6, FALSE)</f>
        <v>#N/A</v>
      </c>
      <c r="H451" s="61"/>
      <c r="I451" s="61"/>
      <c r="J451" s="81"/>
      <c r="K451" s="81"/>
      <c r="L451" s="61"/>
      <c r="M451" s="82"/>
      <c r="N451" s="61"/>
      <c r="O451" s="61"/>
      <c r="P451" s="61"/>
      <c r="Q451" s="61"/>
      <c r="R451" s="61"/>
      <c r="S451" s="61"/>
      <c r="T451" s="61"/>
      <c r="U451" s="61"/>
      <c r="V451" s="61"/>
      <c r="W451" s="61"/>
    </row>
    <row r="452" spans="3:23" x14ac:dyDescent="0.35">
      <c r="C452" s="79" t="s">
        <v>1717</v>
      </c>
      <c r="D452" s="107" t="str">
        <f>VLOOKUP(C452, OrganizationStaffList!D:E, 2, FALSE)</f>
        <v>XX0000448</v>
      </c>
      <c r="E452" s="80"/>
      <c r="F452" s="107" t="e">
        <f>VLOOKUP(E452, CoursesBankAssessment!C:D, 2, FALSE)</f>
        <v>#N/A</v>
      </c>
      <c r="G452" s="107" t="e">
        <f>VLOOKUP(E452, CoursesBankAssessment!C:H, 6, FALSE)</f>
        <v>#N/A</v>
      </c>
      <c r="H452" s="61"/>
      <c r="I452" s="61"/>
      <c r="J452" s="81"/>
      <c r="K452" s="81"/>
      <c r="L452" s="61"/>
      <c r="M452" s="82"/>
      <c r="N452" s="61"/>
      <c r="O452" s="61"/>
      <c r="P452" s="61"/>
      <c r="Q452" s="61"/>
      <c r="R452" s="61"/>
      <c r="S452" s="61"/>
      <c r="T452" s="61"/>
      <c r="U452" s="61"/>
      <c r="V452" s="61"/>
      <c r="W452" s="61"/>
    </row>
    <row r="453" spans="3:23" x14ac:dyDescent="0.35">
      <c r="C453" s="79" t="s">
        <v>1718</v>
      </c>
      <c r="D453" s="107" t="str">
        <f>VLOOKUP(C453, OrganizationStaffList!D:E, 2, FALSE)</f>
        <v>XX0000449</v>
      </c>
      <c r="E453" s="80"/>
      <c r="F453" s="107" t="e">
        <f>VLOOKUP(E453, CoursesBankAssessment!C:D, 2, FALSE)</f>
        <v>#N/A</v>
      </c>
      <c r="G453" s="107" t="e">
        <f>VLOOKUP(E453, CoursesBankAssessment!C:H, 6, FALSE)</f>
        <v>#N/A</v>
      </c>
      <c r="H453" s="61"/>
      <c r="I453" s="61"/>
      <c r="J453" s="81"/>
      <c r="K453" s="81"/>
      <c r="L453" s="61"/>
      <c r="M453" s="82"/>
      <c r="N453" s="61"/>
      <c r="O453" s="61"/>
      <c r="P453" s="61"/>
      <c r="Q453" s="61"/>
      <c r="R453" s="61"/>
      <c r="S453" s="61"/>
      <c r="T453" s="61"/>
      <c r="U453" s="61"/>
      <c r="V453" s="61"/>
      <c r="W453" s="61"/>
    </row>
    <row r="454" spans="3:23" x14ac:dyDescent="0.35">
      <c r="C454" s="79" t="s">
        <v>1719</v>
      </c>
      <c r="D454" s="107" t="str">
        <f>VLOOKUP(C454, OrganizationStaffList!D:E, 2, FALSE)</f>
        <v>XX0000450</v>
      </c>
      <c r="E454" s="80"/>
      <c r="F454" s="107" t="e">
        <f>VLOOKUP(E454, CoursesBankAssessment!C:D, 2, FALSE)</f>
        <v>#N/A</v>
      </c>
      <c r="G454" s="107" t="e">
        <f>VLOOKUP(E454, CoursesBankAssessment!C:H, 6, FALSE)</f>
        <v>#N/A</v>
      </c>
      <c r="H454" s="61"/>
      <c r="I454" s="61"/>
      <c r="J454" s="81"/>
      <c r="K454" s="81"/>
      <c r="L454" s="61"/>
      <c r="M454" s="82"/>
      <c r="N454" s="61"/>
      <c r="O454" s="61"/>
      <c r="P454" s="61"/>
      <c r="Q454" s="61"/>
      <c r="R454" s="61"/>
      <c r="S454" s="61"/>
      <c r="T454" s="61"/>
      <c r="U454" s="61"/>
      <c r="V454" s="61"/>
      <c r="W454" s="61"/>
    </row>
    <row r="455" spans="3:23" x14ac:dyDescent="0.35">
      <c r="C455" s="79" t="s">
        <v>1720</v>
      </c>
      <c r="D455" s="107" t="str">
        <f>VLOOKUP(C455, OrganizationStaffList!D:E, 2, FALSE)</f>
        <v>XX0000451</v>
      </c>
      <c r="E455" s="80"/>
      <c r="F455" s="107" t="e">
        <f>VLOOKUP(E455, CoursesBankAssessment!C:D, 2, FALSE)</f>
        <v>#N/A</v>
      </c>
      <c r="G455" s="107" t="e">
        <f>VLOOKUP(E455, CoursesBankAssessment!C:H, 6, FALSE)</f>
        <v>#N/A</v>
      </c>
      <c r="H455" s="61"/>
      <c r="I455" s="61"/>
      <c r="J455" s="81"/>
      <c r="K455" s="81"/>
      <c r="L455" s="61"/>
      <c r="M455" s="82"/>
      <c r="N455" s="61"/>
      <c r="O455" s="61"/>
      <c r="P455" s="61"/>
      <c r="Q455" s="61"/>
      <c r="R455" s="61"/>
      <c r="S455" s="61"/>
      <c r="T455" s="61"/>
      <c r="U455" s="61"/>
      <c r="V455" s="61"/>
      <c r="W455" s="61"/>
    </row>
    <row r="456" spans="3:23" x14ac:dyDescent="0.35">
      <c r="C456" s="79" t="s">
        <v>1721</v>
      </c>
      <c r="D456" s="107" t="str">
        <f>VLOOKUP(C456, OrganizationStaffList!D:E, 2, FALSE)</f>
        <v>XX0000452</v>
      </c>
      <c r="E456" s="80"/>
      <c r="F456" s="107" t="e">
        <f>VLOOKUP(E456, CoursesBankAssessment!C:D, 2, FALSE)</f>
        <v>#N/A</v>
      </c>
      <c r="G456" s="107" t="e">
        <f>VLOOKUP(E456, CoursesBankAssessment!C:H, 6, FALSE)</f>
        <v>#N/A</v>
      </c>
      <c r="H456" s="61"/>
      <c r="I456" s="61"/>
      <c r="J456" s="81"/>
      <c r="K456" s="81"/>
      <c r="L456" s="61"/>
      <c r="M456" s="82"/>
      <c r="N456" s="61"/>
      <c r="O456" s="61"/>
      <c r="P456" s="61"/>
      <c r="Q456" s="61"/>
      <c r="R456" s="61"/>
      <c r="S456" s="61"/>
      <c r="T456" s="61"/>
      <c r="U456" s="61"/>
      <c r="V456" s="61"/>
      <c r="W456" s="61"/>
    </row>
    <row r="457" spans="3:23" x14ac:dyDescent="0.35">
      <c r="C457" s="79" t="s">
        <v>1722</v>
      </c>
      <c r="D457" s="107" t="str">
        <f>VLOOKUP(C457, OrganizationStaffList!D:E, 2, FALSE)</f>
        <v>XX0000453</v>
      </c>
      <c r="E457" s="80"/>
      <c r="F457" s="107" t="e">
        <f>VLOOKUP(E457, CoursesBankAssessment!C:D, 2, FALSE)</f>
        <v>#N/A</v>
      </c>
      <c r="G457" s="107" t="e">
        <f>VLOOKUP(E457, CoursesBankAssessment!C:H, 6, FALSE)</f>
        <v>#N/A</v>
      </c>
      <c r="H457" s="61"/>
      <c r="I457" s="61"/>
      <c r="J457" s="81"/>
      <c r="K457" s="81"/>
      <c r="L457" s="61"/>
      <c r="M457" s="82"/>
      <c r="N457" s="61"/>
      <c r="O457" s="61"/>
      <c r="P457" s="61"/>
      <c r="Q457" s="61"/>
      <c r="R457" s="61"/>
      <c r="S457" s="61"/>
      <c r="T457" s="61"/>
      <c r="U457" s="61"/>
      <c r="V457" s="61"/>
      <c r="W457" s="61"/>
    </row>
    <row r="458" spans="3:23" x14ac:dyDescent="0.35">
      <c r="C458" s="79" t="s">
        <v>1723</v>
      </c>
      <c r="D458" s="107" t="str">
        <f>VLOOKUP(C458, OrganizationStaffList!D:E, 2, FALSE)</f>
        <v>XX0000454</v>
      </c>
      <c r="E458" s="80"/>
      <c r="F458" s="107" t="e">
        <f>VLOOKUP(E458, CoursesBankAssessment!C:D, 2, FALSE)</f>
        <v>#N/A</v>
      </c>
      <c r="G458" s="107" t="e">
        <f>VLOOKUP(E458, CoursesBankAssessment!C:H, 6, FALSE)</f>
        <v>#N/A</v>
      </c>
      <c r="H458" s="61"/>
      <c r="I458" s="61"/>
      <c r="J458" s="81"/>
      <c r="K458" s="81"/>
      <c r="L458" s="61"/>
      <c r="M458" s="82"/>
      <c r="N458" s="61"/>
      <c r="O458" s="61"/>
      <c r="P458" s="61"/>
      <c r="Q458" s="61"/>
      <c r="R458" s="61"/>
      <c r="S458" s="61"/>
      <c r="T458" s="61"/>
      <c r="U458" s="61"/>
      <c r="V458" s="61"/>
      <c r="W458" s="61"/>
    </row>
    <row r="459" spans="3:23" x14ac:dyDescent="0.35">
      <c r="C459" s="79" t="s">
        <v>1724</v>
      </c>
      <c r="D459" s="107" t="str">
        <f>VLOOKUP(C459, OrganizationStaffList!D:E, 2, FALSE)</f>
        <v>XX0000455</v>
      </c>
      <c r="E459" s="80"/>
      <c r="F459" s="107" t="e">
        <f>VLOOKUP(E459, CoursesBankAssessment!C:D, 2, FALSE)</f>
        <v>#N/A</v>
      </c>
      <c r="G459" s="107" t="e">
        <f>VLOOKUP(E459, CoursesBankAssessment!C:H, 6, FALSE)</f>
        <v>#N/A</v>
      </c>
      <c r="H459" s="61"/>
      <c r="I459" s="61"/>
      <c r="J459" s="81"/>
      <c r="K459" s="81"/>
      <c r="L459" s="61"/>
      <c r="M459" s="82"/>
      <c r="N459" s="61"/>
      <c r="O459" s="61"/>
      <c r="P459" s="61"/>
      <c r="Q459" s="61"/>
      <c r="R459" s="61"/>
      <c r="S459" s="61"/>
      <c r="T459" s="61"/>
      <c r="U459" s="61"/>
      <c r="V459" s="61"/>
      <c r="W459" s="61"/>
    </row>
    <row r="460" spans="3:23" x14ac:dyDescent="0.35">
      <c r="C460" s="79" t="s">
        <v>1725</v>
      </c>
      <c r="D460" s="107" t="str">
        <f>VLOOKUP(C460, OrganizationStaffList!D:E, 2, FALSE)</f>
        <v>XX0000456</v>
      </c>
      <c r="E460" s="80"/>
      <c r="F460" s="107" t="e">
        <f>VLOOKUP(E460, CoursesBankAssessment!C:D, 2, FALSE)</f>
        <v>#N/A</v>
      </c>
      <c r="G460" s="107" t="e">
        <f>VLOOKUP(E460, CoursesBankAssessment!C:H, 6, FALSE)</f>
        <v>#N/A</v>
      </c>
      <c r="H460" s="61"/>
      <c r="I460" s="61"/>
      <c r="J460" s="81"/>
      <c r="K460" s="81"/>
      <c r="L460" s="61"/>
      <c r="M460" s="82"/>
      <c r="N460" s="61"/>
      <c r="O460" s="61"/>
      <c r="P460" s="61"/>
      <c r="Q460" s="61"/>
      <c r="R460" s="61"/>
      <c r="S460" s="61"/>
      <c r="T460" s="61"/>
      <c r="U460" s="61"/>
      <c r="V460" s="61"/>
      <c r="W460" s="61"/>
    </row>
    <row r="461" spans="3:23" x14ac:dyDescent="0.35">
      <c r="C461" s="79" t="s">
        <v>1726</v>
      </c>
      <c r="D461" s="107" t="str">
        <f>VLOOKUP(C461, OrganizationStaffList!D:E, 2, FALSE)</f>
        <v>XX0000457</v>
      </c>
      <c r="E461" s="80"/>
      <c r="F461" s="107" t="e">
        <f>VLOOKUP(E461, CoursesBankAssessment!C:D, 2, FALSE)</f>
        <v>#N/A</v>
      </c>
      <c r="G461" s="107" t="e">
        <f>VLOOKUP(E461, CoursesBankAssessment!C:H, 6, FALSE)</f>
        <v>#N/A</v>
      </c>
      <c r="H461" s="61"/>
      <c r="I461" s="61"/>
      <c r="J461" s="81"/>
      <c r="K461" s="81"/>
      <c r="L461" s="61"/>
      <c r="M461" s="82"/>
      <c r="N461" s="61"/>
      <c r="O461" s="61"/>
      <c r="P461" s="61"/>
      <c r="Q461" s="61"/>
      <c r="R461" s="61"/>
      <c r="S461" s="61"/>
      <c r="T461" s="61"/>
      <c r="U461" s="61"/>
      <c r="V461" s="61"/>
      <c r="W461" s="61"/>
    </row>
    <row r="462" spans="3:23" x14ac:dyDescent="0.35">
      <c r="C462" s="79" t="s">
        <v>1727</v>
      </c>
      <c r="D462" s="107" t="str">
        <f>VLOOKUP(C462, OrganizationStaffList!D:E, 2, FALSE)</f>
        <v>XX0000458</v>
      </c>
      <c r="E462" s="80"/>
      <c r="F462" s="107" t="e">
        <f>VLOOKUP(E462, CoursesBankAssessment!C:D, 2, FALSE)</f>
        <v>#N/A</v>
      </c>
      <c r="G462" s="107" t="e">
        <f>VLOOKUP(E462, CoursesBankAssessment!C:H, 6, FALSE)</f>
        <v>#N/A</v>
      </c>
      <c r="H462" s="61"/>
      <c r="I462" s="61"/>
      <c r="J462" s="81"/>
      <c r="K462" s="81"/>
      <c r="L462" s="61"/>
      <c r="M462" s="82"/>
      <c r="N462" s="61"/>
      <c r="O462" s="61"/>
      <c r="P462" s="61"/>
      <c r="Q462" s="61"/>
      <c r="R462" s="61"/>
      <c r="S462" s="61"/>
      <c r="T462" s="61"/>
      <c r="U462" s="61"/>
      <c r="V462" s="61"/>
      <c r="W462" s="61"/>
    </row>
    <row r="463" spans="3:23" x14ac:dyDescent="0.35">
      <c r="C463" s="79" t="s">
        <v>1728</v>
      </c>
      <c r="D463" s="107" t="str">
        <f>VLOOKUP(C463, OrganizationStaffList!D:E, 2, FALSE)</f>
        <v>XX0000459</v>
      </c>
      <c r="E463" s="80"/>
      <c r="F463" s="107" t="e">
        <f>VLOOKUP(E463, CoursesBankAssessment!C:D, 2, FALSE)</f>
        <v>#N/A</v>
      </c>
      <c r="G463" s="107" t="e">
        <f>VLOOKUP(E463, CoursesBankAssessment!C:H, 6, FALSE)</f>
        <v>#N/A</v>
      </c>
      <c r="H463" s="61"/>
      <c r="I463" s="61"/>
      <c r="J463" s="81"/>
      <c r="K463" s="81"/>
      <c r="L463" s="61"/>
      <c r="M463" s="82"/>
      <c r="N463" s="61"/>
      <c r="O463" s="61"/>
      <c r="P463" s="61"/>
      <c r="Q463" s="61"/>
      <c r="R463" s="61"/>
      <c r="S463" s="61"/>
      <c r="T463" s="61"/>
      <c r="U463" s="61"/>
      <c r="V463" s="61"/>
      <c r="W463" s="61"/>
    </row>
    <row r="464" spans="3:23" x14ac:dyDescent="0.35">
      <c r="C464" s="79" t="s">
        <v>1729</v>
      </c>
      <c r="D464" s="107" t="str">
        <f>VLOOKUP(C464, OrganizationStaffList!D:E, 2, FALSE)</f>
        <v>XX0000460</v>
      </c>
      <c r="E464" s="80"/>
      <c r="F464" s="107" t="e">
        <f>VLOOKUP(E464, CoursesBankAssessment!C:D, 2, FALSE)</f>
        <v>#N/A</v>
      </c>
      <c r="G464" s="107" t="e">
        <f>VLOOKUP(E464, CoursesBankAssessment!C:H, 6, FALSE)</f>
        <v>#N/A</v>
      </c>
      <c r="H464" s="61"/>
      <c r="I464" s="61"/>
      <c r="J464" s="81"/>
      <c r="K464" s="81"/>
      <c r="L464" s="61"/>
      <c r="M464" s="82"/>
      <c r="N464" s="61"/>
      <c r="O464" s="61"/>
      <c r="P464" s="61"/>
      <c r="Q464" s="61"/>
      <c r="R464" s="61"/>
      <c r="S464" s="61"/>
      <c r="T464" s="61"/>
      <c r="U464" s="61"/>
      <c r="V464" s="61"/>
      <c r="W464" s="61"/>
    </row>
    <row r="465" spans="3:23" x14ac:dyDescent="0.35">
      <c r="C465" s="79" t="s">
        <v>1730</v>
      </c>
      <c r="D465" s="107" t="str">
        <f>VLOOKUP(C465, OrganizationStaffList!D:E, 2, FALSE)</f>
        <v>XX0000461</v>
      </c>
      <c r="E465" s="80"/>
      <c r="F465" s="107" t="e">
        <f>VLOOKUP(E465, CoursesBankAssessment!C:D, 2, FALSE)</f>
        <v>#N/A</v>
      </c>
      <c r="G465" s="107" t="e">
        <f>VLOOKUP(E465, CoursesBankAssessment!C:H, 6, FALSE)</f>
        <v>#N/A</v>
      </c>
      <c r="H465" s="61"/>
      <c r="I465" s="61"/>
      <c r="J465" s="81"/>
      <c r="K465" s="81"/>
      <c r="L465" s="61"/>
      <c r="M465" s="82"/>
      <c r="N465" s="61"/>
      <c r="O465" s="61"/>
      <c r="P465" s="61"/>
      <c r="Q465" s="61"/>
      <c r="R465" s="61"/>
      <c r="S465" s="61"/>
      <c r="T465" s="61"/>
      <c r="U465" s="61"/>
      <c r="V465" s="61"/>
      <c r="W465" s="61"/>
    </row>
    <row r="466" spans="3:23" x14ac:dyDescent="0.35">
      <c r="C466" s="79" t="s">
        <v>1731</v>
      </c>
      <c r="D466" s="107" t="str">
        <f>VLOOKUP(C466, OrganizationStaffList!D:E, 2, FALSE)</f>
        <v>XX0000462</v>
      </c>
      <c r="E466" s="80"/>
      <c r="F466" s="107" t="e">
        <f>VLOOKUP(E466, CoursesBankAssessment!C:D, 2, FALSE)</f>
        <v>#N/A</v>
      </c>
      <c r="G466" s="107" t="e">
        <f>VLOOKUP(E466, CoursesBankAssessment!C:H, 6, FALSE)</f>
        <v>#N/A</v>
      </c>
      <c r="H466" s="61"/>
      <c r="I466" s="61"/>
      <c r="J466" s="81"/>
      <c r="K466" s="81"/>
      <c r="L466" s="61"/>
      <c r="M466" s="82"/>
      <c r="N466" s="61"/>
      <c r="O466" s="61"/>
      <c r="P466" s="61"/>
      <c r="Q466" s="61"/>
      <c r="R466" s="61"/>
      <c r="S466" s="61"/>
      <c r="T466" s="61"/>
      <c r="U466" s="61"/>
      <c r="V466" s="61"/>
      <c r="W466" s="61"/>
    </row>
    <row r="467" spans="3:23" x14ac:dyDescent="0.35">
      <c r="C467" s="79" t="s">
        <v>1732</v>
      </c>
      <c r="D467" s="107" t="str">
        <f>VLOOKUP(C467, OrganizationStaffList!D:E, 2, FALSE)</f>
        <v>XX0000463</v>
      </c>
      <c r="E467" s="80"/>
      <c r="F467" s="107" t="e">
        <f>VLOOKUP(E467, CoursesBankAssessment!C:D, 2, FALSE)</f>
        <v>#N/A</v>
      </c>
      <c r="G467" s="107" t="e">
        <f>VLOOKUP(E467, CoursesBankAssessment!C:H, 6, FALSE)</f>
        <v>#N/A</v>
      </c>
      <c r="H467" s="61"/>
      <c r="I467" s="61"/>
      <c r="J467" s="81"/>
      <c r="K467" s="81"/>
      <c r="L467" s="61"/>
      <c r="M467" s="82"/>
      <c r="N467" s="61"/>
      <c r="O467" s="61"/>
      <c r="P467" s="61"/>
      <c r="Q467" s="61"/>
      <c r="R467" s="61"/>
      <c r="S467" s="61"/>
      <c r="T467" s="61"/>
      <c r="U467" s="61"/>
      <c r="V467" s="61"/>
      <c r="W467" s="61"/>
    </row>
    <row r="468" spans="3:23" x14ac:dyDescent="0.35">
      <c r="C468" s="79" t="s">
        <v>1733</v>
      </c>
      <c r="D468" s="107" t="str">
        <f>VLOOKUP(C468, OrganizationStaffList!D:E, 2, FALSE)</f>
        <v>XX0000464</v>
      </c>
      <c r="E468" s="80"/>
      <c r="F468" s="107" t="e">
        <f>VLOOKUP(E468, CoursesBankAssessment!C:D, 2, FALSE)</f>
        <v>#N/A</v>
      </c>
      <c r="G468" s="107" t="e">
        <f>VLOOKUP(E468, CoursesBankAssessment!C:H, 6, FALSE)</f>
        <v>#N/A</v>
      </c>
      <c r="H468" s="61"/>
      <c r="I468" s="61"/>
      <c r="J468" s="81"/>
      <c r="K468" s="81"/>
      <c r="L468" s="61"/>
      <c r="M468" s="82"/>
      <c r="N468" s="61"/>
      <c r="O468" s="61"/>
      <c r="P468" s="61"/>
      <c r="Q468" s="61"/>
      <c r="R468" s="61"/>
      <c r="S468" s="61"/>
      <c r="T468" s="61"/>
      <c r="U468" s="61"/>
      <c r="V468" s="61"/>
      <c r="W468" s="61"/>
    </row>
    <row r="469" spans="3:23" x14ac:dyDescent="0.35">
      <c r="C469" s="79" t="s">
        <v>1734</v>
      </c>
      <c r="D469" s="107" t="str">
        <f>VLOOKUP(C469, OrganizationStaffList!D:E, 2, FALSE)</f>
        <v>XX0000465</v>
      </c>
      <c r="E469" s="80"/>
      <c r="F469" s="107" t="e">
        <f>VLOOKUP(E469, CoursesBankAssessment!C:D, 2, FALSE)</f>
        <v>#N/A</v>
      </c>
      <c r="G469" s="107" t="e">
        <f>VLOOKUP(E469, CoursesBankAssessment!C:H, 6, FALSE)</f>
        <v>#N/A</v>
      </c>
      <c r="H469" s="61"/>
      <c r="I469" s="61"/>
      <c r="J469" s="81"/>
      <c r="K469" s="81"/>
      <c r="L469" s="61"/>
      <c r="M469" s="82"/>
      <c r="N469" s="61"/>
      <c r="O469" s="61"/>
      <c r="P469" s="61"/>
      <c r="Q469" s="61"/>
      <c r="R469" s="61"/>
      <c r="S469" s="61"/>
      <c r="T469" s="61"/>
      <c r="U469" s="61"/>
      <c r="V469" s="61"/>
      <c r="W469" s="61"/>
    </row>
    <row r="470" spans="3:23" x14ac:dyDescent="0.35">
      <c r="C470" s="79" t="s">
        <v>1735</v>
      </c>
      <c r="D470" s="107" t="str">
        <f>VLOOKUP(C470, OrganizationStaffList!D:E, 2, FALSE)</f>
        <v>XX0000466</v>
      </c>
      <c r="E470" s="80"/>
      <c r="F470" s="107" t="e">
        <f>VLOOKUP(E470, CoursesBankAssessment!C:D, 2, FALSE)</f>
        <v>#N/A</v>
      </c>
      <c r="G470" s="107" t="e">
        <f>VLOOKUP(E470, CoursesBankAssessment!C:H, 6, FALSE)</f>
        <v>#N/A</v>
      </c>
      <c r="H470" s="61"/>
      <c r="I470" s="61"/>
      <c r="J470" s="81"/>
      <c r="K470" s="81"/>
      <c r="L470" s="61"/>
      <c r="M470" s="82"/>
      <c r="N470" s="61"/>
      <c r="O470" s="61"/>
      <c r="P470" s="61"/>
      <c r="Q470" s="61"/>
      <c r="R470" s="61"/>
      <c r="S470" s="61"/>
      <c r="T470" s="61"/>
      <c r="U470" s="61"/>
      <c r="V470" s="61"/>
      <c r="W470" s="61"/>
    </row>
    <row r="471" spans="3:23" x14ac:dyDescent="0.35">
      <c r="C471" s="79" t="s">
        <v>1736</v>
      </c>
      <c r="D471" s="107" t="str">
        <f>VLOOKUP(C471, OrganizationStaffList!D:E, 2, FALSE)</f>
        <v>XX0000467</v>
      </c>
      <c r="E471" s="80"/>
      <c r="F471" s="107" t="e">
        <f>VLOOKUP(E471, CoursesBankAssessment!C:D, 2, FALSE)</f>
        <v>#N/A</v>
      </c>
      <c r="G471" s="107" t="e">
        <f>VLOOKUP(E471, CoursesBankAssessment!C:H, 6, FALSE)</f>
        <v>#N/A</v>
      </c>
      <c r="H471" s="61"/>
      <c r="I471" s="61"/>
      <c r="J471" s="81"/>
      <c r="K471" s="81"/>
      <c r="L471" s="61"/>
      <c r="M471" s="82"/>
      <c r="N471" s="61"/>
      <c r="O471" s="61"/>
      <c r="P471" s="61"/>
      <c r="Q471" s="61"/>
      <c r="R471" s="61"/>
      <c r="S471" s="61"/>
      <c r="T471" s="61"/>
      <c r="U471" s="61"/>
      <c r="V471" s="61"/>
      <c r="W471" s="61"/>
    </row>
    <row r="472" spans="3:23" x14ac:dyDescent="0.35">
      <c r="C472" s="79" t="s">
        <v>1737</v>
      </c>
      <c r="D472" s="107" t="str">
        <f>VLOOKUP(C472, OrganizationStaffList!D:E, 2, FALSE)</f>
        <v>XX0000468</v>
      </c>
      <c r="E472" s="80"/>
      <c r="F472" s="107" t="e">
        <f>VLOOKUP(E472, CoursesBankAssessment!C:D, 2, FALSE)</f>
        <v>#N/A</v>
      </c>
      <c r="G472" s="107" t="e">
        <f>VLOOKUP(E472, CoursesBankAssessment!C:H, 6, FALSE)</f>
        <v>#N/A</v>
      </c>
      <c r="H472" s="61"/>
      <c r="I472" s="61"/>
      <c r="J472" s="81"/>
      <c r="K472" s="81"/>
      <c r="L472" s="61"/>
      <c r="M472" s="82"/>
      <c r="N472" s="61"/>
      <c r="O472" s="61"/>
      <c r="P472" s="61"/>
      <c r="Q472" s="61"/>
      <c r="R472" s="61"/>
      <c r="S472" s="61"/>
      <c r="T472" s="61"/>
      <c r="U472" s="61"/>
      <c r="V472" s="61"/>
      <c r="W472" s="61"/>
    </row>
    <row r="473" spans="3:23" x14ac:dyDescent="0.35">
      <c r="C473" s="79" t="s">
        <v>1738</v>
      </c>
      <c r="D473" s="107" t="str">
        <f>VLOOKUP(C473, OrganizationStaffList!D:E, 2, FALSE)</f>
        <v>XX0000469</v>
      </c>
      <c r="E473" s="80"/>
      <c r="F473" s="107" t="e">
        <f>VLOOKUP(E473, CoursesBankAssessment!C:D, 2, FALSE)</f>
        <v>#N/A</v>
      </c>
      <c r="G473" s="107" t="e">
        <f>VLOOKUP(E473, CoursesBankAssessment!C:H, 6, FALSE)</f>
        <v>#N/A</v>
      </c>
      <c r="H473" s="61"/>
      <c r="I473" s="61"/>
      <c r="J473" s="81"/>
      <c r="K473" s="81"/>
      <c r="L473" s="61"/>
      <c r="M473" s="82"/>
      <c r="N473" s="61"/>
      <c r="O473" s="61"/>
      <c r="P473" s="61"/>
      <c r="Q473" s="61"/>
      <c r="R473" s="61"/>
      <c r="S473" s="61"/>
      <c r="T473" s="61"/>
      <c r="U473" s="61"/>
      <c r="V473" s="61"/>
      <c r="W473" s="61"/>
    </row>
    <row r="474" spans="3:23" x14ac:dyDescent="0.35">
      <c r="C474" s="79" t="s">
        <v>1739</v>
      </c>
      <c r="D474" s="107" t="str">
        <f>VLOOKUP(C474, OrganizationStaffList!D:E, 2, FALSE)</f>
        <v>XX0000470</v>
      </c>
      <c r="E474" s="80"/>
      <c r="F474" s="107" t="e">
        <f>VLOOKUP(E474, CoursesBankAssessment!C:D, 2, FALSE)</f>
        <v>#N/A</v>
      </c>
      <c r="G474" s="107" t="e">
        <f>VLOOKUP(E474, CoursesBankAssessment!C:H, 6, FALSE)</f>
        <v>#N/A</v>
      </c>
      <c r="H474" s="61"/>
      <c r="I474" s="61"/>
      <c r="J474" s="81"/>
      <c r="K474" s="81"/>
      <c r="L474" s="61"/>
      <c r="M474" s="82"/>
      <c r="N474" s="61"/>
      <c r="O474" s="61"/>
      <c r="P474" s="61"/>
      <c r="Q474" s="61"/>
      <c r="R474" s="61"/>
      <c r="S474" s="61"/>
      <c r="T474" s="61"/>
      <c r="U474" s="61"/>
      <c r="V474" s="61"/>
      <c r="W474" s="61"/>
    </row>
    <row r="475" spans="3:23" x14ac:dyDescent="0.35">
      <c r="C475" s="79" t="s">
        <v>1740</v>
      </c>
      <c r="D475" s="107" t="str">
        <f>VLOOKUP(C475, OrganizationStaffList!D:E, 2, FALSE)</f>
        <v>XX0000471</v>
      </c>
      <c r="E475" s="80"/>
      <c r="F475" s="107" t="e">
        <f>VLOOKUP(E475, CoursesBankAssessment!C:D, 2, FALSE)</f>
        <v>#N/A</v>
      </c>
      <c r="G475" s="107" t="e">
        <f>VLOOKUP(E475, CoursesBankAssessment!C:H, 6, FALSE)</f>
        <v>#N/A</v>
      </c>
      <c r="H475" s="61"/>
      <c r="I475" s="61"/>
      <c r="J475" s="81"/>
      <c r="K475" s="81"/>
      <c r="L475" s="61"/>
      <c r="M475" s="82"/>
      <c r="N475" s="61"/>
      <c r="O475" s="61"/>
      <c r="P475" s="61"/>
      <c r="Q475" s="61"/>
      <c r="R475" s="61"/>
      <c r="S475" s="61"/>
      <c r="T475" s="61"/>
      <c r="U475" s="61"/>
      <c r="V475" s="61"/>
      <c r="W475" s="61"/>
    </row>
    <row r="476" spans="3:23" x14ac:dyDescent="0.35">
      <c r="C476" s="79" t="s">
        <v>1741</v>
      </c>
      <c r="D476" s="107" t="str">
        <f>VLOOKUP(C476, OrganizationStaffList!D:E, 2, FALSE)</f>
        <v>XX0000472</v>
      </c>
      <c r="E476" s="80"/>
      <c r="F476" s="107" t="e">
        <f>VLOOKUP(E476, CoursesBankAssessment!C:D, 2, FALSE)</f>
        <v>#N/A</v>
      </c>
      <c r="G476" s="107" t="e">
        <f>VLOOKUP(E476, CoursesBankAssessment!C:H, 6, FALSE)</f>
        <v>#N/A</v>
      </c>
      <c r="H476" s="61"/>
      <c r="I476" s="61"/>
      <c r="J476" s="81"/>
      <c r="K476" s="81"/>
      <c r="L476" s="61"/>
      <c r="M476" s="82"/>
      <c r="N476" s="61"/>
      <c r="O476" s="61"/>
      <c r="P476" s="61"/>
      <c r="Q476" s="61"/>
      <c r="R476" s="61"/>
      <c r="S476" s="61"/>
      <c r="T476" s="61"/>
      <c r="U476" s="61"/>
      <c r="V476" s="61"/>
      <c r="W476" s="61"/>
    </row>
    <row r="477" spans="3:23" x14ac:dyDescent="0.35">
      <c r="C477" s="79" t="s">
        <v>1742</v>
      </c>
      <c r="D477" s="107" t="str">
        <f>VLOOKUP(C477, OrganizationStaffList!D:E, 2, FALSE)</f>
        <v>XX0000473</v>
      </c>
      <c r="E477" s="80"/>
      <c r="F477" s="107" t="e">
        <f>VLOOKUP(E477, CoursesBankAssessment!C:D, 2, FALSE)</f>
        <v>#N/A</v>
      </c>
      <c r="G477" s="107" t="e">
        <f>VLOOKUP(E477, CoursesBankAssessment!C:H, 6, FALSE)</f>
        <v>#N/A</v>
      </c>
      <c r="H477" s="61"/>
      <c r="I477" s="61"/>
      <c r="J477" s="81"/>
      <c r="K477" s="81"/>
      <c r="L477" s="61"/>
      <c r="M477" s="82"/>
      <c r="N477" s="61"/>
      <c r="O477" s="61"/>
      <c r="P477" s="61"/>
      <c r="Q477" s="61"/>
      <c r="R477" s="61"/>
      <c r="S477" s="61"/>
      <c r="T477" s="61"/>
      <c r="U477" s="61"/>
      <c r="V477" s="61"/>
      <c r="W477" s="61"/>
    </row>
    <row r="478" spans="3:23" x14ac:dyDescent="0.35">
      <c r="C478" s="79" t="s">
        <v>1743</v>
      </c>
      <c r="D478" s="107" t="str">
        <f>VLOOKUP(C478, OrganizationStaffList!D:E, 2, FALSE)</f>
        <v>XX0000474</v>
      </c>
      <c r="E478" s="80"/>
      <c r="F478" s="107" t="e">
        <f>VLOOKUP(E478, CoursesBankAssessment!C:D, 2, FALSE)</f>
        <v>#N/A</v>
      </c>
      <c r="G478" s="107" t="e">
        <f>VLOOKUP(E478, CoursesBankAssessment!C:H, 6, FALSE)</f>
        <v>#N/A</v>
      </c>
      <c r="H478" s="61"/>
      <c r="I478" s="61"/>
      <c r="J478" s="81"/>
      <c r="K478" s="81"/>
      <c r="L478" s="61"/>
      <c r="M478" s="82"/>
      <c r="N478" s="61"/>
      <c r="O478" s="61"/>
      <c r="P478" s="61"/>
      <c r="Q478" s="61"/>
      <c r="R478" s="61"/>
      <c r="S478" s="61"/>
      <c r="T478" s="61"/>
      <c r="U478" s="61"/>
      <c r="V478" s="61"/>
      <c r="W478" s="61"/>
    </row>
    <row r="479" spans="3:23" x14ac:dyDescent="0.35">
      <c r="C479" s="79" t="s">
        <v>1744</v>
      </c>
      <c r="D479" s="107" t="str">
        <f>VLOOKUP(C479, OrganizationStaffList!D:E, 2, FALSE)</f>
        <v>XX0000475</v>
      </c>
      <c r="E479" s="80"/>
      <c r="F479" s="107" t="e">
        <f>VLOOKUP(E479, CoursesBankAssessment!C:D, 2, FALSE)</f>
        <v>#N/A</v>
      </c>
      <c r="G479" s="107" t="e">
        <f>VLOOKUP(E479, CoursesBankAssessment!C:H, 6, FALSE)</f>
        <v>#N/A</v>
      </c>
      <c r="H479" s="61"/>
      <c r="I479" s="61"/>
      <c r="J479" s="81"/>
      <c r="K479" s="81"/>
      <c r="L479" s="61"/>
      <c r="M479" s="82"/>
      <c r="N479" s="61"/>
      <c r="O479" s="61"/>
      <c r="P479" s="61"/>
      <c r="Q479" s="61"/>
      <c r="R479" s="61"/>
      <c r="S479" s="61"/>
      <c r="T479" s="61"/>
      <c r="U479" s="61"/>
      <c r="V479" s="61"/>
      <c r="W479" s="61"/>
    </row>
    <row r="480" spans="3:23" x14ac:dyDescent="0.35">
      <c r="C480" s="79" t="s">
        <v>1745</v>
      </c>
      <c r="D480" s="107" t="str">
        <f>VLOOKUP(C480, OrganizationStaffList!D:E, 2, FALSE)</f>
        <v>XX0000476</v>
      </c>
      <c r="E480" s="80"/>
      <c r="F480" s="107" t="e">
        <f>VLOOKUP(E480, CoursesBankAssessment!C:D, 2, FALSE)</f>
        <v>#N/A</v>
      </c>
      <c r="G480" s="107" t="e">
        <f>VLOOKUP(E480, CoursesBankAssessment!C:H, 6, FALSE)</f>
        <v>#N/A</v>
      </c>
      <c r="H480" s="61"/>
      <c r="I480" s="61"/>
      <c r="J480" s="81"/>
      <c r="K480" s="81"/>
      <c r="L480" s="61"/>
      <c r="M480" s="82"/>
      <c r="N480" s="61"/>
      <c r="O480" s="61"/>
      <c r="P480" s="61"/>
      <c r="Q480" s="61"/>
      <c r="R480" s="61"/>
      <c r="S480" s="61"/>
      <c r="T480" s="61"/>
      <c r="U480" s="61"/>
      <c r="V480" s="61"/>
      <c r="W480" s="61"/>
    </row>
    <row r="481" spans="3:23" x14ac:dyDescent="0.35">
      <c r="C481" s="79" t="s">
        <v>1746</v>
      </c>
      <c r="D481" s="107" t="str">
        <f>VLOOKUP(C481, OrganizationStaffList!D:E, 2, FALSE)</f>
        <v>XX0000477</v>
      </c>
      <c r="E481" s="80"/>
      <c r="F481" s="107" t="e">
        <f>VLOOKUP(E481, CoursesBankAssessment!C:D, 2, FALSE)</f>
        <v>#N/A</v>
      </c>
      <c r="G481" s="107" t="e">
        <f>VLOOKUP(E481, CoursesBankAssessment!C:H, 6, FALSE)</f>
        <v>#N/A</v>
      </c>
      <c r="H481" s="61"/>
      <c r="I481" s="61"/>
      <c r="J481" s="81"/>
      <c r="K481" s="81"/>
      <c r="L481" s="61"/>
      <c r="M481" s="82"/>
      <c r="N481" s="61"/>
      <c r="O481" s="61"/>
      <c r="P481" s="61"/>
      <c r="Q481" s="61"/>
      <c r="R481" s="61"/>
      <c r="S481" s="61"/>
      <c r="T481" s="61"/>
      <c r="U481" s="61"/>
      <c r="V481" s="61"/>
      <c r="W481" s="61"/>
    </row>
    <row r="482" spans="3:23" x14ac:dyDescent="0.35">
      <c r="C482" s="79" t="s">
        <v>1747</v>
      </c>
      <c r="D482" s="107" t="str">
        <f>VLOOKUP(C482, OrganizationStaffList!D:E, 2, FALSE)</f>
        <v>XX0000478</v>
      </c>
      <c r="E482" s="80"/>
      <c r="F482" s="107" t="e">
        <f>VLOOKUP(E482, CoursesBankAssessment!C:D, 2, FALSE)</f>
        <v>#N/A</v>
      </c>
      <c r="G482" s="107" t="e">
        <f>VLOOKUP(E482, CoursesBankAssessment!C:H, 6, FALSE)</f>
        <v>#N/A</v>
      </c>
      <c r="H482" s="61"/>
      <c r="I482" s="61"/>
      <c r="J482" s="81"/>
      <c r="K482" s="81"/>
      <c r="L482" s="61"/>
      <c r="M482" s="82"/>
      <c r="N482" s="61"/>
      <c r="O482" s="61"/>
      <c r="P482" s="61"/>
      <c r="Q482" s="61"/>
      <c r="R482" s="61"/>
      <c r="S482" s="61"/>
      <c r="T482" s="61"/>
      <c r="U482" s="61"/>
      <c r="V482" s="61"/>
      <c r="W482" s="61"/>
    </row>
    <row r="483" spans="3:23" x14ac:dyDescent="0.35">
      <c r="C483" s="79" t="s">
        <v>1748</v>
      </c>
      <c r="D483" s="107" t="str">
        <f>VLOOKUP(C483, OrganizationStaffList!D:E, 2, FALSE)</f>
        <v>XX0000479</v>
      </c>
      <c r="E483" s="80"/>
      <c r="F483" s="107" t="e">
        <f>VLOOKUP(E483, CoursesBankAssessment!C:D, 2, FALSE)</f>
        <v>#N/A</v>
      </c>
      <c r="G483" s="107" t="e">
        <f>VLOOKUP(E483, CoursesBankAssessment!C:H, 6, FALSE)</f>
        <v>#N/A</v>
      </c>
      <c r="H483" s="61"/>
      <c r="I483" s="61"/>
      <c r="J483" s="81"/>
      <c r="K483" s="81"/>
      <c r="L483" s="61"/>
      <c r="M483" s="82"/>
      <c r="N483" s="61"/>
      <c r="O483" s="61"/>
      <c r="P483" s="61"/>
      <c r="Q483" s="61"/>
      <c r="R483" s="61"/>
      <c r="S483" s="61"/>
      <c r="T483" s="61"/>
      <c r="U483" s="61"/>
      <c r="V483" s="61"/>
      <c r="W483" s="61"/>
    </row>
    <row r="484" spans="3:23" x14ac:dyDescent="0.35">
      <c r="C484" s="79" t="s">
        <v>1749</v>
      </c>
      <c r="D484" s="107" t="str">
        <f>VLOOKUP(C484, OrganizationStaffList!D:E, 2, FALSE)</f>
        <v>XX0000480</v>
      </c>
      <c r="E484" s="80"/>
      <c r="F484" s="107" t="e">
        <f>VLOOKUP(E484, CoursesBankAssessment!C:D, 2, FALSE)</f>
        <v>#N/A</v>
      </c>
      <c r="G484" s="107" t="e">
        <f>VLOOKUP(E484, CoursesBankAssessment!C:H, 6, FALSE)</f>
        <v>#N/A</v>
      </c>
      <c r="H484" s="61"/>
      <c r="I484" s="61"/>
      <c r="J484" s="81"/>
      <c r="K484" s="81"/>
      <c r="L484" s="61"/>
      <c r="M484" s="82"/>
      <c r="N484" s="61"/>
      <c r="O484" s="61"/>
      <c r="P484" s="61"/>
      <c r="Q484" s="61"/>
      <c r="R484" s="61"/>
      <c r="S484" s="61"/>
      <c r="T484" s="61"/>
      <c r="U484" s="61"/>
      <c r="V484" s="61"/>
      <c r="W484" s="61"/>
    </row>
    <row r="485" spans="3:23" x14ac:dyDescent="0.35">
      <c r="C485" s="79" t="s">
        <v>1750</v>
      </c>
      <c r="D485" s="107" t="str">
        <f>VLOOKUP(C485, OrganizationStaffList!D:E, 2, FALSE)</f>
        <v>XX0000481</v>
      </c>
      <c r="E485" s="80"/>
      <c r="F485" s="107" t="e">
        <f>VLOOKUP(E485, CoursesBankAssessment!C:D, 2, FALSE)</f>
        <v>#N/A</v>
      </c>
      <c r="G485" s="107" t="e">
        <f>VLOOKUP(E485, CoursesBankAssessment!C:H, 6, FALSE)</f>
        <v>#N/A</v>
      </c>
      <c r="H485" s="61"/>
      <c r="I485" s="61"/>
      <c r="J485" s="81"/>
      <c r="K485" s="81"/>
      <c r="L485" s="61"/>
      <c r="M485" s="82"/>
      <c r="N485" s="61"/>
      <c r="O485" s="61"/>
      <c r="P485" s="61"/>
      <c r="Q485" s="61"/>
      <c r="R485" s="61"/>
      <c r="S485" s="61"/>
      <c r="T485" s="61"/>
      <c r="U485" s="61"/>
      <c r="V485" s="61"/>
      <c r="W485" s="61"/>
    </row>
    <row r="486" spans="3:23" x14ac:dyDescent="0.35">
      <c r="C486" s="79" t="s">
        <v>1751</v>
      </c>
      <c r="D486" s="107" t="str">
        <f>VLOOKUP(C486, OrganizationStaffList!D:E, 2, FALSE)</f>
        <v>XX0000482</v>
      </c>
      <c r="E486" s="80"/>
      <c r="F486" s="107" t="e">
        <f>VLOOKUP(E486, CoursesBankAssessment!C:D, 2, FALSE)</f>
        <v>#N/A</v>
      </c>
      <c r="G486" s="107" t="e">
        <f>VLOOKUP(E486, CoursesBankAssessment!C:H, 6, FALSE)</f>
        <v>#N/A</v>
      </c>
      <c r="H486" s="61"/>
      <c r="I486" s="61"/>
      <c r="J486" s="81"/>
      <c r="K486" s="81"/>
      <c r="L486" s="61"/>
      <c r="M486" s="82"/>
      <c r="N486" s="61"/>
      <c r="O486" s="61"/>
      <c r="P486" s="61"/>
      <c r="Q486" s="61"/>
      <c r="R486" s="61"/>
      <c r="S486" s="61"/>
      <c r="T486" s="61"/>
      <c r="U486" s="61"/>
      <c r="V486" s="61"/>
      <c r="W486" s="61"/>
    </row>
    <row r="487" spans="3:23" x14ac:dyDescent="0.35">
      <c r="C487" s="79" t="s">
        <v>1752</v>
      </c>
      <c r="D487" s="107" t="str">
        <f>VLOOKUP(C487, OrganizationStaffList!D:E, 2, FALSE)</f>
        <v>XX0000483</v>
      </c>
      <c r="E487" s="80"/>
      <c r="F487" s="107" t="e">
        <f>VLOOKUP(E487, CoursesBankAssessment!C:D, 2, FALSE)</f>
        <v>#N/A</v>
      </c>
      <c r="G487" s="107" t="e">
        <f>VLOOKUP(E487, CoursesBankAssessment!C:H, 6, FALSE)</f>
        <v>#N/A</v>
      </c>
      <c r="H487" s="61"/>
      <c r="I487" s="61"/>
      <c r="J487" s="81"/>
      <c r="K487" s="81"/>
      <c r="L487" s="61"/>
      <c r="M487" s="82"/>
      <c r="N487" s="61"/>
      <c r="O487" s="61"/>
      <c r="P487" s="61"/>
      <c r="Q487" s="61"/>
      <c r="R487" s="61"/>
      <c r="S487" s="61"/>
      <c r="T487" s="61"/>
      <c r="U487" s="61"/>
      <c r="V487" s="61"/>
      <c r="W487" s="61"/>
    </row>
    <row r="488" spans="3:23" x14ac:dyDescent="0.35">
      <c r="C488" s="79" t="s">
        <v>1753</v>
      </c>
      <c r="D488" s="107" t="str">
        <f>VLOOKUP(C488, OrganizationStaffList!D:E, 2, FALSE)</f>
        <v>XX0000484</v>
      </c>
      <c r="E488" s="80"/>
      <c r="F488" s="107" t="e">
        <f>VLOOKUP(E488, CoursesBankAssessment!C:D, 2, FALSE)</f>
        <v>#N/A</v>
      </c>
      <c r="G488" s="107" t="e">
        <f>VLOOKUP(E488, CoursesBankAssessment!C:H, 6, FALSE)</f>
        <v>#N/A</v>
      </c>
      <c r="H488" s="61"/>
      <c r="I488" s="61"/>
      <c r="J488" s="81"/>
      <c r="K488" s="81"/>
      <c r="L488" s="61"/>
      <c r="M488" s="82"/>
      <c r="N488" s="61"/>
      <c r="O488" s="61"/>
      <c r="P488" s="61"/>
      <c r="Q488" s="61"/>
      <c r="R488" s="61"/>
      <c r="S488" s="61"/>
      <c r="T488" s="61"/>
      <c r="U488" s="61"/>
      <c r="V488" s="61"/>
      <c r="W488" s="61"/>
    </row>
    <row r="489" spans="3:23" x14ac:dyDescent="0.35">
      <c r="C489" s="79" t="s">
        <v>1754</v>
      </c>
      <c r="D489" s="107" t="str">
        <f>VLOOKUP(C489, OrganizationStaffList!D:E, 2, FALSE)</f>
        <v>XX0000485</v>
      </c>
      <c r="E489" s="80"/>
      <c r="F489" s="107" t="e">
        <f>VLOOKUP(E489, CoursesBankAssessment!C:D, 2, FALSE)</f>
        <v>#N/A</v>
      </c>
      <c r="G489" s="107" t="e">
        <f>VLOOKUP(E489, CoursesBankAssessment!C:H, 6, FALSE)</f>
        <v>#N/A</v>
      </c>
      <c r="H489" s="61"/>
      <c r="I489" s="61"/>
      <c r="J489" s="81"/>
      <c r="K489" s="81"/>
      <c r="L489" s="61"/>
      <c r="M489" s="82"/>
      <c r="N489" s="61"/>
      <c r="O489" s="61"/>
      <c r="P489" s="61"/>
      <c r="Q489" s="61"/>
      <c r="R489" s="61"/>
      <c r="S489" s="61"/>
      <c r="T489" s="61"/>
      <c r="U489" s="61"/>
      <c r="V489" s="61"/>
      <c r="W489" s="61"/>
    </row>
    <row r="490" spans="3:23" x14ac:dyDescent="0.35">
      <c r="C490" s="79" t="s">
        <v>1755</v>
      </c>
      <c r="D490" s="107" t="str">
        <f>VLOOKUP(C490, OrganizationStaffList!D:E, 2, FALSE)</f>
        <v>XX0000486</v>
      </c>
      <c r="E490" s="80"/>
      <c r="F490" s="107" t="e">
        <f>VLOOKUP(E490, CoursesBankAssessment!C:D, 2, FALSE)</f>
        <v>#N/A</v>
      </c>
      <c r="G490" s="107" t="e">
        <f>VLOOKUP(E490, CoursesBankAssessment!C:H, 6, FALSE)</f>
        <v>#N/A</v>
      </c>
      <c r="H490" s="61"/>
      <c r="I490" s="61"/>
      <c r="J490" s="81"/>
      <c r="K490" s="81"/>
      <c r="L490" s="61"/>
      <c r="M490" s="82"/>
      <c r="N490" s="61"/>
      <c r="O490" s="61"/>
      <c r="P490" s="61"/>
      <c r="Q490" s="61"/>
      <c r="R490" s="61"/>
      <c r="S490" s="61"/>
      <c r="T490" s="61"/>
      <c r="U490" s="61"/>
      <c r="V490" s="61"/>
      <c r="W490" s="61"/>
    </row>
    <row r="491" spans="3:23" x14ac:dyDescent="0.35">
      <c r="C491" s="79" t="s">
        <v>1756</v>
      </c>
      <c r="D491" s="107" t="str">
        <f>VLOOKUP(C491, OrganizationStaffList!D:E, 2, FALSE)</f>
        <v>XX0000487</v>
      </c>
      <c r="E491" s="80"/>
      <c r="F491" s="107" t="e">
        <f>VLOOKUP(E491, CoursesBankAssessment!C:D, 2, FALSE)</f>
        <v>#N/A</v>
      </c>
      <c r="G491" s="107" t="e">
        <f>VLOOKUP(E491, CoursesBankAssessment!C:H, 6, FALSE)</f>
        <v>#N/A</v>
      </c>
      <c r="H491" s="61"/>
      <c r="I491" s="61"/>
      <c r="J491" s="81"/>
      <c r="K491" s="81"/>
      <c r="L491" s="61"/>
      <c r="M491" s="82"/>
      <c r="N491" s="61"/>
      <c r="O491" s="61"/>
      <c r="P491" s="61"/>
      <c r="Q491" s="61"/>
      <c r="R491" s="61"/>
      <c r="S491" s="61"/>
      <c r="T491" s="61"/>
      <c r="U491" s="61"/>
      <c r="V491" s="61"/>
      <c r="W491" s="61"/>
    </row>
    <row r="492" spans="3:23" x14ac:dyDescent="0.35">
      <c r="C492" s="79" t="s">
        <v>1757</v>
      </c>
      <c r="D492" s="107" t="str">
        <f>VLOOKUP(C492, OrganizationStaffList!D:E, 2, FALSE)</f>
        <v>XX0000488</v>
      </c>
      <c r="E492" s="80"/>
      <c r="F492" s="107" t="e">
        <f>VLOOKUP(E492, CoursesBankAssessment!C:D, 2, FALSE)</f>
        <v>#N/A</v>
      </c>
      <c r="G492" s="107" t="e">
        <f>VLOOKUP(E492, CoursesBankAssessment!C:H, 6, FALSE)</f>
        <v>#N/A</v>
      </c>
      <c r="H492" s="61"/>
      <c r="I492" s="61"/>
      <c r="J492" s="81"/>
      <c r="K492" s="81"/>
      <c r="L492" s="61"/>
      <c r="M492" s="82"/>
      <c r="N492" s="61"/>
      <c r="O492" s="61"/>
      <c r="P492" s="61"/>
      <c r="Q492" s="61"/>
      <c r="R492" s="61"/>
      <c r="S492" s="61"/>
      <c r="T492" s="61"/>
      <c r="U492" s="61"/>
      <c r="V492" s="61"/>
      <c r="W492" s="61"/>
    </row>
    <row r="493" spans="3:23" x14ac:dyDescent="0.35">
      <c r="C493" s="79" t="s">
        <v>1758</v>
      </c>
      <c r="D493" s="107" t="str">
        <f>VLOOKUP(C493, OrganizationStaffList!D:E, 2, FALSE)</f>
        <v>XX0000489</v>
      </c>
      <c r="E493" s="80"/>
      <c r="F493" s="107" t="e">
        <f>VLOOKUP(E493, CoursesBankAssessment!C:D, 2, FALSE)</f>
        <v>#N/A</v>
      </c>
      <c r="G493" s="107" t="e">
        <f>VLOOKUP(E493, CoursesBankAssessment!C:H, 6, FALSE)</f>
        <v>#N/A</v>
      </c>
      <c r="H493" s="61"/>
      <c r="I493" s="61"/>
      <c r="J493" s="81"/>
      <c r="K493" s="81"/>
      <c r="L493" s="61"/>
      <c r="M493" s="82"/>
      <c r="N493" s="61"/>
      <c r="O493" s="61"/>
      <c r="P493" s="61"/>
      <c r="Q493" s="61"/>
      <c r="R493" s="61"/>
      <c r="S493" s="61"/>
      <c r="T493" s="61"/>
      <c r="U493" s="61"/>
      <c r="V493" s="61"/>
      <c r="W493" s="61"/>
    </row>
    <row r="494" spans="3:23" x14ac:dyDescent="0.35">
      <c r="C494" s="79" t="s">
        <v>1759</v>
      </c>
      <c r="D494" s="107" t="str">
        <f>VLOOKUP(C494, OrganizationStaffList!D:E, 2, FALSE)</f>
        <v>XX0000490</v>
      </c>
      <c r="E494" s="80"/>
      <c r="F494" s="107" t="e">
        <f>VLOOKUP(E494, CoursesBankAssessment!C:D, 2, FALSE)</f>
        <v>#N/A</v>
      </c>
      <c r="G494" s="107" t="e">
        <f>VLOOKUP(E494, CoursesBankAssessment!C:H, 6, FALSE)</f>
        <v>#N/A</v>
      </c>
      <c r="H494" s="61"/>
      <c r="I494" s="61"/>
      <c r="J494" s="81"/>
      <c r="K494" s="81"/>
      <c r="L494" s="61"/>
      <c r="M494" s="82"/>
      <c r="N494" s="61"/>
      <c r="O494" s="61"/>
      <c r="P494" s="61"/>
      <c r="Q494" s="61"/>
      <c r="R494" s="61"/>
      <c r="S494" s="61"/>
      <c r="T494" s="61"/>
      <c r="U494" s="61"/>
      <c r="V494" s="61"/>
      <c r="W494" s="61"/>
    </row>
    <row r="495" spans="3:23" x14ac:dyDescent="0.35">
      <c r="C495" s="79" t="s">
        <v>1760</v>
      </c>
      <c r="D495" s="107" t="str">
        <f>VLOOKUP(C495, OrganizationStaffList!D:E, 2, FALSE)</f>
        <v>XX0000491</v>
      </c>
      <c r="E495" s="80"/>
      <c r="F495" s="107" t="e">
        <f>VLOOKUP(E495, CoursesBankAssessment!C:D, 2, FALSE)</f>
        <v>#N/A</v>
      </c>
      <c r="G495" s="107" t="e">
        <f>VLOOKUP(E495, CoursesBankAssessment!C:H, 6, FALSE)</f>
        <v>#N/A</v>
      </c>
      <c r="H495" s="61"/>
      <c r="I495" s="61"/>
      <c r="J495" s="81"/>
      <c r="K495" s="81"/>
      <c r="L495" s="61"/>
      <c r="M495" s="82"/>
      <c r="N495" s="61"/>
      <c r="O495" s="61"/>
      <c r="P495" s="61"/>
      <c r="Q495" s="61"/>
      <c r="R495" s="61"/>
      <c r="S495" s="61"/>
      <c r="T495" s="61"/>
      <c r="U495" s="61"/>
      <c r="V495" s="61"/>
      <c r="W495" s="61"/>
    </row>
    <row r="496" spans="3:23" x14ac:dyDescent="0.35">
      <c r="C496" s="79" t="s">
        <v>1761</v>
      </c>
      <c r="D496" s="107" t="str">
        <f>VLOOKUP(C496, OrganizationStaffList!D:E, 2, FALSE)</f>
        <v>XX0000492</v>
      </c>
      <c r="E496" s="80"/>
      <c r="F496" s="107" t="e">
        <f>VLOOKUP(E496, CoursesBankAssessment!C:D, 2, FALSE)</f>
        <v>#N/A</v>
      </c>
      <c r="G496" s="107" t="e">
        <f>VLOOKUP(E496, CoursesBankAssessment!C:H, 6, FALSE)</f>
        <v>#N/A</v>
      </c>
      <c r="H496" s="61"/>
      <c r="I496" s="61"/>
      <c r="J496" s="81"/>
      <c r="K496" s="81"/>
      <c r="L496" s="61"/>
      <c r="M496" s="82"/>
      <c r="N496" s="61"/>
      <c r="O496" s="61"/>
      <c r="P496" s="61"/>
      <c r="Q496" s="61"/>
      <c r="R496" s="61"/>
      <c r="S496" s="61"/>
      <c r="T496" s="61"/>
      <c r="U496" s="61"/>
      <c r="V496" s="61"/>
      <c r="W496" s="61"/>
    </row>
    <row r="497" spans="3:23" x14ac:dyDescent="0.35">
      <c r="C497" s="79" t="s">
        <v>1762</v>
      </c>
      <c r="D497" s="107" t="str">
        <f>VLOOKUP(C497, OrganizationStaffList!D:E, 2, FALSE)</f>
        <v>XX0000493</v>
      </c>
      <c r="E497" s="80"/>
      <c r="F497" s="107" t="e">
        <f>VLOOKUP(E497, CoursesBankAssessment!C:D, 2, FALSE)</f>
        <v>#N/A</v>
      </c>
      <c r="G497" s="107" t="e">
        <f>VLOOKUP(E497, CoursesBankAssessment!C:H, 6, FALSE)</f>
        <v>#N/A</v>
      </c>
      <c r="H497" s="61"/>
      <c r="I497" s="61"/>
      <c r="J497" s="81"/>
      <c r="K497" s="81"/>
      <c r="L497" s="61"/>
      <c r="M497" s="82"/>
      <c r="N497" s="61"/>
      <c r="O497" s="61"/>
      <c r="P497" s="61"/>
      <c r="Q497" s="61"/>
      <c r="R497" s="61"/>
      <c r="S497" s="61"/>
      <c r="T497" s="61"/>
      <c r="U497" s="61"/>
      <c r="V497" s="61"/>
      <c r="W497" s="61"/>
    </row>
    <row r="498" spans="3:23" x14ac:dyDescent="0.35">
      <c r="C498" s="79" t="s">
        <v>1763</v>
      </c>
      <c r="D498" s="107" t="str">
        <f>VLOOKUP(C498, OrganizationStaffList!D:E, 2, FALSE)</f>
        <v>XX0000494</v>
      </c>
      <c r="E498" s="80"/>
      <c r="F498" s="107" t="e">
        <f>VLOOKUP(E498, CoursesBankAssessment!C:D, 2, FALSE)</f>
        <v>#N/A</v>
      </c>
      <c r="G498" s="107" t="e">
        <f>VLOOKUP(E498, CoursesBankAssessment!C:H, 6, FALSE)</f>
        <v>#N/A</v>
      </c>
      <c r="H498" s="61"/>
      <c r="I498" s="61"/>
      <c r="J498" s="81"/>
      <c r="K498" s="81"/>
      <c r="L498" s="61"/>
      <c r="M498" s="82"/>
      <c r="N498" s="61"/>
      <c r="O498" s="61"/>
      <c r="P498" s="61"/>
      <c r="Q498" s="61"/>
      <c r="R498" s="61"/>
      <c r="S498" s="61"/>
      <c r="T498" s="61"/>
      <c r="U498" s="61"/>
      <c r="V498" s="61"/>
      <c r="W498" s="61"/>
    </row>
    <row r="499" spans="3:23" x14ac:dyDescent="0.35">
      <c r="C499" s="79" t="s">
        <v>1764</v>
      </c>
      <c r="D499" s="107" t="str">
        <f>VLOOKUP(C499, OrganizationStaffList!D:E, 2, FALSE)</f>
        <v>XX0000495</v>
      </c>
      <c r="E499" s="80"/>
      <c r="F499" s="107" t="e">
        <f>VLOOKUP(E499, CoursesBankAssessment!C:D, 2, FALSE)</f>
        <v>#N/A</v>
      </c>
      <c r="G499" s="107" t="e">
        <f>VLOOKUP(E499, CoursesBankAssessment!C:H, 6, FALSE)</f>
        <v>#N/A</v>
      </c>
      <c r="H499" s="61"/>
      <c r="I499" s="61"/>
      <c r="J499" s="81"/>
      <c r="K499" s="81"/>
      <c r="L499" s="61"/>
      <c r="M499" s="82"/>
      <c r="N499" s="61"/>
      <c r="O499" s="61"/>
      <c r="P499" s="61"/>
      <c r="Q499" s="61"/>
      <c r="R499" s="61"/>
      <c r="S499" s="61"/>
      <c r="T499" s="61"/>
      <c r="U499" s="61"/>
      <c r="V499" s="61"/>
      <c r="W499" s="61"/>
    </row>
    <row r="500" spans="3:23" x14ac:dyDescent="0.35">
      <c r="C500" s="79" t="s">
        <v>1765</v>
      </c>
      <c r="D500" s="107" t="str">
        <f>VLOOKUP(C500, OrganizationStaffList!D:E, 2, FALSE)</f>
        <v>XX0000496</v>
      </c>
      <c r="E500" s="80"/>
      <c r="F500" s="107" t="e">
        <f>VLOOKUP(E500, CoursesBankAssessment!C:D, 2, FALSE)</f>
        <v>#N/A</v>
      </c>
      <c r="G500" s="107" t="e">
        <f>VLOOKUP(E500, CoursesBankAssessment!C:H, 6, FALSE)</f>
        <v>#N/A</v>
      </c>
      <c r="H500" s="61"/>
      <c r="I500" s="61"/>
      <c r="J500" s="81"/>
      <c r="K500" s="81"/>
      <c r="L500" s="61"/>
      <c r="M500" s="82"/>
      <c r="N500" s="61"/>
      <c r="O500" s="61"/>
      <c r="P500" s="61"/>
      <c r="Q500" s="61"/>
      <c r="R500" s="61"/>
      <c r="S500" s="61"/>
      <c r="T500" s="61"/>
      <c r="U500" s="61"/>
      <c r="V500" s="61"/>
      <c r="W500" s="61"/>
    </row>
    <row r="501" spans="3:23" x14ac:dyDescent="0.35">
      <c r="C501" s="79" t="s">
        <v>1766</v>
      </c>
      <c r="D501" s="107" t="str">
        <f>VLOOKUP(C501, OrganizationStaffList!D:E, 2, FALSE)</f>
        <v>XX0000497</v>
      </c>
      <c r="E501" s="80"/>
      <c r="F501" s="107" t="e">
        <f>VLOOKUP(E501, CoursesBankAssessment!C:D, 2, FALSE)</f>
        <v>#N/A</v>
      </c>
      <c r="G501" s="107" t="e">
        <f>VLOOKUP(E501, CoursesBankAssessment!C:H, 6, FALSE)</f>
        <v>#N/A</v>
      </c>
      <c r="H501" s="61"/>
      <c r="I501" s="61"/>
      <c r="J501" s="81"/>
      <c r="K501" s="81"/>
      <c r="L501" s="61"/>
      <c r="M501" s="82"/>
      <c r="N501" s="61"/>
      <c r="O501" s="61"/>
      <c r="P501" s="61"/>
      <c r="Q501" s="61"/>
      <c r="R501" s="61"/>
      <c r="S501" s="61"/>
      <c r="T501" s="61"/>
      <c r="U501" s="61"/>
      <c r="V501" s="61"/>
      <c r="W501" s="61"/>
    </row>
    <row r="502" spans="3:23" x14ac:dyDescent="0.35">
      <c r="C502" s="79" t="s">
        <v>1767</v>
      </c>
      <c r="D502" s="107" t="str">
        <f>VLOOKUP(C502, OrganizationStaffList!D:E, 2, FALSE)</f>
        <v>XX0000498</v>
      </c>
      <c r="E502" s="80"/>
      <c r="F502" s="107" t="e">
        <f>VLOOKUP(E502, CoursesBankAssessment!C:D, 2, FALSE)</f>
        <v>#N/A</v>
      </c>
      <c r="G502" s="107" t="e">
        <f>VLOOKUP(E502, CoursesBankAssessment!C:H, 6, FALSE)</f>
        <v>#N/A</v>
      </c>
      <c r="H502" s="61"/>
      <c r="I502" s="61"/>
      <c r="J502" s="81"/>
      <c r="K502" s="81"/>
      <c r="L502" s="61"/>
      <c r="M502" s="82"/>
      <c r="N502" s="61"/>
      <c r="O502" s="61"/>
      <c r="P502" s="61"/>
      <c r="Q502" s="61"/>
      <c r="R502" s="61"/>
      <c r="S502" s="61"/>
      <c r="T502" s="61"/>
      <c r="U502" s="61"/>
      <c r="V502" s="61"/>
      <c r="W502" s="61"/>
    </row>
    <row r="503" spans="3:23" x14ac:dyDescent="0.35">
      <c r="C503" s="79" t="s">
        <v>1768</v>
      </c>
      <c r="D503" s="107" t="str">
        <f>VLOOKUP(C503, OrganizationStaffList!D:E, 2, FALSE)</f>
        <v>XX0000499</v>
      </c>
      <c r="E503" s="80"/>
      <c r="F503" s="107" t="e">
        <f>VLOOKUP(E503, CoursesBankAssessment!C:D, 2, FALSE)</f>
        <v>#N/A</v>
      </c>
      <c r="G503" s="107" t="e">
        <f>VLOOKUP(E503, CoursesBankAssessment!C:H, 6, FALSE)</f>
        <v>#N/A</v>
      </c>
      <c r="H503" s="61"/>
      <c r="I503" s="61"/>
      <c r="J503" s="81"/>
      <c r="K503" s="81"/>
      <c r="L503" s="61"/>
      <c r="M503" s="82"/>
      <c r="N503" s="61"/>
      <c r="O503" s="61"/>
      <c r="P503" s="61"/>
      <c r="Q503" s="61"/>
      <c r="R503" s="61"/>
      <c r="S503" s="61"/>
      <c r="T503" s="61"/>
      <c r="U503" s="61"/>
      <c r="V503" s="61"/>
      <c r="W503" s="61"/>
    </row>
    <row r="504" spans="3:23" x14ac:dyDescent="0.35">
      <c r="C504" s="79" t="s">
        <v>1769</v>
      </c>
      <c r="D504" s="107" t="str">
        <f>VLOOKUP(C504, OrganizationStaffList!D:E, 2, FALSE)</f>
        <v>XX0000500</v>
      </c>
      <c r="E504" s="80">
        <v>51.000999999999998</v>
      </c>
      <c r="F504" s="107" t="str">
        <f>VLOOKUP(E504, CoursesBankAssessment!C:D, 2, FALSE)</f>
        <v>Green Event</v>
      </c>
      <c r="G504" s="107" t="str">
        <f>VLOOKUP(E504, CoursesBankAssessment!C:H, 6, FALSE)</f>
        <v>The Environment</v>
      </c>
      <c r="H504" s="61"/>
      <c r="I504" s="61"/>
      <c r="J504" s="81"/>
      <c r="K504" s="81"/>
      <c r="L504" s="61"/>
      <c r="M504" s="82"/>
      <c r="N504" s="61"/>
      <c r="O504" s="61"/>
      <c r="P504" s="61"/>
      <c r="Q504" s="61"/>
      <c r="R504" s="61"/>
      <c r="S504" s="61"/>
      <c r="T504" s="61"/>
      <c r="U504" s="61"/>
      <c r="V504" s="61"/>
      <c r="W504" s="61"/>
    </row>
    <row r="505" spans="3:23" x14ac:dyDescent="0.35">
      <c r="C505" s="79" t="s">
        <v>1804</v>
      </c>
      <c r="D505" s="107" t="str">
        <f>VLOOKUP(C505, OrganizationStaffList!D:E, 2, FALSE)</f>
        <v>XX0000501</v>
      </c>
      <c r="E505" s="80">
        <v>44.000999999999998</v>
      </c>
      <c r="F505" s="107" t="str">
        <f>VLOOKUP(E505, CoursesBankAssessment!C:D, 2, FALSE)</f>
        <v>Health, Safety and Security at Work</v>
      </c>
      <c r="G505" s="107" t="str">
        <f>VLOOKUP(E505, CoursesBankAssessment!C:H, 6, FALSE)</f>
        <v>Business Sustainability</v>
      </c>
      <c r="H505" s="61"/>
      <c r="I505" s="61"/>
      <c r="J505" s="81"/>
      <c r="K505" s="81"/>
      <c r="L505" s="61"/>
      <c r="M505" s="82"/>
      <c r="N505" s="61"/>
      <c r="O505" s="61"/>
      <c r="P505" s="61"/>
      <c r="Q505" s="61"/>
      <c r="R505" s="61"/>
      <c r="S505" s="61"/>
      <c r="T505" s="61"/>
      <c r="U505" s="61"/>
      <c r="V505" s="61"/>
      <c r="W505" s="61"/>
    </row>
  </sheetData>
  <sheetProtection algorithmName="SHA-512" hashValue="ERXNex1BMSPvOlYCkHvFS396gx9oMm4ZsV903nfEKtHgfSGAf5AeK6nxfczXgtf+S0SS7bGrvKdkKiTW4Xzd3w==" saltValue="lh8niFlZDjKWnTilJXyvYQ==" spinCount="100000" sheet="1" objects="1" scenarios="1" formatCells="0" formatColumns="0" formatRows="0" insertColumns="0" insertRows="0" insertHyperlinks="0" deleteColumns="0" deleteRows="0" sort="0" autoFilter="0" pivotTables="0"/>
  <conditionalFormatting sqref="M5">
    <cfRule type="dataBar" priority="8">
      <dataBar>
        <cfvo type="num" val="0"/>
        <cfvo type="num" val="1"/>
        <color theme="7" tint="0.39997558519241921"/>
      </dataBar>
      <extLst>
        <ext xmlns:x14="http://schemas.microsoft.com/office/spreadsheetml/2009/9/main" uri="{B025F937-C7B1-47D3-B67F-A62EFF666E3E}">
          <x14:id>{84D6BC76-937A-48E5-90B5-6039C1CF89F9}</x14:id>
        </ext>
      </extLst>
    </cfRule>
  </conditionalFormatting>
  <conditionalFormatting sqref="M499:M503 M505">
    <cfRule type="dataBar" priority="3">
      <dataBar>
        <cfvo type="num" val="0"/>
        <cfvo type="num" val="1"/>
        <color theme="7" tint="0.39997558519241921"/>
      </dataBar>
      <extLst>
        <ext xmlns:x14="http://schemas.microsoft.com/office/spreadsheetml/2009/9/main" uri="{B025F937-C7B1-47D3-B67F-A62EFF666E3E}">
          <x14:id>{F3379977-3EA8-4B7C-9A46-B1F17454DAAA}</x14:id>
        </ext>
      </extLst>
    </cfRule>
  </conditionalFormatting>
  <conditionalFormatting sqref="M6:M498">
    <cfRule type="dataBar" priority="4">
      <dataBar>
        <cfvo type="num" val="0"/>
        <cfvo type="num" val="1"/>
        <color theme="7" tint="0.39997558519241921"/>
      </dataBar>
      <extLst>
        <ext xmlns:x14="http://schemas.microsoft.com/office/spreadsheetml/2009/9/main" uri="{B025F937-C7B1-47D3-B67F-A62EFF666E3E}">
          <x14:id>{24127372-B2AF-4093-93E3-55FAA8869FB3}</x14:id>
        </ext>
      </extLst>
    </cfRule>
  </conditionalFormatting>
  <conditionalFormatting sqref="M504">
    <cfRule type="dataBar" priority="2">
      <dataBar>
        <cfvo type="num" val="0"/>
        <cfvo type="num" val="1"/>
        <color theme="7" tint="0.39997558519241921"/>
      </dataBar>
      <extLst>
        <ext xmlns:x14="http://schemas.microsoft.com/office/spreadsheetml/2009/9/main" uri="{B025F937-C7B1-47D3-B67F-A62EFF666E3E}">
          <x14:id>{7D386737-7047-4A73-B967-0AF37275DD68}</x14:id>
        </ext>
      </extLst>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dataBar" id="{84D6BC76-937A-48E5-90B5-6039C1CF89F9}">
            <x14:dataBar minLength="0" maxLength="100">
              <x14:cfvo type="num">
                <xm:f>0</xm:f>
              </x14:cfvo>
              <x14:cfvo type="num">
                <xm:f>1</xm:f>
              </x14:cfvo>
              <x14:negativeFillColor rgb="FFFF0000"/>
              <x14:axisColor rgb="FF000000"/>
            </x14:dataBar>
          </x14:cfRule>
          <xm:sqref>M5</xm:sqref>
        </x14:conditionalFormatting>
        <x14:conditionalFormatting xmlns:xm="http://schemas.microsoft.com/office/excel/2006/main">
          <x14:cfRule type="dataBar" id="{F3379977-3EA8-4B7C-9A46-B1F17454DAAA}">
            <x14:dataBar minLength="0" maxLength="100">
              <x14:cfvo type="num">
                <xm:f>0</xm:f>
              </x14:cfvo>
              <x14:cfvo type="num">
                <xm:f>1</xm:f>
              </x14:cfvo>
              <x14:negativeFillColor rgb="FFFF0000"/>
              <x14:axisColor rgb="FF000000"/>
            </x14:dataBar>
          </x14:cfRule>
          <xm:sqref>M499:M503 M505</xm:sqref>
        </x14:conditionalFormatting>
        <x14:conditionalFormatting xmlns:xm="http://schemas.microsoft.com/office/excel/2006/main">
          <x14:cfRule type="dataBar" id="{24127372-B2AF-4093-93E3-55FAA8869FB3}">
            <x14:dataBar minLength="0" maxLength="100">
              <x14:cfvo type="num">
                <xm:f>0</xm:f>
              </x14:cfvo>
              <x14:cfvo type="num">
                <xm:f>1</xm:f>
              </x14:cfvo>
              <x14:negativeFillColor rgb="FFFF0000"/>
              <x14:axisColor rgb="FF000000"/>
            </x14:dataBar>
          </x14:cfRule>
          <xm:sqref>M6:M498</xm:sqref>
        </x14:conditionalFormatting>
        <x14:conditionalFormatting xmlns:xm="http://schemas.microsoft.com/office/excel/2006/main">
          <x14:cfRule type="dataBar" id="{7D386737-7047-4A73-B967-0AF37275DD68}">
            <x14:dataBar minLength="0" maxLength="100">
              <x14:cfvo type="num">
                <xm:f>0</xm:f>
              </x14:cfvo>
              <x14:cfvo type="num">
                <xm:f>1</xm:f>
              </x14:cfvo>
              <x14:negativeFillColor rgb="FFFF0000"/>
              <x14:axisColor rgb="FF000000"/>
            </x14:dataBar>
          </x14:cfRule>
          <xm:sqref>M504</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14:formula1>
            <xm:f>OrganizationStaffList!$D$7:$D$10003</xm:f>
          </x14:formula1>
          <xm:sqref>C5:C505</xm:sqref>
        </x14:dataValidation>
        <x14:dataValidation type="list" allowBlank="1" showInputMessage="1" showErrorMessage="1">
          <x14:formula1>
            <xm:f>'drop-down-lists'!$G$2:$G$4</xm:f>
          </x14:formula1>
          <xm:sqref>I5:I505</xm:sqref>
        </x14:dataValidation>
        <x14:dataValidation type="list" allowBlank="1" showInputMessage="1" showErrorMessage="1">
          <x14:formula1>
            <xm:f>'drop-down-lists'!$F$15:$F$17</xm:f>
          </x14:formula1>
          <xm:sqref>N5:N505</xm:sqref>
        </x14:dataValidation>
        <x14:dataValidation type="list" allowBlank="1" showInputMessage="1" showErrorMessage="1">
          <x14:formula1>
            <xm:f>'drop-down-lists'!$F$20:$F$21</xm:f>
          </x14:formula1>
          <xm:sqref>O5:O505</xm:sqref>
        </x14:dataValidation>
        <x14:dataValidation type="list" allowBlank="1" showInputMessage="1" showErrorMessage="1">
          <x14:formula1>
            <xm:f>'drop-down-lists'!$F$24:$F$27</xm:f>
          </x14:formula1>
          <xm:sqref>H5:H505</xm:sqref>
        </x14:dataValidation>
        <x14:dataValidation type="list" allowBlank="1" showInputMessage="1" showErrorMessage="1">
          <x14:formula1>
            <xm:f>'drop-down-lists'!$F$30:$F$32</xm:f>
          </x14:formula1>
          <xm:sqref>R5:R505</xm:sqref>
        </x14:dataValidation>
        <x14:dataValidation type="list" allowBlank="1" showInputMessage="1" showErrorMessage="1">
          <x14:formula1>
            <xm:f>'drop-down-lists'!$F$35:$F$37</xm:f>
          </x14:formula1>
          <xm:sqref>S5:S505</xm:sqref>
        </x14:dataValidation>
        <x14:dataValidation type="list" allowBlank="1" showInputMessage="1" showErrorMessage="1">
          <x14:formula1>
            <xm:f>'drop-down-lists'!$F$40:$F$42</xm:f>
          </x14:formula1>
          <xm:sqref>T5:T505</xm:sqref>
        </x14:dataValidation>
        <x14:dataValidation type="list" allowBlank="1" showInputMessage="1" showErrorMessage="1">
          <x14:formula1>
            <xm:f>'drop-down-lists'!$F$45:$F$47</xm:f>
          </x14:formula1>
          <xm:sqref>U5:U505</xm:sqref>
        </x14:dataValidation>
        <x14:dataValidation type="list" allowBlank="1" showInputMessage="1" showErrorMessage="1">
          <x14:formula1>
            <xm:f>'drop-down-lists'!$H$2:$H$6</xm:f>
          </x14:formula1>
          <xm:sqref>L5:L505</xm:sqref>
        </x14:dataValidation>
        <x14:dataValidation type="list" allowBlank="1" showInputMessage="1" showErrorMessage="1">
          <x14:formula1>
            <xm:f>CoursesBankAssessment!$C$41:$C$10042</xm:f>
          </x14:formula1>
          <xm:sqref>E85:E505</xm:sqref>
        </x14:dataValidation>
        <x14:dataValidation type="list" allowBlank="1" showInputMessage="1" showErrorMessage="1">
          <x14:formula1>
            <xm:f>CoursesBankAssessment!$C6:$C9996</xm:f>
          </x14:formula1>
          <xm:sqref>E5:E84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86"/>
  <sheetViews>
    <sheetView showGridLines="0" zoomScaleNormal="100" workbookViewId="0">
      <pane xSplit="4" ySplit="5" topLeftCell="E6" activePane="bottomRight" state="frozen"/>
      <selection pane="topRight" activeCell="D1" sqref="D1"/>
      <selection pane="bottomLeft" activeCell="A6" sqref="A6"/>
      <selection pane="bottomRight"/>
    </sheetView>
  </sheetViews>
  <sheetFormatPr defaultRowHeight="14.5" x14ac:dyDescent="0.35"/>
  <cols>
    <col min="1" max="1" width="26.81640625" style="9" customWidth="1"/>
    <col min="2" max="2" width="4.7265625" style="9" customWidth="1"/>
    <col min="3" max="3" width="25.90625" style="9" customWidth="1"/>
    <col min="4" max="4" width="36.81640625" style="9" customWidth="1"/>
    <col min="5" max="5" width="10.90625" style="10" customWidth="1"/>
    <col min="6" max="6" width="23" style="67" customWidth="1"/>
    <col min="7" max="7" width="62.1796875" style="67" customWidth="1"/>
    <col min="8" max="8" width="24.6328125" style="67" customWidth="1"/>
    <col min="9" max="16384" width="8.7265625" style="9"/>
  </cols>
  <sheetData>
    <row r="1" spans="1:8" x14ac:dyDescent="0.35">
      <c r="A1" s="19"/>
      <c r="C1" s="66"/>
      <c r="D1" s="66"/>
    </row>
    <row r="2" spans="1:8" x14ac:dyDescent="0.35">
      <c r="A2" s="63"/>
      <c r="C2" s="83" t="s">
        <v>58</v>
      </c>
      <c r="D2" s="83"/>
    </row>
    <row r="3" spans="1:8" x14ac:dyDescent="0.35">
      <c r="A3" s="19"/>
      <c r="B3" s="8"/>
      <c r="C3" s="64" t="s">
        <v>59</v>
      </c>
      <c r="D3" s="64"/>
    </row>
    <row r="4" spans="1:8" x14ac:dyDescent="0.35">
      <c r="A4" s="20"/>
      <c r="C4" s="64"/>
      <c r="D4" s="64"/>
    </row>
    <row r="5" spans="1:8" x14ac:dyDescent="0.35">
      <c r="A5" s="21"/>
      <c r="B5" s="31"/>
      <c r="C5" s="84" t="s">
        <v>123</v>
      </c>
      <c r="D5" s="84" t="s">
        <v>0</v>
      </c>
      <c r="E5" s="84" t="s">
        <v>1</v>
      </c>
      <c r="F5" s="84" t="s">
        <v>22</v>
      </c>
      <c r="G5" s="84" t="s">
        <v>1807</v>
      </c>
      <c r="H5" s="84" t="s">
        <v>174</v>
      </c>
    </row>
    <row r="6" spans="1:8" x14ac:dyDescent="0.35">
      <c r="A6" s="21"/>
      <c r="B6" s="8"/>
      <c r="C6" s="108">
        <v>1.0009999999999999</v>
      </c>
      <c r="D6" s="85" t="s">
        <v>242</v>
      </c>
      <c r="E6" s="86">
        <v>4</v>
      </c>
      <c r="F6" s="109" t="str">
        <f>IF(E6=1, 'drop-down-lists'!$I$11, IF(E6=2, 'drop-down-lists'!$I$12, IF(E6=3, 'drop-down-lists'!$I$13, IF(E6=4, 'drop-down-lists'!$I$14, IF(E6=5, 'drop-down-lists'!$I$15,"")))))</f>
        <v>Advanced</v>
      </c>
      <c r="G6" s="110" t="str">
        <f>IF(E6=1, 'drop-down-lists'!$I$18, IF(E6=2, 'drop-down-lists'!$I$19, IF(E6=3, 'drop-down-lists'!$I$20, IF(E6=4, 'drop-down-lists'!$I$21, IF(E6=5, 'drop-down-lists'!$I$22,"")))))</f>
        <v>strong understanding. Can solve complex problems with minimal help</v>
      </c>
      <c r="H6" s="111" t="s">
        <v>134</v>
      </c>
    </row>
    <row r="7" spans="1:8" x14ac:dyDescent="0.35">
      <c r="A7" s="21"/>
      <c r="C7" s="108">
        <f>C6+1</f>
        <v>2.0009999999999999</v>
      </c>
      <c r="D7" s="85" t="s">
        <v>237</v>
      </c>
      <c r="E7" s="86">
        <v>3</v>
      </c>
      <c r="F7" s="109" t="str">
        <f>IF(E7=1, 'drop-down-lists'!$I$11, IF(E7=2, 'drop-down-lists'!$I$12, IF(E7=3, 'drop-down-lists'!$I$13, IF(E7=4, 'drop-down-lists'!$I$14, IF(E7=5, 'drop-down-lists'!$I$15,"")))))</f>
        <v>Intermediate</v>
      </c>
      <c r="G7" s="110" t="str">
        <f>IF(E7=1, 'drop-down-lists'!$I$18, IF(E7=2, 'drop-down-lists'!$I$19, IF(E7=3, 'drop-down-lists'!$I$20, IF(E7=4, 'drop-down-lists'!$I$21, IF(E7=5, 'drop-down-lists'!$I$22,"")))))</f>
        <v>can work independently on familiar tasks. Understands key concepts</v>
      </c>
      <c r="H7" s="111" t="s">
        <v>134</v>
      </c>
    </row>
    <row r="8" spans="1:8" x14ac:dyDescent="0.35">
      <c r="A8" s="21"/>
      <c r="C8" s="108">
        <f t="shared" ref="C8:C71" si="0">C7+1</f>
        <v>3.0009999999999999</v>
      </c>
      <c r="D8" s="85" t="s">
        <v>241</v>
      </c>
      <c r="E8" s="86">
        <v>5</v>
      </c>
      <c r="F8" s="109" t="str">
        <f>IF(E8=1, 'drop-down-lists'!$I$11, IF(E8=2, 'drop-down-lists'!$I$12, IF(E8=3, 'drop-down-lists'!$I$13, IF(E8=4, 'drop-down-lists'!$I$14, IF(E8=5, 'drop-down-lists'!$I$15,"")))))</f>
        <v>Expert</v>
      </c>
      <c r="G8" s="110" t="str">
        <f>IF(E8=1, 'drop-down-lists'!$I$18, IF(E8=2, 'drop-down-lists'!$I$19, IF(E8=3, 'drop-down-lists'!$I$20, IF(E8=4, 'drop-down-lists'!$I$21, IF(E8=5, 'drop-down-lists'!$I$22,"")))))</f>
        <v>can teach others and apply knowledge creatively</v>
      </c>
      <c r="H8" s="111" t="s">
        <v>134</v>
      </c>
    </row>
    <row r="9" spans="1:8" x14ac:dyDescent="0.35">
      <c r="A9" s="21"/>
      <c r="C9" s="108">
        <f t="shared" si="0"/>
        <v>4.0009999999999994</v>
      </c>
      <c r="D9" s="85" t="s">
        <v>243</v>
      </c>
      <c r="E9" s="86">
        <v>5</v>
      </c>
      <c r="F9" s="109" t="str">
        <f>IF(E9=1, 'drop-down-lists'!$I$11, IF(E9=2, 'drop-down-lists'!$I$12, IF(E9=3, 'drop-down-lists'!$I$13, IF(E9=4, 'drop-down-lists'!$I$14, IF(E9=5, 'drop-down-lists'!$I$15,"")))))</f>
        <v>Expert</v>
      </c>
      <c r="G9" s="110" t="str">
        <f>IF(E9=1, 'drop-down-lists'!$I$18, IF(E9=2, 'drop-down-lists'!$I$19, IF(E9=3, 'drop-down-lists'!$I$20, IF(E9=4, 'drop-down-lists'!$I$21, IF(E9=5, 'drop-down-lists'!$I$22,"")))))</f>
        <v>can teach others and apply knowledge creatively</v>
      </c>
      <c r="H9" s="111" t="s">
        <v>134</v>
      </c>
    </row>
    <row r="10" spans="1:8" x14ac:dyDescent="0.35">
      <c r="A10" s="21"/>
      <c r="C10" s="108">
        <f t="shared" si="0"/>
        <v>5.0009999999999994</v>
      </c>
      <c r="D10" s="85" t="s">
        <v>244</v>
      </c>
      <c r="E10" s="86">
        <v>5</v>
      </c>
      <c r="F10" s="109" t="str">
        <f>IF(E10=1, 'drop-down-lists'!$I$11, IF(E10=2, 'drop-down-lists'!$I$12, IF(E10=3, 'drop-down-lists'!$I$13, IF(E10=4, 'drop-down-lists'!$I$14, IF(E10=5, 'drop-down-lists'!$I$15,"")))))</f>
        <v>Expert</v>
      </c>
      <c r="G10" s="110" t="str">
        <f>IF(E10=1, 'drop-down-lists'!$I$18, IF(E10=2, 'drop-down-lists'!$I$19, IF(E10=3, 'drop-down-lists'!$I$20, IF(E10=4, 'drop-down-lists'!$I$21, IF(E10=5, 'drop-down-lists'!$I$22,"")))))</f>
        <v>can teach others and apply knowledge creatively</v>
      </c>
      <c r="H10" s="111" t="s">
        <v>134</v>
      </c>
    </row>
    <row r="11" spans="1:8" x14ac:dyDescent="0.35">
      <c r="A11" s="21"/>
      <c r="C11" s="108">
        <f t="shared" si="0"/>
        <v>6.0009999999999994</v>
      </c>
      <c r="D11" s="85" t="s">
        <v>273</v>
      </c>
      <c r="E11" s="86">
        <v>5</v>
      </c>
      <c r="F11" s="109" t="str">
        <f>IF(E11=1, 'drop-down-lists'!$I$11, IF(E11=2, 'drop-down-lists'!$I$12, IF(E11=3, 'drop-down-lists'!$I$13, IF(E11=4, 'drop-down-lists'!$I$14, IF(E11=5, 'drop-down-lists'!$I$15,"")))))</f>
        <v>Expert</v>
      </c>
      <c r="G11" s="110" t="str">
        <f>IF(E11=1, 'drop-down-lists'!$I$18, IF(E11=2, 'drop-down-lists'!$I$19, IF(E11=3, 'drop-down-lists'!$I$20, IF(E11=4, 'drop-down-lists'!$I$21, IF(E11=5, 'drop-down-lists'!$I$22,"")))))</f>
        <v>can teach others and apply knowledge creatively</v>
      </c>
      <c r="H11" s="111" t="s">
        <v>134</v>
      </c>
    </row>
    <row r="12" spans="1:8" x14ac:dyDescent="0.35">
      <c r="A12" s="21"/>
      <c r="C12" s="108">
        <f t="shared" si="0"/>
        <v>7.0009999999999994</v>
      </c>
      <c r="D12" s="85" t="s">
        <v>210</v>
      </c>
      <c r="E12" s="86">
        <v>5</v>
      </c>
      <c r="F12" s="109" t="str">
        <f>IF(E12=1, 'drop-down-lists'!$I$11, IF(E12=2, 'drop-down-lists'!$I$12, IF(E12=3, 'drop-down-lists'!$I$13, IF(E12=4, 'drop-down-lists'!$I$14, IF(E12=5, 'drop-down-lists'!$I$15,"")))))</f>
        <v>Expert</v>
      </c>
      <c r="G12" s="110" t="str">
        <f>IF(E12=1, 'drop-down-lists'!$I$18, IF(E12=2, 'drop-down-lists'!$I$19, IF(E12=3, 'drop-down-lists'!$I$20, IF(E12=4, 'drop-down-lists'!$I$21, IF(E12=5, 'drop-down-lists'!$I$22,"")))))</f>
        <v>can teach others and apply knowledge creatively</v>
      </c>
      <c r="H12" s="111" t="s">
        <v>234</v>
      </c>
    </row>
    <row r="13" spans="1:8" x14ac:dyDescent="0.35">
      <c r="A13" s="21"/>
      <c r="C13" s="108">
        <f t="shared" si="0"/>
        <v>8.0009999999999994</v>
      </c>
      <c r="D13" s="85" t="s">
        <v>211</v>
      </c>
      <c r="E13" s="86">
        <v>5</v>
      </c>
      <c r="F13" s="109" t="str">
        <f>IF(E13=1, 'drop-down-lists'!$I$11, IF(E13=2, 'drop-down-lists'!$I$12, IF(E13=3, 'drop-down-lists'!$I$13, IF(E13=4, 'drop-down-lists'!$I$14, IF(E13=5, 'drop-down-lists'!$I$15,"")))))</f>
        <v>Expert</v>
      </c>
      <c r="G13" s="110" t="str">
        <f>IF(E13=1, 'drop-down-lists'!$I$18, IF(E13=2, 'drop-down-lists'!$I$19, IF(E13=3, 'drop-down-lists'!$I$20, IF(E13=4, 'drop-down-lists'!$I$21, IF(E13=5, 'drop-down-lists'!$I$22,"")))))</f>
        <v>can teach others and apply knowledge creatively</v>
      </c>
      <c r="H13" s="111" t="s">
        <v>234</v>
      </c>
    </row>
    <row r="14" spans="1:8" x14ac:dyDescent="0.35">
      <c r="A14" s="21"/>
      <c r="C14" s="108">
        <f t="shared" si="0"/>
        <v>9.0009999999999994</v>
      </c>
      <c r="D14" s="85" t="s">
        <v>212</v>
      </c>
      <c r="E14" s="86">
        <v>5</v>
      </c>
      <c r="F14" s="109" t="str">
        <f>IF(E14=1, 'drop-down-lists'!$I$11, IF(E14=2, 'drop-down-lists'!$I$12, IF(E14=3, 'drop-down-lists'!$I$13, IF(E14=4, 'drop-down-lists'!$I$14, IF(E14=5, 'drop-down-lists'!$I$15,"")))))</f>
        <v>Expert</v>
      </c>
      <c r="G14" s="110" t="str">
        <f>IF(E14=1, 'drop-down-lists'!$I$18, IF(E14=2, 'drop-down-lists'!$I$19, IF(E14=3, 'drop-down-lists'!$I$20, IF(E14=4, 'drop-down-lists'!$I$21, IF(E14=5, 'drop-down-lists'!$I$22,"")))))</f>
        <v>can teach others and apply knowledge creatively</v>
      </c>
      <c r="H14" s="111" t="s">
        <v>234</v>
      </c>
    </row>
    <row r="15" spans="1:8" x14ac:dyDescent="0.35">
      <c r="A15" s="21"/>
      <c r="C15" s="108">
        <f t="shared" si="0"/>
        <v>10.000999999999999</v>
      </c>
      <c r="D15" s="85" t="s">
        <v>213</v>
      </c>
      <c r="E15" s="86">
        <v>5</v>
      </c>
      <c r="F15" s="109" t="str">
        <f>IF(E15=1, 'drop-down-lists'!$I$11, IF(E15=2, 'drop-down-lists'!$I$12, IF(E15=3, 'drop-down-lists'!$I$13, IF(E15=4, 'drop-down-lists'!$I$14, IF(E15=5, 'drop-down-lists'!$I$15,"")))))</f>
        <v>Expert</v>
      </c>
      <c r="G15" s="110" t="str">
        <f>IF(E15=1, 'drop-down-lists'!$I$18, IF(E15=2, 'drop-down-lists'!$I$19, IF(E15=3, 'drop-down-lists'!$I$20, IF(E15=4, 'drop-down-lists'!$I$21, IF(E15=5, 'drop-down-lists'!$I$22,"")))))</f>
        <v>can teach others and apply knowledge creatively</v>
      </c>
      <c r="H15" s="111" t="s">
        <v>234</v>
      </c>
    </row>
    <row r="16" spans="1:8" x14ac:dyDescent="0.35">
      <c r="A16" s="21"/>
      <c r="C16" s="108">
        <f t="shared" si="0"/>
        <v>11.000999999999999</v>
      </c>
      <c r="D16" s="85" t="s">
        <v>214</v>
      </c>
      <c r="E16" s="86">
        <v>5</v>
      </c>
      <c r="F16" s="109" t="str">
        <f>IF(E16=1, 'drop-down-lists'!$I$11, IF(E16=2, 'drop-down-lists'!$I$12, IF(E16=3, 'drop-down-lists'!$I$13, IF(E16=4, 'drop-down-lists'!$I$14, IF(E16=5, 'drop-down-lists'!$I$15,"")))))</f>
        <v>Expert</v>
      </c>
      <c r="G16" s="110" t="str">
        <f>IF(E16=1, 'drop-down-lists'!$I$18, IF(E16=2, 'drop-down-lists'!$I$19, IF(E16=3, 'drop-down-lists'!$I$20, IF(E16=4, 'drop-down-lists'!$I$21, IF(E16=5, 'drop-down-lists'!$I$22,"")))))</f>
        <v>can teach others and apply knowledge creatively</v>
      </c>
      <c r="H16" s="111" t="s">
        <v>234</v>
      </c>
    </row>
    <row r="17" spans="1:8" x14ac:dyDescent="0.35">
      <c r="A17" s="21"/>
      <c r="C17" s="108">
        <f t="shared" si="0"/>
        <v>12.000999999999999</v>
      </c>
      <c r="D17" s="85" t="s">
        <v>215</v>
      </c>
      <c r="E17" s="86">
        <v>4</v>
      </c>
      <c r="F17" s="109" t="str">
        <f>IF(E17=1, 'drop-down-lists'!$I$11, IF(E17=2, 'drop-down-lists'!$I$12, IF(E17=3, 'drop-down-lists'!$I$13, IF(E17=4, 'drop-down-lists'!$I$14, IF(E17=5, 'drop-down-lists'!$I$15,"")))))</f>
        <v>Advanced</v>
      </c>
      <c r="G17" s="110" t="str">
        <f>IF(E17=1, 'drop-down-lists'!$I$18, IF(E17=2, 'drop-down-lists'!$I$19, IF(E17=3, 'drop-down-lists'!$I$20, IF(E17=4, 'drop-down-lists'!$I$21, IF(E17=5, 'drop-down-lists'!$I$22,"")))))</f>
        <v>strong understanding. Can solve complex problems with minimal help</v>
      </c>
      <c r="H17" s="111" t="s">
        <v>234</v>
      </c>
    </row>
    <row r="18" spans="1:8" x14ac:dyDescent="0.35">
      <c r="A18" s="21"/>
      <c r="C18" s="108">
        <f t="shared" si="0"/>
        <v>13.000999999999999</v>
      </c>
      <c r="D18" s="85" t="s">
        <v>216</v>
      </c>
      <c r="E18" s="86">
        <v>3</v>
      </c>
      <c r="F18" s="109" t="str">
        <f>IF(E18=1, 'drop-down-lists'!$I$11, IF(E18=2, 'drop-down-lists'!$I$12, IF(E18=3, 'drop-down-lists'!$I$13, IF(E18=4, 'drop-down-lists'!$I$14, IF(E18=5, 'drop-down-lists'!$I$15,"")))))</f>
        <v>Intermediate</v>
      </c>
      <c r="G18" s="110" t="str">
        <f>IF(E18=1, 'drop-down-lists'!$I$18, IF(E18=2, 'drop-down-lists'!$I$19, IF(E18=3, 'drop-down-lists'!$I$20, IF(E18=4, 'drop-down-lists'!$I$21, IF(E18=5, 'drop-down-lists'!$I$22,"")))))</f>
        <v>can work independently on familiar tasks. Understands key concepts</v>
      </c>
      <c r="H18" s="111" t="s">
        <v>234</v>
      </c>
    </row>
    <row r="19" spans="1:8" x14ac:dyDescent="0.35">
      <c r="A19" s="20"/>
      <c r="C19" s="108">
        <f t="shared" si="0"/>
        <v>14.000999999999999</v>
      </c>
      <c r="D19" s="85" t="s">
        <v>217</v>
      </c>
      <c r="E19" s="86">
        <v>3</v>
      </c>
      <c r="F19" s="109" t="str">
        <f>IF(E19=1, 'drop-down-lists'!$I$11, IF(E19=2, 'drop-down-lists'!$I$12, IF(E19=3, 'drop-down-lists'!$I$13, IF(E19=4, 'drop-down-lists'!$I$14, IF(E19=5, 'drop-down-lists'!$I$15,"")))))</f>
        <v>Intermediate</v>
      </c>
      <c r="G19" s="110" t="str">
        <f>IF(E19=1, 'drop-down-lists'!$I$18, IF(E19=2, 'drop-down-lists'!$I$19, IF(E19=3, 'drop-down-lists'!$I$20, IF(E19=4, 'drop-down-lists'!$I$21, IF(E19=5, 'drop-down-lists'!$I$22,"")))))</f>
        <v>can work independently on familiar tasks. Understands key concepts</v>
      </c>
      <c r="H19" s="111" t="s">
        <v>234</v>
      </c>
    </row>
    <row r="20" spans="1:8" x14ac:dyDescent="0.35">
      <c r="A20" s="20"/>
      <c r="C20" s="108">
        <f t="shared" si="0"/>
        <v>15.000999999999999</v>
      </c>
      <c r="D20" s="85" t="s">
        <v>218</v>
      </c>
      <c r="E20" s="86">
        <v>3</v>
      </c>
      <c r="F20" s="109" t="str">
        <f>IF(E20=1, 'drop-down-lists'!$I$11, IF(E20=2, 'drop-down-lists'!$I$12, IF(E20=3, 'drop-down-lists'!$I$13, IF(E20=4, 'drop-down-lists'!$I$14, IF(E20=5, 'drop-down-lists'!$I$15,"")))))</f>
        <v>Intermediate</v>
      </c>
      <c r="G20" s="110" t="str">
        <f>IF(E20=1, 'drop-down-lists'!$I$18, IF(E20=2, 'drop-down-lists'!$I$19, IF(E20=3, 'drop-down-lists'!$I$20, IF(E20=4, 'drop-down-lists'!$I$21, IF(E20=5, 'drop-down-lists'!$I$22,"")))))</f>
        <v>can work independently on familiar tasks. Understands key concepts</v>
      </c>
      <c r="H20" s="111" t="s">
        <v>234</v>
      </c>
    </row>
    <row r="21" spans="1:8" x14ac:dyDescent="0.35">
      <c r="A21" s="20"/>
      <c r="C21" s="108">
        <f t="shared" si="0"/>
        <v>16.000999999999998</v>
      </c>
      <c r="D21" s="85" t="s">
        <v>219</v>
      </c>
      <c r="E21" s="86">
        <v>2</v>
      </c>
      <c r="F21" s="109" t="str">
        <f>IF(E21=1, 'drop-down-lists'!$I$11, IF(E21=2, 'drop-down-lists'!$I$12, IF(E21=3, 'drop-down-lists'!$I$13, IF(E21=4, 'drop-down-lists'!$I$14, IF(E21=5, 'drop-down-lists'!$I$15,"")))))</f>
        <v>Beginner</v>
      </c>
      <c r="G21" s="110" t="str">
        <f>IF(E21=1, 'drop-down-lists'!$I$18, IF(E21=2, 'drop-down-lists'!$I$19, IF(E21=3, 'drop-down-lists'!$I$20, IF(E21=4, 'drop-down-lists'!$I$21, IF(E21=5, 'drop-down-lists'!$I$22,"")))))</f>
        <v>understands basic concepts but needs support in applying them</v>
      </c>
      <c r="H21" s="111" t="s">
        <v>235</v>
      </c>
    </row>
    <row r="22" spans="1:8" x14ac:dyDescent="0.35">
      <c r="C22" s="108">
        <f t="shared" si="0"/>
        <v>17.000999999999998</v>
      </c>
      <c r="D22" s="85" t="s">
        <v>272</v>
      </c>
      <c r="E22" s="86">
        <v>2</v>
      </c>
      <c r="F22" s="109" t="str">
        <f>IF(E22=1, 'drop-down-lists'!$I$11, IF(E22=2, 'drop-down-lists'!$I$12, IF(E22=3, 'drop-down-lists'!$I$13, IF(E22=4, 'drop-down-lists'!$I$14, IF(E22=5, 'drop-down-lists'!$I$15,"")))))</f>
        <v>Beginner</v>
      </c>
      <c r="G22" s="110" t="str">
        <f>IF(E22=1, 'drop-down-lists'!$I$18, IF(E22=2, 'drop-down-lists'!$I$19, IF(E22=3, 'drop-down-lists'!$I$20, IF(E22=4, 'drop-down-lists'!$I$21, IF(E22=5, 'drop-down-lists'!$I$22,"")))))</f>
        <v>understands basic concepts but needs support in applying them</v>
      </c>
      <c r="H22" s="111" t="s">
        <v>235</v>
      </c>
    </row>
    <row r="23" spans="1:8" x14ac:dyDescent="0.35">
      <c r="C23" s="108">
        <f t="shared" si="0"/>
        <v>18.000999999999998</v>
      </c>
      <c r="D23" s="85" t="s">
        <v>220</v>
      </c>
      <c r="E23" s="86">
        <v>4</v>
      </c>
      <c r="F23" s="109" t="str">
        <f>IF(E23=1, 'drop-down-lists'!$I$11, IF(E23=2, 'drop-down-lists'!$I$12, IF(E23=3, 'drop-down-lists'!$I$13, IF(E23=4, 'drop-down-lists'!$I$14, IF(E23=5, 'drop-down-lists'!$I$15,"")))))</f>
        <v>Advanced</v>
      </c>
      <c r="G23" s="110" t="str">
        <f>IF(E23=1, 'drop-down-lists'!$I$18, IF(E23=2, 'drop-down-lists'!$I$19, IF(E23=3, 'drop-down-lists'!$I$20, IF(E23=4, 'drop-down-lists'!$I$21, IF(E23=5, 'drop-down-lists'!$I$22,"")))))</f>
        <v>strong understanding. Can solve complex problems with minimal help</v>
      </c>
      <c r="H23" s="111" t="s">
        <v>235</v>
      </c>
    </row>
    <row r="24" spans="1:8" x14ac:dyDescent="0.35">
      <c r="C24" s="108">
        <f t="shared" si="0"/>
        <v>19.000999999999998</v>
      </c>
      <c r="D24" s="85" t="s">
        <v>221</v>
      </c>
      <c r="E24" s="86">
        <v>3</v>
      </c>
      <c r="F24" s="109" t="str">
        <f>IF(E24=1, 'drop-down-lists'!$I$11, IF(E24=2, 'drop-down-lists'!$I$12, IF(E24=3, 'drop-down-lists'!$I$13, IF(E24=4, 'drop-down-lists'!$I$14, IF(E24=5, 'drop-down-lists'!$I$15,"")))))</f>
        <v>Intermediate</v>
      </c>
      <c r="G24" s="110" t="str">
        <f>IF(E24=1, 'drop-down-lists'!$I$18, IF(E24=2, 'drop-down-lists'!$I$19, IF(E24=3, 'drop-down-lists'!$I$20, IF(E24=4, 'drop-down-lists'!$I$21, IF(E24=5, 'drop-down-lists'!$I$22,"")))))</f>
        <v>can work independently on familiar tasks. Understands key concepts</v>
      </c>
      <c r="H24" s="111" t="s">
        <v>235</v>
      </c>
    </row>
    <row r="25" spans="1:8" x14ac:dyDescent="0.35">
      <c r="C25" s="108">
        <f t="shared" si="0"/>
        <v>20.000999999999998</v>
      </c>
      <c r="D25" s="85" t="s">
        <v>278</v>
      </c>
      <c r="E25" s="86">
        <v>2</v>
      </c>
      <c r="F25" s="109" t="str">
        <f>IF(E25=1, 'drop-down-lists'!$I$11, IF(E25=2, 'drop-down-lists'!$I$12, IF(E25=3, 'drop-down-lists'!$I$13, IF(E25=4, 'drop-down-lists'!$I$14, IF(E25=5, 'drop-down-lists'!$I$15,"")))))</f>
        <v>Beginner</v>
      </c>
      <c r="G25" s="110" t="str">
        <f>IF(E25=1, 'drop-down-lists'!$I$18, IF(E25=2, 'drop-down-lists'!$I$19, IF(E25=3, 'drop-down-lists'!$I$20, IF(E25=4, 'drop-down-lists'!$I$21, IF(E25=5, 'drop-down-lists'!$I$22,"")))))</f>
        <v>understands basic concepts but needs support in applying them</v>
      </c>
      <c r="H25" s="111" t="s">
        <v>235</v>
      </c>
    </row>
    <row r="26" spans="1:8" x14ac:dyDescent="0.35">
      <c r="C26" s="108">
        <f t="shared" si="0"/>
        <v>21.000999999999998</v>
      </c>
      <c r="D26" s="85" t="s">
        <v>222</v>
      </c>
      <c r="E26" s="86">
        <v>1</v>
      </c>
      <c r="F26" s="109" t="str">
        <f>IF(E26=1, 'drop-down-lists'!$I$11, IF(E26=2, 'drop-down-lists'!$I$12, IF(E26=3, 'drop-down-lists'!$I$13, IF(E26=4, 'drop-down-lists'!$I$14, IF(E26=5, 'drop-down-lists'!$I$15,"")))))</f>
        <v>Little or No knowledge</v>
      </c>
      <c r="G26" s="110" t="str">
        <f>IF(E26=1, 'drop-down-lists'!$I$18, IF(E26=2, 'drop-down-lists'!$I$19, IF(E26=3, 'drop-down-lists'!$I$20, IF(E26=4, 'drop-down-lists'!$I$21, IF(E26=5, 'drop-down-lists'!$I$22,"")))))</f>
        <v>needs full guidance</v>
      </c>
      <c r="H26" s="111" t="s">
        <v>235</v>
      </c>
    </row>
    <row r="27" spans="1:8" x14ac:dyDescent="0.35">
      <c r="C27" s="108">
        <f t="shared" si="0"/>
        <v>22.000999999999998</v>
      </c>
      <c r="D27" s="85" t="s">
        <v>223</v>
      </c>
      <c r="E27" s="86">
        <v>4</v>
      </c>
      <c r="F27" s="109" t="str">
        <f>IF(E27=1, 'drop-down-lists'!$I$11, IF(E27=2, 'drop-down-lists'!$I$12, IF(E27=3, 'drop-down-lists'!$I$13, IF(E27=4, 'drop-down-lists'!$I$14, IF(E27=5, 'drop-down-lists'!$I$15,"")))))</f>
        <v>Advanced</v>
      </c>
      <c r="G27" s="110" t="str">
        <f>IF(E27=1, 'drop-down-lists'!$I$18, IF(E27=2, 'drop-down-lists'!$I$19, IF(E27=3, 'drop-down-lists'!$I$20, IF(E27=4, 'drop-down-lists'!$I$21, IF(E27=5, 'drop-down-lists'!$I$22,"")))))</f>
        <v>strong understanding. Can solve complex problems with minimal help</v>
      </c>
      <c r="H27" s="111" t="s">
        <v>235</v>
      </c>
    </row>
    <row r="28" spans="1:8" x14ac:dyDescent="0.35">
      <c r="C28" s="108">
        <f t="shared" si="0"/>
        <v>23.000999999999998</v>
      </c>
      <c r="D28" s="85" t="s">
        <v>224</v>
      </c>
      <c r="E28" s="86">
        <v>3</v>
      </c>
      <c r="F28" s="109" t="str">
        <f>IF(E28=1, 'drop-down-lists'!$I$11, IF(E28=2, 'drop-down-lists'!$I$12, IF(E28=3, 'drop-down-lists'!$I$13, IF(E28=4, 'drop-down-lists'!$I$14, IF(E28=5, 'drop-down-lists'!$I$15,"")))))</f>
        <v>Intermediate</v>
      </c>
      <c r="G28" s="110" t="str">
        <f>IF(E28=1, 'drop-down-lists'!$I$18, IF(E28=2, 'drop-down-lists'!$I$19, IF(E28=3, 'drop-down-lists'!$I$20, IF(E28=4, 'drop-down-lists'!$I$21, IF(E28=5, 'drop-down-lists'!$I$22,"")))))</f>
        <v>can work independently on familiar tasks. Understands key concepts</v>
      </c>
      <c r="H28" s="111" t="s">
        <v>235</v>
      </c>
    </row>
    <row r="29" spans="1:8" x14ac:dyDescent="0.35">
      <c r="C29" s="108">
        <f t="shared" si="0"/>
        <v>24.000999999999998</v>
      </c>
      <c r="D29" s="85" t="s">
        <v>225</v>
      </c>
      <c r="E29" s="86">
        <v>3</v>
      </c>
      <c r="F29" s="109" t="str">
        <f>IF(E29=1, 'drop-down-lists'!$I$11, IF(E29=2, 'drop-down-lists'!$I$12, IF(E29=3, 'drop-down-lists'!$I$13, IF(E29=4, 'drop-down-lists'!$I$14, IF(E29=5, 'drop-down-lists'!$I$15,"")))))</f>
        <v>Intermediate</v>
      </c>
      <c r="G29" s="110" t="str">
        <f>IF(E29=1, 'drop-down-lists'!$I$18, IF(E29=2, 'drop-down-lists'!$I$19, IF(E29=3, 'drop-down-lists'!$I$20, IF(E29=4, 'drop-down-lists'!$I$21, IF(E29=5, 'drop-down-lists'!$I$22,"")))))</f>
        <v>can work independently on familiar tasks. Understands key concepts</v>
      </c>
      <c r="H29" s="111" t="s">
        <v>235</v>
      </c>
    </row>
    <row r="30" spans="1:8" x14ac:dyDescent="0.35">
      <c r="C30" s="108">
        <f t="shared" si="0"/>
        <v>25.000999999999998</v>
      </c>
      <c r="D30" s="85" t="s">
        <v>226</v>
      </c>
      <c r="E30" s="86">
        <v>3</v>
      </c>
      <c r="F30" s="109" t="str">
        <f>IF(E30=1, 'drop-down-lists'!$I$11, IF(E30=2, 'drop-down-lists'!$I$12, IF(E30=3, 'drop-down-lists'!$I$13, IF(E30=4, 'drop-down-lists'!$I$14, IF(E30=5, 'drop-down-lists'!$I$15,"")))))</f>
        <v>Intermediate</v>
      </c>
      <c r="G30" s="110" t="str">
        <f>IF(E30=1, 'drop-down-lists'!$I$18, IF(E30=2, 'drop-down-lists'!$I$19, IF(E30=3, 'drop-down-lists'!$I$20, IF(E30=4, 'drop-down-lists'!$I$21, IF(E30=5, 'drop-down-lists'!$I$22,"")))))</f>
        <v>can work independently on familiar tasks. Understands key concepts</v>
      </c>
      <c r="H30" s="111" t="s">
        <v>236</v>
      </c>
    </row>
    <row r="31" spans="1:8" x14ac:dyDescent="0.35">
      <c r="C31" s="108">
        <f t="shared" si="0"/>
        <v>26.000999999999998</v>
      </c>
      <c r="D31" s="85" t="s">
        <v>227</v>
      </c>
      <c r="E31" s="86">
        <v>2</v>
      </c>
      <c r="F31" s="109" t="str">
        <f>IF(E31=1, 'drop-down-lists'!$I$11, IF(E31=2, 'drop-down-lists'!$I$12, IF(E31=3, 'drop-down-lists'!$I$13, IF(E31=4, 'drop-down-lists'!$I$14, IF(E31=5, 'drop-down-lists'!$I$15,"")))))</f>
        <v>Beginner</v>
      </c>
      <c r="G31" s="110" t="str">
        <f>IF(E31=1, 'drop-down-lists'!$I$18, IF(E31=2, 'drop-down-lists'!$I$19, IF(E31=3, 'drop-down-lists'!$I$20, IF(E31=4, 'drop-down-lists'!$I$21, IF(E31=5, 'drop-down-lists'!$I$22,"")))))</f>
        <v>understands basic concepts but needs support in applying them</v>
      </c>
      <c r="H31" s="111" t="s">
        <v>236</v>
      </c>
    </row>
    <row r="32" spans="1:8" x14ac:dyDescent="0.35">
      <c r="C32" s="108">
        <f t="shared" si="0"/>
        <v>27.000999999999998</v>
      </c>
      <c r="D32" s="85" t="s">
        <v>228</v>
      </c>
      <c r="E32" s="86">
        <v>4</v>
      </c>
      <c r="F32" s="109" t="str">
        <f>IF(E32=1, 'drop-down-lists'!$I$11, IF(E32=2, 'drop-down-lists'!$I$12, IF(E32=3, 'drop-down-lists'!$I$13, IF(E32=4, 'drop-down-lists'!$I$14, IF(E32=5, 'drop-down-lists'!$I$15,"")))))</f>
        <v>Advanced</v>
      </c>
      <c r="G32" s="110" t="str">
        <f>IF(E32=1, 'drop-down-lists'!$I$18, IF(E32=2, 'drop-down-lists'!$I$19, IF(E32=3, 'drop-down-lists'!$I$20, IF(E32=4, 'drop-down-lists'!$I$21, IF(E32=5, 'drop-down-lists'!$I$22,"")))))</f>
        <v>strong understanding. Can solve complex problems with minimal help</v>
      </c>
      <c r="H32" s="111" t="s">
        <v>236</v>
      </c>
    </row>
    <row r="33" spans="3:8" x14ac:dyDescent="0.35">
      <c r="C33" s="108">
        <f t="shared" si="0"/>
        <v>28.000999999999998</v>
      </c>
      <c r="D33" s="85" t="s">
        <v>229</v>
      </c>
      <c r="E33" s="86">
        <v>3</v>
      </c>
      <c r="F33" s="109" t="str">
        <f>IF(E33=1, 'drop-down-lists'!$I$11, IF(E33=2, 'drop-down-lists'!$I$12, IF(E33=3, 'drop-down-lists'!$I$13, IF(E33=4, 'drop-down-lists'!$I$14, IF(E33=5, 'drop-down-lists'!$I$15,"")))))</f>
        <v>Intermediate</v>
      </c>
      <c r="G33" s="110" t="str">
        <f>IF(E33=1, 'drop-down-lists'!$I$18, IF(E33=2, 'drop-down-lists'!$I$19, IF(E33=3, 'drop-down-lists'!$I$20, IF(E33=4, 'drop-down-lists'!$I$21, IF(E33=5, 'drop-down-lists'!$I$22,"")))))</f>
        <v>can work independently on familiar tasks. Understands key concepts</v>
      </c>
      <c r="H33" s="111" t="s">
        <v>236</v>
      </c>
    </row>
    <row r="34" spans="3:8" x14ac:dyDescent="0.35">
      <c r="C34" s="108">
        <f t="shared" si="0"/>
        <v>29.000999999999998</v>
      </c>
      <c r="D34" s="85" t="s">
        <v>230</v>
      </c>
      <c r="E34" s="86">
        <v>3</v>
      </c>
      <c r="F34" s="109" t="str">
        <f>IF(E34=1, 'drop-down-lists'!$I$11, IF(E34=2, 'drop-down-lists'!$I$12, IF(E34=3, 'drop-down-lists'!$I$13, IF(E34=4, 'drop-down-lists'!$I$14, IF(E34=5, 'drop-down-lists'!$I$15,"")))))</f>
        <v>Intermediate</v>
      </c>
      <c r="G34" s="110" t="str">
        <f>IF(E34=1, 'drop-down-lists'!$I$18, IF(E34=2, 'drop-down-lists'!$I$19, IF(E34=3, 'drop-down-lists'!$I$20, IF(E34=4, 'drop-down-lists'!$I$21, IF(E34=5, 'drop-down-lists'!$I$22,"")))))</f>
        <v>can work independently on familiar tasks. Understands key concepts</v>
      </c>
      <c r="H34" s="111" t="s">
        <v>236</v>
      </c>
    </row>
    <row r="35" spans="3:8" x14ac:dyDescent="0.35">
      <c r="C35" s="108">
        <f t="shared" si="0"/>
        <v>30.000999999999998</v>
      </c>
      <c r="D35" s="85" t="s">
        <v>231</v>
      </c>
      <c r="E35" s="86">
        <v>3</v>
      </c>
      <c r="F35" s="109" t="str">
        <f>IF(E35=1, 'drop-down-lists'!$I$11, IF(E35=2, 'drop-down-lists'!$I$12, IF(E35=3, 'drop-down-lists'!$I$13, IF(E35=4, 'drop-down-lists'!$I$14, IF(E35=5, 'drop-down-lists'!$I$15,"")))))</f>
        <v>Intermediate</v>
      </c>
      <c r="G35" s="110" t="str">
        <f>IF(E35=1, 'drop-down-lists'!$I$18, IF(E35=2, 'drop-down-lists'!$I$19, IF(E35=3, 'drop-down-lists'!$I$20, IF(E35=4, 'drop-down-lists'!$I$21, IF(E35=5, 'drop-down-lists'!$I$22,"")))))</f>
        <v>can work independently on familiar tasks. Understands key concepts</v>
      </c>
      <c r="H35" s="111" t="s">
        <v>236</v>
      </c>
    </row>
    <row r="36" spans="3:8" x14ac:dyDescent="0.35">
      <c r="C36" s="108">
        <f t="shared" si="0"/>
        <v>31.000999999999998</v>
      </c>
      <c r="D36" s="85" t="s">
        <v>232</v>
      </c>
      <c r="E36" s="86">
        <v>2</v>
      </c>
      <c r="F36" s="109" t="str">
        <f>IF(E36=1, 'drop-down-lists'!$I$11, IF(E36=2, 'drop-down-lists'!$I$12, IF(E36=3, 'drop-down-lists'!$I$13, IF(E36=4, 'drop-down-lists'!$I$14, IF(E36=5, 'drop-down-lists'!$I$15,"")))))</f>
        <v>Beginner</v>
      </c>
      <c r="G36" s="110" t="str">
        <f>IF(E36=1, 'drop-down-lists'!$I$18, IF(E36=2, 'drop-down-lists'!$I$19, IF(E36=3, 'drop-down-lists'!$I$20, IF(E36=4, 'drop-down-lists'!$I$21, IF(E36=5, 'drop-down-lists'!$I$22,"")))))</f>
        <v>understands basic concepts but needs support in applying them</v>
      </c>
      <c r="H36" s="111" t="s">
        <v>236</v>
      </c>
    </row>
    <row r="37" spans="3:8" x14ac:dyDescent="0.35">
      <c r="C37" s="108">
        <f t="shared" si="0"/>
        <v>32.000999999999998</v>
      </c>
      <c r="D37" s="85" t="s">
        <v>233</v>
      </c>
      <c r="E37" s="86">
        <v>2</v>
      </c>
      <c r="F37" s="109" t="str">
        <f>IF(E37=1, 'drop-down-lists'!$I$11, IF(E37=2, 'drop-down-lists'!$I$12, IF(E37=3, 'drop-down-lists'!$I$13, IF(E37=4, 'drop-down-lists'!$I$14, IF(E37=5, 'drop-down-lists'!$I$15,"")))))</f>
        <v>Beginner</v>
      </c>
      <c r="G37" s="110" t="str">
        <f>IF(E37=1, 'drop-down-lists'!$I$18, IF(E37=2, 'drop-down-lists'!$I$19, IF(E37=3, 'drop-down-lists'!$I$20, IF(E37=4, 'drop-down-lists'!$I$21, IF(E37=5, 'drop-down-lists'!$I$22,"")))))</f>
        <v>understands basic concepts but needs support in applying them</v>
      </c>
      <c r="H37" s="111" t="s">
        <v>236</v>
      </c>
    </row>
    <row r="38" spans="3:8" x14ac:dyDescent="0.35">
      <c r="C38" s="108">
        <f t="shared" si="0"/>
        <v>33.000999999999998</v>
      </c>
      <c r="D38" s="85" t="s">
        <v>248</v>
      </c>
      <c r="E38" s="86">
        <v>2</v>
      </c>
      <c r="F38" s="109" t="str">
        <f>IF(E38=1, 'drop-down-lists'!$I$11, IF(E38=2, 'drop-down-lists'!$I$12, IF(E38=3, 'drop-down-lists'!$I$13, IF(E38=4, 'drop-down-lists'!$I$14, IF(E38=5, 'drop-down-lists'!$I$15,"")))))</f>
        <v>Beginner</v>
      </c>
      <c r="G38" s="110" t="str">
        <f>IF(E38=1, 'drop-down-lists'!$I$18, IF(E38=2, 'drop-down-lists'!$I$19, IF(E38=3, 'drop-down-lists'!$I$20, IF(E38=4, 'drop-down-lists'!$I$21, IF(E38=5, 'drop-down-lists'!$I$22,"")))))</f>
        <v>understands basic concepts but needs support in applying them</v>
      </c>
      <c r="H38" s="111" t="s">
        <v>236</v>
      </c>
    </row>
    <row r="39" spans="3:8" x14ac:dyDescent="0.35">
      <c r="C39" s="108">
        <f t="shared" si="0"/>
        <v>34.000999999999998</v>
      </c>
      <c r="D39" s="85" t="s">
        <v>245</v>
      </c>
      <c r="E39" s="86">
        <v>2</v>
      </c>
      <c r="F39" s="109" t="str">
        <f>IF(E39=1, 'drop-down-lists'!$I$11, IF(E39=2, 'drop-down-lists'!$I$12, IF(E39=3, 'drop-down-lists'!$I$13, IF(E39=4, 'drop-down-lists'!$I$14, IF(E39=5, 'drop-down-lists'!$I$15,"")))))</f>
        <v>Beginner</v>
      </c>
      <c r="G39" s="110" t="str">
        <f>IF(E39=1, 'drop-down-lists'!$I$18, IF(E39=2, 'drop-down-lists'!$I$19, IF(E39=3, 'drop-down-lists'!$I$20, IF(E39=4, 'drop-down-lists'!$I$21, IF(E39=5, 'drop-down-lists'!$I$22,"")))))</f>
        <v>understands basic concepts but needs support in applying them</v>
      </c>
      <c r="H39" s="111" t="s">
        <v>236</v>
      </c>
    </row>
    <row r="40" spans="3:8" x14ac:dyDescent="0.35">
      <c r="C40" s="108">
        <f t="shared" si="0"/>
        <v>35.000999999999998</v>
      </c>
      <c r="D40" s="85" t="s">
        <v>246</v>
      </c>
      <c r="E40" s="86">
        <v>4</v>
      </c>
      <c r="F40" s="109" t="str">
        <f>IF(E40=1, 'drop-down-lists'!$I$11, IF(E40=2, 'drop-down-lists'!$I$12, IF(E40=3, 'drop-down-lists'!$I$13, IF(E40=4, 'drop-down-lists'!$I$14, IF(E40=5, 'drop-down-lists'!$I$15,"")))))</f>
        <v>Advanced</v>
      </c>
      <c r="G40" s="110" t="str">
        <f>IF(E40=1, 'drop-down-lists'!$I$18, IF(E40=2, 'drop-down-lists'!$I$19, IF(E40=3, 'drop-down-lists'!$I$20, IF(E40=4, 'drop-down-lists'!$I$21, IF(E40=5, 'drop-down-lists'!$I$22,"")))))</f>
        <v>strong understanding. Can solve complex problems with minimal help</v>
      </c>
      <c r="H40" s="111" t="s">
        <v>236</v>
      </c>
    </row>
    <row r="41" spans="3:8" x14ac:dyDescent="0.35">
      <c r="C41" s="108">
        <f t="shared" si="0"/>
        <v>36.000999999999998</v>
      </c>
      <c r="D41" s="85" t="s">
        <v>247</v>
      </c>
      <c r="E41" s="86">
        <v>3</v>
      </c>
      <c r="F41" s="109" t="str">
        <f>IF(E41=1, 'drop-down-lists'!$I$11, IF(E41=2, 'drop-down-lists'!$I$12, IF(E41=3, 'drop-down-lists'!$I$13, IF(E41=4, 'drop-down-lists'!$I$14, IF(E41=5, 'drop-down-lists'!$I$15,"")))))</f>
        <v>Intermediate</v>
      </c>
      <c r="G41" s="110" t="str">
        <f>IF(E41=1, 'drop-down-lists'!$I$18, IF(E41=2, 'drop-down-lists'!$I$19, IF(E41=3, 'drop-down-lists'!$I$20, IF(E41=4, 'drop-down-lists'!$I$21, IF(E41=5, 'drop-down-lists'!$I$22,"")))))</f>
        <v>can work independently on familiar tasks. Understands key concepts</v>
      </c>
      <c r="H41" s="111" t="s">
        <v>236</v>
      </c>
    </row>
    <row r="42" spans="3:8" x14ac:dyDescent="0.35">
      <c r="C42" s="108">
        <f t="shared" si="0"/>
        <v>37.000999999999998</v>
      </c>
      <c r="D42" s="87" t="s">
        <v>238</v>
      </c>
      <c r="E42" s="86">
        <v>5</v>
      </c>
      <c r="F42" s="109" t="str">
        <f>IF(E42=1, 'drop-down-lists'!$I$11, IF(E42=2, 'drop-down-lists'!$I$12, IF(E42=3, 'drop-down-lists'!$I$13, IF(E42=4, 'drop-down-lists'!$I$14, IF(E42=5, 'drop-down-lists'!$I$15,"")))))</f>
        <v>Expert</v>
      </c>
      <c r="G42" s="110" t="str">
        <f>IF(E42=1, 'drop-down-lists'!$I$18, IF(E42=2, 'drop-down-lists'!$I$19, IF(E42=3, 'drop-down-lists'!$I$20, IF(E42=4, 'drop-down-lists'!$I$21, IF(E42=5, 'drop-down-lists'!$I$22,"")))))</f>
        <v>can teach others and apply knowledge creatively</v>
      </c>
      <c r="H42" s="111" t="s">
        <v>238</v>
      </c>
    </row>
    <row r="43" spans="3:8" x14ac:dyDescent="0.35">
      <c r="C43" s="108">
        <f t="shared" si="0"/>
        <v>38.000999999999998</v>
      </c>
      <c r="D43" s="85" t="s">
        <v>2</v>
      </c>
      <c r="E43" s="86">
        <v>5</v>
      </c>
      <c r="F43" s="109" t="str">
        <f>IF(E43=1, 'drop-down-lists'!$I$11, IF(E43=2, 'drop-down-lists'!$I$12, IF(E43=3, 'drop-down-lists'!$I$13, IF(E43=4, 'drop-down-lists'!$I$14, IF(E43=5, 'drop-down-lists'!$I$15,"")))))</f>
        <v>Expert</v>
      </c>
      <c r="G43" s="110" t="str">
        <f>IF(E43=1, 'drop-down-lists'!$I$18, IF(E43=2, 'drop-down-lists'!$I$19, IF(E43=3, 'drop-down-lists'!$I$20, IF(E43=4, 'drop-down-lists'!$I$21, IF(E43=5, 'drop-down-lists'!$I$22,"")))))</f>
        <v>can teach others and apply knowledge creatively</v>
      </c>
      <c r="H43" s="111" t="s">
        <v>238</v>
      </c>
    </row>
    <row r="44" spans="3:8" x14ac:dyDescent="0.35">
      <c r="C44" s="108">
        <f t="shared" si="0"/>
        <v>39.000999999999998</v>
      </c>
      <c r="D44" s="85" t="s">
        <v>3</v>
      </c>
      <c r="E44" s="86">
        <v>5</v>
      </c>
      <c r="F44" s="109" t="str">
        <f>IF(E44=1, 'drop-down-lists'!$I$11, IF(E44=2, 'drop-down-lists'!$I$12, IF(E44=3, 'drop-down-lists'!$I$13, IF(E44=4, 'drop-down-lists'!$I$14, IF(E44=5, 'drop-down-lists'!$I$15,"")))))</f>
        <v>Expert</v>
      </c>
      <c r="G44" s="110" t="str">
        <f>IF(E44=1, 'drop-down-lists'!$I$18, IF(E44=2, 'drop-down-lists'!$I$19, IF(E44=3, 'drop-down-lists'!$I$20, IF(E44=4, 'drop-down-lists'!$I$21, IF(E44=5, 'drop-down-lists'!$I$22,"")))))</f>
        <v>can teach others and apply knowledge creatively</v>
      </c>
      <c r="H44" s="111" t="s">
        <v>238</v>
      </c>
    </row>
    <row r="45" spans="3:8" x14ac:dyDescent="0.35">
      <c r="C45" s="108">
        <f t="shared" si="0"/>
        <v>40.000999999999998</v>
      </c>
      <c r="D45" s="85" t="s">
        <v>4</v>
      </c>
      <c r="E45" s="86">
        <v>5</v>
      </c>
      <c r="F45" s="109" t="str">
        <f>IF(E45=1, 'drop-down-lists'!$I$11, IF(E45=2, 'drop-down-lists'!$I$12, IF(E45=3, 'drop-down-lists'!$I$13, IF(E45=4, 'drop-down-lists'!$I$14, IF(E45=5, 'drop-down-lists'!$I$15,"")))))</f>
        <v>Expert</v>
      </c>
      <c r="G45" s="110" t="str">
        <f>IF(E45=1, 'drop-down-lists'!$I$18, IF(E45=2, 'drop-down-lists'!$I$19, IF(E45=3, 'drop-down-lists'!$I$20, IF(E45=4, 'drop-down-lists'!$I$21, IF(E45=5, 'drop-down-lists'!$I$22,"")))))</f>
        <v>can teach others and apply knowledge creatively</v>
      </c>
      <c r="H45" s="111" t="s">
        <v>238</v>
      </c>
    </row>
    <row r="46" spans="3:8" x14ac:dyDescent="0.35">
      <c r="C46" s="108">
        <f t="shared" si="0"/>
        <v>41.000999999999998</v>
      </c>
      <c r="D46" s="87" t="s">
        <v>5</v>
      </c>
      <c r="E46" s="86">
        <v>5</v>
      </c>
      <c r="F46" s="109" t="str">
        <f>IF(E46=1, 'drop-down-lists'!$I$11, IF(E46=2, 'drop-down-lists'!$I$12, IF(E46=3, 'drop-down-lists'!$I$13, IF(E46=4, 'drop-down-lists'!$I$14, IF(E46=5, 'drop-down-lists'!$I$15,"")))))</f>
        <v>Expert</v>
      </c>
      <c r="G46" s="110" t="str">
        <f>IF(E46=1, 'drop-down-lists'!$I$18, IF(E46=2, 'drop-down-lists'!$I$19, IF(E46=3, 'drop-down-lists'!$I$20, IF(E46=4, 'drop-down-lists'!$I$21, IF(E46=5, 'drop-down-lists'!$I$22,"")))))</f>
        <v>can teach others and apply knowledge creatively</v>
      </c>
      <c r="H46" s="111" t="s">
        <v>238</v>
      </c>
    </row>
    <row r="47" spans="3:8" x14ac:dyDescent="0.35">
      <c r="C47" s="108">
        <f t="shared" si="0"/>
        <v>42.000999999999998</v>
      </c>
      <c r="D47" s="85" t="s">
        <v>276</v>
      </c>
      <c r="E47" s="86">
        <v>5</v>
      </c>
      <c r="F47" s="109" t="str">
        <f>IF(E47=1, 'drop-down-lists'!$I$11, IF(E47=2, 'drop-down-lists'!$I$12, IF(E47=3, 'drop-down-lists'!$I$13, IF(E47=4, 'drop-down-lists'!$I$14, IF(E47=5, 'drop-down-lists'!$I$15,"")))))</f>
        <v>Expert</v>
      </c>
      <c r="G47" s="110" t="str">
        <f>IF(E47=1, 'drop-down-lists'!$I$18, IF(E47=2, 'drop-down-lists'!$I$19, IF(E47=3, 'drop-down-lists'!$I$20, IF(E47=4, 'drop-down-lists'!$I$21, IF(E47=5, 'drop-down-lists'!$I$22,"")))))</f>
        <v>can teach others and apply knowledge creatively</v>
      </c>
      <c r="H47" s="111" t="s">
        <v>238</v>
      </c>
    </row>
    <row r="48" spans="3:8" x14ac:dyDescent="0.35">
      <c r="C48" s="108">
        <f t="shared" si="0"/>
        <v>43.000999999999998</v>
      </c>
      <c r="D48" s="85" t="s">
        <v>277</v>
      </c>
      <c r="E48" s="86">
        <v>5</v>
      </c>
      <c r="F48" s="109" t="str">
        <f>IF(E48=1, 'drop-down-lists'!$I$11, IF(E48=2, 'drop-down-lists'!$I$12, IF(E48=3, 'drop-down-lists'!$I$13, IF(E48=4, 'drop-down-lists'!$I$14, IF(E48=5, 'drop-down-lists'!$I$15,"")))))</f>
        <v>Expert</v>
      </c>
      <c r="G48" s="110" t="str">
        <f>IF(E48=1, 'drop-down-lists'!$I$18, IF(E48=2, 'drop-down-lists'!$I$19, IF(E48=3, 'drop-down-lists'!$I$20, IF(E48=4, 'drop-down-lists'!$I$21, IF(E48=5, 'drop-down-lists'!$I$22,"")))))</f>
        <v>can teach others and apply knowledge creatively</v>
      </c>
      <c r="H48" s="111" t="s">
        <v>239</v>
      </c>
    </row>
    <row r="49" spans="3:8" x14ac:dyDescent="0.35">
      <c r="C49" s="108">
        <f t="shared" si="0"/>
        <v>44.000999999999998</v>
      </c>
      <c r="D49" s="85" t="s">
        <v>274</v>
      </c>
      <c r="E49" s="86">
        <v>5</v>
      </c>
      <c r="F49" s="109" t="str">
        <f>IF(E49=1, 'drop-down-lists'!$I$11, IF(E49=2, 'drop-down-lists'!$I$12, IF(E49=3, 'drop-down-lists'!$I$13, IF(E49=4, 'drop-down-lists'!$I$14, IF(E49=5, 'drop-down-lists'!$I$15,"")))))</f>
        <v>Expert</v>
      </c>
      <c r="G49" s="110" t="str">
        <f>IF(E49=1, 'drop-down-lists'!$I$18, IF(E49=2, 'drop-down-lists'!$I$19, IF(E49=3, 'drop-down-lists'!$I$20, IF(E49=4, 'drop-down-lists'!$I$21, IF(E49=5, 'drop-down-lists'!$I$22,"")))))</f>
        <v>can teach others and apply knowledge creatively</v>
      </c>
      <c r="H49" s="111" t="s">
        <v>239</v>
      </c>
    </row>
    <row r="50" spans="3:8" x14ac:dyDescent="0.35">
      <c r="C50" s="108">
        <f t="shared" si="0"/>
        <v>45.000999999999998</v>
      </c>
      <c r="D50" s="87" t="s">
        <v>6</v>
      </c>
      <c r="E50" s="86">
        <v>4</v>
      </c>
      <c r="F50" s="109" t="str">
        <f>IF(E50=1, 'drop-down-lists'!$I$11, IF(E50=2, 'drop-down-lists'!$I$12, IF(E50=3, 'drop-down-lists'!$I$13, IF(E50=4, 'drop-down-lists'!$I$14, IF(E50=5, 'drop-down-lists'!$I$15,"")))))</f>
        <v>Advanced</v>
      </c>
      <c r="G50" s="110" t="str">
        <f>IF(E50=1, 'drop-down-lists'!$I$18, IF(E50=2, 'drop-down-lists'!$I$19, IF(E50=3, 'drop-down-lists'!$I$20, IF(E50=4, 'drop-down-lists'!$I$21, IF(E50=5, 'drop-down-lists'!$I$22,"")))))</f>
        <v>strong understanding. Can solve complex problems with minimal help</v>
      </c>
      <c r="H50" s="111" t="s">
        <v>239</v>
      </c>
    </row>
    <row r="51" spans="3:8" x14ac:dyDescent="0.35">
      <c r="C51" s="108">
        <f t="shared" si="0"/>
        <v>46.000999999999998</v>
      </c>
      <c r="D51" s="85" t="s">
        <v>275</v>
      </c>
      <c r="E51" s="86">
        <v>3</v>
      </c>
      <c r="F51" s="109" t="str">
        <f>IF(E51=1, 'drop-down-lists'!$I$11, IF(E51=2, 'drop-down-lists'!$I$12, IF(E51=3, 'drop-down-lists'!$I$13, IF(E51=4, 'drop-down-lists'!$I$14, IF(E51=5, 'drop-down-lists'!$I$15,"")))))</f>
        <v>Intermediate</v>
      </c>
      <c r="G51" s="110" t="str">
        <f>IF(E51=1, 'drop-down-lists'!$I$18, IF(E51=2, 'drop-down-lists'!$I$19, IF(E51=3, 'drop-down-lists'!$I$20, IF(E51=4, 'drop-down-lists'!$I$21, IF(E51=5, 'drop-down-lists'!$I$22,"")))))</f>
        <v>can work independently on familiar tasks. Understands key concepts</v>
      </c>
      <c r="H51" s="111" t="s">
        <v>239</v>
      </c>
    </row>
    <row r="52" spans="3:8" x14ac:dyDescent="0.35">
      <c r="C52" s="108">
        <f t="shared" si="0"/>
        <v>47.000999999999998</v>
      </c>
      <c r="D52" s="85" t="s">
        <v>7</v>
      </c>
      <c r="E52" s="86">
        <v>3</v>
      </c>
      <c r="F52" s="109" t="str">
        <f>IF(E52=1, 'drop-down-lists'!$I$11, IF(E52=2, 'drop-down-lists'!$I$12, IF(E52=3, 'drop-down-lists'!$I$13, IF(E52=4, 'drop-down-lists'!$I$14, IF(E52=5, 'drop-down-lists'!$I$15,"")))))</f>
        <v>Intermediate</v>
      </c>
      <c r="G52" s="110" t="str">
        <f>IF(E52=1, 'drop-down-lists'!$I$18, IF(E52=2, 'drop-down-lists'!$I$19, IF(E52=3, 'drop-down-lists'!$I$20, IF(E52=4, 'drop-down-lists'!$I$21, IF(E52=5, 'drop-down-lists'!$I$22,"")))))</f>
        <v>can work independently on familiar tasks. Understands key concepts</v>
      </c>
      <c r="H52" s="111" t="s">
        <v>239</v>
      </c>
    </row>
    <row r="53" spans="3:8" x14ac:dyDescent="0.35">
      <c r="C53" s="108">
        <f t="shared" si="0"/>
        <v>48.000999999999998</v>
      </c>
      <c r="D53" s="85" t="s">
        <v>8</v>
      </c>
      <c r="E53" s="86">
        <v>3</v>
      </c>
      <c r="F53" s="109" t="str">
        <f>IF(E53=1, 'drop-down-lists'!$I$11, IF(E53=2, 'drop-down-lists'!$I$12, IF(E53=3, 'drop-down-lists'!$I$13, IF(E53=4, 'drop-down-lists'!$I$14, IF(E53=5, 'drop-down-lists'!$I$15,"")))))</f>
        <v>Intermediate</v>
      </c>
      <c r="G53" s="110" t="str">
        <f>IF(E53=1, 'drop-down-lists'!$I$18, IF(E53=2, 'drop-down-lists'!$I$19, IF(E53=3, 'drop-down-lists'!$I$20, IF(E53=4, 'drop-down-lists'!$I$21, IF(E53=5, 'drop-down-lists'!$I$22,"")))))</f>
        <v>can work independently on familiar tasks. Understands key concepts</v>
      </c>
      <c r="H53" s="111" t="s">
        <v>240</v>
      </c>
    </row>
    <row r="54" spans="3:8" x14ac:dyDescent="0.35">
      <c r="C54" s="108">
        <f t="shared" si="0"/>
        <v>49.000999999999998</v>
      </c>
      <c r="D54" s="85" t="s">
        <v>9</v>
      </c>
      <c r="E54" s="86">
        <v>2</v>
      </c>
      <c r="F54" s="109" t="str">
        <f>IF(E54=1, 'drop-down-lists'!$I$11, IF(E54=2, 'drop-down-lists'!$I$12, IF(E54=3, 'drop-down-lists'!$I$13, IF(E54=4, 'drop-down-lists'!$I$14, IF(E54=5, 'drop-down-lists'!$I$15,"")))))</f>
        <v>Beginner</v>
      </c>
      <c r="G54" s="110" t="str">
        <f>IF(E54=1, 'drop-down-lists'!$I$18, IF(E54=2, 'drop-down-lists'!$I$19, IF(E54=3, 'drop-down-lists'!$I$20, IF(E54=4, 'drop-down-lists'!$I$21, IF(E54=5, 'drop-down-lists'!$I$22,"")))))</f>
        <v>understands basic concepts but needs support in applying them</v>
      </c>
      <c r="H54" s="111" t="s">
        <v>240</v>
      </c>
    </row>
    <row r="55" spans="3:8" x14ac:dyDescent="0.35">
      <c r="C55" s="108">
        <f t="shared" si="0"/>
        <v>50.000999999999998</v>
      </c>
      <c r="D55" s="85" t="s">
        <v>10</v>
      </c>
      <c r="E55" s="86">
        <v>1</v>
      </c>
      <c r="F55" s="109" t="str">
        <f>IF(E55=1, 'drop-down-lists'!$I$11, IF(E55=2, 'drop-down-lists'!$I$12, IF(E55=3, 'drop-down-lists'!$I$13, IF(E55=4, 'drop-down-lists'!$I$14, IF(E55=5, 'drop-down-lists'!$I$15,"")))))</f>
        <v>Little or No knowledge</v>
      </c>
      <c r="G55" s="110" t="str">
        <f>IF(E55=1, 'drop-down-lists'!$I$18, IF(E55=2, 'drop-down-lists'!$I$19, IF(E55=3, 'drop-down-lists'!$I$20, IF(E55=4, 'drop-down-lists'!$I$21, IF(E55=5, 'drop-down-lists'!$I$22,"")))))</f>
        <v>needs full guidance</v>
      </c>
      <c r="H55" s="111" t="s">
        <v>240</v>
      </c>
    </row>
    <row r="56" spans="3:8" x14ac:dyDescent="0.35">
      <c r="C56" s="108">
        <f t="shared" si="0"/>
        <v>51.000999999999998</v>
      </c>
      <c r="D56" s="85" t="s">
        <v>11</v>
      </c>
      <c r="E56" s="86">
        <v>2</v>
      </c>
      <c r="F56" s="109" t="str">
        <f>IF(E56=1, 'drop-down-lists'!$I$11, IF(E56=2, 'drop-down-lists'!$I$12, IF(E56=3, 'drop-down-lists'!$I$13, IF(E56=4, 'drop-down-lists'!$I$14, IF(E56=5, 'drop-down-lists'!$I$15,"")))))</f>
        <v>Beginner</v>
      </c>
      <c r="G56" s="110" t="str">
        <f>IF(E56=1, 'drop-down-lists'!$I$18, IF(E56=2, 'drop-down-lists'!$I$19, IF(E56=3, 'drop-down-lists'!$I$20, IF(E56=4, 'drop-down-lists'!$I$21, IF(E56=5, 'drop-down-lists'!$I$22,"")))))</f>
        <v>understands basic concepts but needs support in applying them</v>
      </c>
      <c r="H56" s="111" t="s">
        <v>240</v>
      </c>
    </row>
    <row r="57" spans="3:8" x14ac:dyDescent="0.35">
      <c r="C57" s="108">
        <f t="shared" si="0"/>
        <v>52.000999999999998</v>
      </c>
      <c r="D57" s="85" t="s">
        <v>12</v>
      </c>
      <c r="E57" s="86">
        <v>2</v>
      </c>
      <c r="F57" s="109" t="str">
        <f>IF(E57=1, 'drop-down-lists'!$I$11, IF(E57=2, 'drop-down-lists'!$I$12, IF(E57=3, 'drop-down-lists'!$I$13, IF(E57=4, 'drop-down-lists'!$I$14, IF(E57=5, 'drop-down-lists'!$I$15,"")))))</f>
        <v>Beginner</v>
      </c>
      <c r="G57" s="110" t="str">
        <f>IF(E57=1, 'drop-down-lists'!$I$18, IF(E57=2, 'drop-down-lists'!$I$19, IF(E57=3, 'drop-down-lists'!$I$20, IF(E57=4, 'drop-down-lists'!$I$21, IF(E57=5, 'drop-down-lists'!$I$22,"")))))</f>
        <v>understands basic concepts but needs support in applying them</v>
      </c>
      <c r="H57" s="111" t="s">
        <v>240</v>
      </c>
    </row>
    <row r="58" spans="3:8" x14ac:dyDescent="0.35">
      <c r="C58" s="108">
        <f t="shared" si="0"/>
        <v>53.000999999999998</v>
      </c>
      <c r="D58" s="85" t="s">
        <v>13</v>
      </c>
      <c r="E58" s="86">
        <v>4</v>
      </c>
      <c r="F58" s="109" t="str">
        <f>IF(E58=1, 'drop-down-lists'!$I$11, IF(E58=2, 'drop-down-lists'!$I$12, IF(E58=3, 'drop-down-lists'!$I$13, IF(E58=4, 'drop-down-lists'!$I$14, IF(E58=5, 'drop-down-lists'!$I$15,"")))))</f>
        <v>Advanced</v>
      </c>
      <c r="G58" s="110" t="str">
        <f>IF(E58=1, 'drop-down-lists'!$I$18, IF(E58=2, 'drop-down-lists'!$I$19, IF(E58=3, 'drop-down-lists'!$I$20, IF(E58=4, 'drop-down-lists'!$I$21, IF(E58=5, 'drop-down-lists'!$I$22,"")))))</f>
        <v>strong understanding. Can solve complex problems with minimal help</v>
      </c>
      <c r="H58" s="111" t="s">
        <v>240</v>
      </c>
    </row>
    <row r="59" spans="3:8" x14ac:dyDescent="0.35">
      <c r="C59" s="108">
        <f t="shared" si="0"/>
        <v>54.000999999999998</v>
      </c>
      <c r="D59" s="87" t="s">
        <v>279</v>
      </c>
      <c r="E59" s="86">
        <v>3</v>
      </c>
      <c r="F59" s="109" t="str">
        <f>IF(E59=1, 'drop-down-lists'!$I$11, IF(E59=2, 'drop-down-lists'!$I$12, IF(E59=3, 'drop-down-lists'!$I$13, IF(E59=4, 'drop-down-lists'!$I$14, IF(E59=5, 'drop-down-lists'!$I$15,"")))))</f>
        <v>Intermediate</v>
      </c>
      <c r="G59" s="110" t="str">
        <f>IF(E59=1, 'drop-down-lists'!$I$18, IF(E59=2, 'drop-down-lists'!$I$19, IF(E59=3, 'drop-down-lists'!$I$20, IF(E59=4, 'drop-down-lists'!$I$21, IF(E59=5, 'drop-down-lists'!$I$22,"")))))</f>
        <v>can work independently on familiar tasks. Understands key concepts</v>
      </c>
      <c r="H59" s="111" t="s">
        <v>235</v>
      </c>
    </row>
    <row r="60" spans="3:8" x14ac:dyDescent="0.35">
      <c r="C60" s="108">
        <f t="shared" si="0"/>
        <v>55.000999999999998</v>
      </c>
      <c r="D60" s="85" t="s">
        <v>280</v>
      </c>
      <c r="E60" s="86">
        <v>2</v>
      </c>
      <c r="F60" s="109" t="str">
        <f>IF(E60=1, 'drop-down-lists'!$I$11, IF(E60=2, 'drop-down-lists'!$I$12, IF(E60=3, 'drop-down-lists'!$I$13, IF(E60=4, 'drop-down-lists'!$I$14, IF(E60=5, 'drop-down-lists'!$I$15,"")))))</f>
        <v>Beginner</v>
      </c>
      <c r="G60" s="110" t="str">
        <f>IF(E60=1, 'drop-down-lists'!$I$18, IF(E60=2, 'drop-down-lists'!$I$19, IF(E60=3, 'drop-down-lists'!$I$20, IF(E60=4, 'drop-down-lists'!$I$21, IF(E60=5, 'drop-down-lists'!$I$22,"")))))</f>
        <v>understands basic concepts but needs support in applying them</v>
      </c>
      <c r="H60" s="111" t="s">
        <v>234</v>
      </c>
    </row>
    <row r="61" spans="3:8" x14ac:dyDescent="0.35">
      <c r="C61" s="108">
        <f t="shared" si="0"/>
        <v>56.000999999999998</v>
      </c>
      <c r="D61" s="85" t="s">
        <v>281</v>
      </c>
      <c r="E61" s="86">
        <v>1</v>
      </c>
      <c r="F61" s="109" t="str">
        <f>IF(E61=1, 'drop-down-lists'!$I$11, IF(E61=2, 'drop-down-lists'!$I$12, IF(E61=3, 'drop-down-lists'!$I$13, IF(E61=4, 'drop-down-lists'!$I$14, IF(E61=5, 'drop-down-lists'!$I$15,"")))))</f>
        <v>Little or No knowledge</v>
      </c>
      <c r="G61" s="110" t="str">
        <f>IF(E61=1, 'drop-down-lists'!$I$18, IF(E61=2, 'drop-down-lists'!$I$19, IF(E61=3, 'drop-down-lists'!$I$20, IF(E61=4, 'drop-down-lists'!$I$21, IF(E61=5, 'drop-down-lists'!$I$22,"")))))</f>
        <v>needs full guidance</v>
      </c>
      <c r="H61" s="111" t="s">
        <v>236</v>
      </c>
    </row>
    <row r="62" spans="3:8" x14ac:dyDescent="0.35">
      <c r="C62" s="108">
        <f t="shared" si="0"/>
        <v>57.000999999999998</v>
      </c>
      <c r="D62" s="85" t="s">
        <v>282</v>
      </c>
      <c r="E62" s="86">
        <v>3</v>
      </c>
      <c r="F62" s="109" t="str">
        <f>IF(E62=1, 'drop-down-lists'!$I$11, IF(E62=2, 'drop-down-lists'!$I$12, IF(E62=3, 'drop-down-lists'!$I$13, IF(E62=4, 'drop-down-lists'!$I$14, IF(E62=5, 'drop-down-lists'!$I$15,"")))))</f>
        <v>Intermediate</v>
      </c>
      <c r="G62" s="110" t="str">
        <f>IF(E62=1, 'drop-down-lists'!$I$18, IF(E62=2, 'drop-down-lists'!$I$19, IF(E62=3, 'drop-down-lists'!$I$20, IF(E62=4, 'drop-down-lists'!$I$21, IF(E62=5, 'drop-down-lists'!$I$22,"")))))</f>
        <v>can work independently on familiar tasks. Understands key concepts</v>
      </c>
      <c r="H62" s="111" t="s">
        <v>236</v>
      </c>
    </row>
    <row r="63" spans="3:8" x14ac:dyDescent="0.35">
      <c r="C63" s="108">
        <f t="shared" si="0"/>
        <v>58.000999999999998</v>
      </c>
      <c r="D63" s="88" t="s">
        <v>249</v>
      </c>
      <c r="E63" s="86"/>
      <c r="F63" s="109" t="str">
        <f>IF(E63=1, 'drop-down-lists'!$I$11, IF(E63=2, 'drop-down-lists'!$I$12, IF(E63=3, 'drop-down-lists'!$I$13, IF(E63=4, 'drop-down-lists'!$I$14, IF(E63=5, 'drop-down-lists'!$I$15,"")))))</f>
        <v/>
      </c>
      <c r="G63" s="110" t="str">
        <f>IF(E63=1, 'drop-down-lists'!$I$18, IF(E63=2, 'drop-down-lists'!$I$19, IF(E63=3, 'drop-down-lists'!$I$20, IF(E63=4, 'drop-down-lists'!$I$21, IF(E63=5, 'drop-down-lists'!$I$22,"")))))</f>
        <v/>
      </c>
      <c r="H63" s="112" t="s">
        <v>124</v>
      </c>
    </row>
    <row r="64" spans="3:8" x14ac:dyDescent="0.35">
      <c r="C64" s="108">
        <f t="shared" si="0"/>
        <v>59.000999999999998</v>
      </c>
      <c r="D64" s="88" t="s">
        <v>250</v>
      </c>
      <c r="E64" s="86"/>
      <c r="F64" s="109" t="str">
        <f>IF(E64=1, 'drop-down-lists'!$I$11, IF(E64=2, 'drop-down-lists'!$I$12, IF(E64=3, 'drop-down-lists'!$I$13, IF(E64=4, 'drop-down-lists'!$I$14, IF(E64=5, 'drop-down-lists'!$I$15,"")))))</f>
        <v/>
      </c>
      <c r="G64" s="110" t="str">
        <f>IF(E64=1, 'drop-down-lists'!$I$18, IF(E64=2, 'drop-down-lists'!$I$19, IF(E64=3, 'drop-down-lists'!$I$20, IF(E64=4, 'drop-down-lists'!$I$21, IF(E64=5, 'drop-down-lists'!$I$22,"")))))</f>
        <v/>
      </c>
      <c r="H64" s="112" t="s">
        <v>124</v>
      </c>
    </row>
    <row r="65" spans="3:8" x14ac:dyDescent="0.35">
      <c r="C65" s="108">
        <f t="shared" si="0"/>
        <v>60.000999999999998</v>
      </c>
      <c r="D65" s="88" t="s">
        <v>251</v>
      </c>
      <c r="E65" s="86"/>
      <c r="F65" s="109" t="str">
        <f>IF(E65=1, 'drop-down-lists'!$I$11, IF(E65=2, 'drop-down-lists'!$I$12, IF(E65=3, 'drop-down-lists'!$I$13, IF(E65=4, 'drop-down-lists'!$I$14, IF(E65=5, 'drop-down-lists'!$I$15,"")))))</f>
        <v/>
      </c>
      <c r="G65" s="110" t="str">
        <f>IF(E65=1, 'drop-down-lists'!$I$18, IF(E65=2, 'drop-down-lists'!$I$19, IF(E65=3, 'drop-down-lists'!$I$20, IF(E65=4, 'drop-down-lists'!$I$21, IF(E65=5, 'drop-down-lists'!$I$22,"")))))</f>
        <v/>
      </c>
      <c r="H65" s="112" t="s">
        <v>124</v>
      </c>
    </row>
    <row r="66" spans="3:8" x14ac:dyDescent="0.35">
      <c r="C66" s="108">
        <f t="shared" si="0"/>
        <v>61.000999999999998</v>
      </c>
      <c r="D66" s="88" t="s">
        <v>252</v>
      </c>
      <c r="E66" s="86"/>
      <c r="F66" s="109" t="str">
        <f>IF(E66=1, 'drop-down-lists'!$I$11, IF(E66=2, 'drop-down-lists'!$I$12, IF(E66=3, 'drop-down-lists'!$I$13, IF(E66=4, 'drop-down-lists'!$I$14, IF(E66=5, 'drop-down-lists'!$I$15,"")))))</f>
        <v/>
      </c>
      <c r="G66" s="110" t="str">
        <f>IF(E66=1, 'drop-down-lists'!$I$18, IF(E66=2, 'drop-down-lists'!$I$19, IF(E66=3, 'drop-down-lists'!$I$20, IF(E66=4, 'drop-down-lists'!$I$21, IF(E66=5, 'drop-down-lists'!$I$22,"")))))</f>
        <v/>
      </c>
      <c r="H66" s="112" t="s">
        <v>124</v>
      </c>
    </row>
    <row r="67" spans="3:8" x14ac:dyDescent="0.35">
      <c r="C67" s="108">
        <f t="shared" si="0"/>
        <v>62.000999999999998</v>
      </c>
      <c r="D67" s="88" t="s">
        <v>253</v>
      </c>
      <c r="E67" s="86"/>
      <c r="F67" s="109" t="str">
        <f>IF(E67=1, 'drop-down-lists'!$I$11, IF(E67=2, 'drop-down-lists'!$I$12, IF(E67=3, 'drop-down-lists'!$I$13, IF(E67=4, 'drop-down-lists'!$I$14, IF(E67=5, 'drop-down-lists'!$I$15,"")))))</f>
        <v/>
      </c>
      <c r="G67" s="110" t="str">
        <f>IF(E67=1, 'drop-down-lists'!$I$18, IF(E67=2, 'drop-down-lists'!$I$19, IF(E67=3, 'drop-down-lists'!$I$20, IF(E67=4, 'drop-down-lists'!$I$21, IF(E67=5, 'drop-down-lists'!$I$22,"")))))</f>
        <v/>
      </c>
      <c r="H67" s="112" t="s">
        <v>124</v>
      </c>
    </row>
    <row r="68" spans="3:8" x14ac:dyDescent="0.35">
      <c r="C68" s="108">
        <f t="shared" si="0"/>
        <v>63.000999999999998</v>
      </c>
      <c r="D68" s="88" t="s">
        <v>254</v>
      </c>
      <c r="E68" s="86"/>
      <c r="F68" s="109" t="str">
        <f>IF(E68=1, 'drop-down-lists'!$I$11, IF(E68=2, 'drop-down-lists'!$I$12, IF(E68=3, 'drop-down-lists'!$I$13, IF(E68=4, 'drop-down-lists'!$I$14, IF(E68=5, 'drop-down-lists'!$I$15,"")))))</f>
        <v/>
      </c>
      <c r="G68" s="110" t="str">
        <f>IF(E68=1, 'drop-down-lists'!$I$18, IF(E68=2, 'drop-down-lists'!$I$19, IF(E68=3, 'drop-down-lists'!$I$20, IF(E68=4, 'drop-down-lists'!$I$21, IF(E68=5, 'drop-down-lists'!$I$22,"")))))</f>
        <v/>
      </c>
      <c r="H68" s="112" t="s">
        <v>124</v>
      </c>
    </row>
    <row r="69" spans="3:8" x14ac:dyDescent="0.35">
      <c r="C69" s="108">
        <f t="shared" si="0"/>
        <v>64.001000000000005</v>
      </c>
      <c r="D69" s="88" t="s">
        <v>255</v>
      </c>
      <c r="E69" s="86"/>
      <c r="F69" s="109" t="str">
        <f>IF(E69=1, 'drop-down-lists'!$I$11, IF(E69=2, 'drop-down-lists'!$I$12, IF(E69=3, 'drop-down-lists'!$I$13, IF(E69=4, 'drop-down-lists'!$I$14, IF(E69=5, 'drop-down-lists'!$I$15,"")))))</f>
        <v/>
      </c>
      <c r="G69" s="110" t="str">
        <f>IF(E69=1, 'drop-down-lists'!$I$18, IF(E69=2, 'drop-down-lists'!$I$19, IF(E69=3, 'drop-down-lists'!$I$20, IF(E69=4, 'drop-down-lists'!$I$21, IF(E69=5, 'drop-down-lists'!$I$22,"")))))</f>
        <v/>
      </c>
      <c r="H69" s="112" t="s">
        <v>124</v>
      </c>
    </row>
    <row r="70" spans="3:8" x14ac:dyDescent="0.35">
      <c r="C70" s="108">
        <f t="shared" si="0"/>
        <v>65.001000000000005</v>
      </c>
      <c r="D70" s="88" t="s">
        <v>256</v>
      </c>
      <c r="E70" s="86"/>
      <c r="F70" s="109" t="str">
        <f>IF(E70=1, 'drop-down-lists'!$I$11, IF(E70=2, 'drop-down-lists'!$I$12, IF(E70=3, 'drop-down-lists'!$I$13, IF(E70=4, 'drop-down-lists'!$I$14, IF(E70=5, 'drop-down-lists'!$I$15,"")))))</f>
        <v/>
      </c>
      <c r="G70" s="110" t="str">
        <f>IF(E70=1, 'drop-down-lists'!$I$18, IF(E70=2, 'drop-down-lists'!$I$19, IF(E70=3, 'drop-down-lists'!$I$20, IF(E70=4, 'drop-down-lists'!$I$21, IF(E70=5, 'drop-down-lists'!$I$22,"")))))</f>
        <v/>
      </c>
      <c r="H70" s="112" t="s">
        <v>124</v>
      </c>
    </row>
    <row r="71" spans="3:8" x14ac:dyDescent="0.35">
      <c r="C71" s="108">
        <f t="shared" si="0"/>
        <v>66.001000000000005</v>
      </c>
      <c r="D71" s="88" t="s">
        <v>257</v>
      </c>
      <c r="E71" s="86"/>
      <c r="F71" s="109" t="str">
        <f>IF(E71=1, 'drop-down-lists'!$I$11, IF(E71=2, 'drop-down-lists'!$I$12, IF(E71=3, 'drop-down-lists'!$I$13, IF(E71=4, 'drop-down-lists'!$I$14, IF(E71=5, 'drop-down-lists'!$I$15,"")))))</f>
        <v/>
      </c>
      <c r="G71" s="110" t="str">
        <f>IF(E71=1, 'drop-down-lists'!$I$18, IF(E71=2, 'drop-down-lists'!$I$19, IF(E71=3, 'drop-down-lists'!$I$20, IF(E71=4, 'drop-down-lists'!$I$21, IF(E71=5, 'drop-down-lists'!$I$22,"")))))</f>
        <v/>
      </c>
      <c r="H71" s="112" t="s">
        <v>16</v>
      </c>
    </row>
    <row r="72" spans="3:8" x14ac:dyDescent="0.35">
      <c r="C72" s="108">
        <f t="shared" ref="C72:C85" si="1">C71+1</f>
        <v>67.001000000000005</v>
      </c>
      <c r="D72" s="88" t="s">
        <v>258</v>
      </c>
      <c r="E72" s="86"/>
      <c r="F72" s="109" t="str">
        <f>IF(E72=1, 'drop-down-lists'!$I$11, IF(E72=2, 'drop-down-lists'!$I$12, IF(E72=3, 'drop-down-lists'!$I$13, IF(E72=4, 'drop-down-lists'!$I$14, IF(E72=5, 'drop-down-lists'!$I$15,"")))))</f>
        <v/>
      </c>
      <c r="G72" s="110" t="str">
        <f>IF(E72=1, 'drop-down-lists'!$I$18, IF(E72=2, 'drop-down-lists'!$I$19, IF(E72=3, 'drop-down-lists'!$I$20, IF(E72=4, 'drop-down-lists'!$I$21, IF(E72=5, 'drop-down-lists'!$I$22,"")))))</f>
        <v/>
      </c>
      <c r="H72" s="112" t="s">
        <v>16</v>
      </c>
    </row>
    <row r="73" spans="3:8" x14ac:dyDescent="0.35">
      <c r="C73" s="108">
        <f t="shared" si="1"/>
        <v>68.001000000000005</v>
      </c>
      <c r="D73" s="88" t="s">
        <v>259</v>
      </c>
      <c r="E73" s="86"/>
      <c r="F73" s="109" t="str">
        <f>IF(E73=1, 'drop-down-lists'!$I$11, IF(E73=2, 'drop-down-lists'!$I$12, IF(E73=3, 'drop-down-lists'!$I$13, IF(E73=4, 'drop-down-lists'!$I$14, IF(E73=5, 'drop-down-lists'!$I$15,"")))))</f>
        <v/>
      </c>
      <c r="G73" s="110" t="str">
        <f>IF(E73=1, 'drop-down-lists'!$I$18, IF(E73=2, 'drop-down-lists'!$I$19, IF(E73=3, 'drop-down-lists'!$I$20, IF(E73=4, 'drop-down-lists'!$I$21, IF(E73=5, 'drop-down-lists'!$I$22,"")))))</f>
        <v/>
      </c>
      <c r="H73" s="112" t="s">
        <v>16</v>
      </c>
    </row>
    <row r="74" spans="3:8" x14ac:dyDescent="0.35">
      <c r="C74" s="108">
        <f t="shared" si="1"/>
        <v>69.001000000000005</v>
      </c>
      <c r="D74" s="88" t="s">
        <v>260</v>
      </c>
      <c r="E74" s="86"/>
      <c r="F74" s="109" t="str">
        <f>IF(E74=1, 'drop-down-lists'!$I$11, IF(E74=2, 'drop-down-lists'!$I$12, IF(E74=3, 'drop-down-lists'!$I$13, IF(E74=4, 'drop-down-lists'!$I$14, IF(E74=5, 'drop-down-lists'!$I$15,"")))))</f>
        <v/>
      </c>
      <c r="G74" s="110" t="str">
        <f>IF(E74=1, 'drop-down-lists'!$I$18, IF(E74=2, 'drop-down-lists'!$I$19, IF(E74=3, 'drop-down-lists'!$I$20, IF(E74=4, 'drop-down-lists'!$I$21, IF(E74=5, 'drop-down-lists'!$I$22,"")))))</f>
        <v/>
      </c>
      <c r="H74" s="112" t="s">
        <v>16</v>
      </c>
    </row>
    <row r="75" spans="3:8" x14ac:dyDescent="0.35">
      <c r="C75" s="108">
        <f t="shared" si="1"/>
        <v>70.001000000000005</v>
      </c>
      <c r="D75" s="88" t="s">
        <v>261</v>
      </c>
      <c r="E75" s="86"/>
      <c r="F75" s="109" t="str">
        <f>IF(E75=1, 'drop-down-lists'!$I$11, IF(E75=2, 'drop-down-lists'!$I$12, IF(E75=3, 'drop-down-lists'!$I$13, IF(E75=4, 'drop-down-lists'!$I$14, IF(E75=5, 'drop-down-lists'!$I$15,"")))))</f>
        <v/>
      </c>
      <c r="G75" s="110" t="str">
        <f>IF(E75=1, 'drop-down-lists'!$I$18, IF(E75=2, 'drop-down-lists'!$I$19, IF(E75=3, 'drop-down-lists'!$I$20, IF(E75=4, 'drop-down-lists'!$I$21, IF(E75=5, 'drop-down-lists'!$I$22,"")))))</f>
        <v/>
      </c>
      <c r="H75" s="112" t="s">
        <v>16</v>
      </c>
    </row>
    <row r="76" spans="3:8" x14ac:dyDescent="0.35">
      <c r="C76" s="108">
        <f t="shared" si="1"/>
        <v>71.001000000000005</v>
      </c>
      <c r="D76" s="88" t="s">
        <v>262</v>
      </c>
      <c r="E76" s="86"/>
      <c r="F76" s="109" t="str">
        <f>IF(E76=1, 'drop-down-lists'!$I$11, IF(E76=2, 'drop-down-lists'!$I$12, IF(E76=3, 'drop-down-lists'!$I$13, IF(E76=4, 'drop-down-lists'!$I$14, IF(E76=5, 'drop-down-lists'!$I$15,"")))))</f>
        <v/>
      </c>
      <c r="G76" s="110" t="str">
        <f>IF(E76=1, 'drop-down-lists'!$I$18, IF(E76=2, 'drop-down-lists'!$I$19, IF(E76=3, 'drop-down-lists'!$I$20, IF(E76=4, 'drop-down-lists'!$I$21, IF(E76=5, 'drop-down-lists'!$I$22,"")))))</f>
        <v/>
      </c>
      <c r="H76" s="112" t="s">
        <v>16</v>
      </c>
    </row>
    <row r="77" spans="3:8" x14ac:dyDescent="0.35">
      <c r="C77" s="108">
        <f t="shared" si="1"/>
        <v>72.001000000000005</v>
      </c>
      <c r="D77" s="88" t="s">
        <v>263</v>
      </c>
      <c r="E77" s="86"/>
      <c r="F77" s="109" t="str">
        <f>IF(E77=1, 'drop-down-lists'!$I$11, IF(E77=2, 'drop-down-lists'!$I$12, IF(E77=3, 'drop-down-lists'!$I$13, IF(E77=4, 'drop-down-lists'!$I$14, IF(E77=5, 'drop-down-lists'!$I$15,"")))))</f>
        <v/>
      </c>
      <c r="G77" s="110" t="str">
        <f>IF(E77=1, 'drop-down-lists'!$I$18, IF(E77=2, 'drop-down-lists'!$I$19, IF(E77=3, 'drop-down-lists'!$I$20, IF(E77=4, 'drop-down-lists'!$I$21, IF(E77=5, 'drop-down-lists'!$I$22,"")))))</f>
        <v/>
      </c>
      <c r="H77" s="112" t="s">
        <v>16</v>
      </c>
    </row>
    <row r="78" spans="3:8" x14ac:dyDescent="0.35">
      <c r="C78" s="108">
        <f t="shared" si="1"/>
        <v>73.001000000000005</v>
      </c>
      <c r="D78" s="88" t="s">
        <v>264</v>
      </c>
      <c r="E78" s="86"/>
      <c r="F78" s="109" t="str">
        <f>IF(E78=1, 'drop-down-lists'!$I$11, IF(E78=2, 'drop-down-lists'!$I$12, IF(E78=3, 'drop-down-lists'!$I$13, IF(E78=4, 'drop-down-lists'!$I$14, IF(E78=5, 'drop-down-lists'!$I$15,"")))))</f>
        <v/>
      </c>
      <c r="G78" s="110" t="str">
        <f>IF(E78=1, 'drop-down-lists'!$I$18, IF(E78=2, 'drop-down-lists'!$I$19, IF(E78=3, 'drop-down-lists'!$I$20, IF(E78=4, 'drop-down-lists'!$I$21, IF(E78=5, 'drop-down-lists'!$I$22,"")))))</f>
        <v/>
      </c>
      <c r="H78" s="112" t="s">
        <v>125</v>
      </c>
    </row>
    <row r="79" spans="3:8" x14ac:dyDescent="0.35">
      <c r="C79" s="108">
        <f t="shared" si="1"/>
        <v>74.001000000000005</v>
      </c>
      <c r="D79" s="88" t="s">
        <v>265</v>
      </c>
      <c r="E79" s="86"/>
      <c r="F79" s="109" t="str">
        <f>IF(E79=1, 'drop-down-lists'!$I$11, IF(E79=2, 'drop-down-lists'!$I$12, IF(E79=3, 'drop-down-lists'!$I$13, IF(E79=4, 'drop-down-lists'!$I$14, IF(E79=5, 'drop-down-lists'!$I$15,"")))))</f>
        <v/>
      </c>
      <c r="G79" s="110" t="str">
        <f>IF(E79=1, 'drop-down-lists'!$I$18, IF(E79=2, 'drop-down-lists'!$I$19, IF(E79=3, 'drop-down-lists'!$I$20, IF(E79=4, 'drop-down-lists'!$I$21, IF(E79=5, 'drop-down-lists'!$I$22,"")))))</f>
        <v/>
      </c>
      <c r="H79" s="112" t="s">
        <v>125</v>
      </c>
    </row>
    <row r="80" spans="3:8" x14ac:dyDescent="0.35">
      <c r="C80" s="108">
        <f t="shared" si="1"/>
        <v>75.001000000000005</v>
      </c>
      <c r="D80" s="88" t="s">
        <v>266</v>
      </c>
      <c r="E80" s="86"/>
      <c r="F80" s="109" t="str">
        <f>IF(E80=1, 'drop-down-lists'!$I$11, IF(E80=2, 'drop-down-lists'!$I$12, IF(E80=3, 'drop-down-lists'!$I$13, IF(E80=4, 'drop-down-lists'!$I$14, IF(E80=5, 'drop-down-lists'!$I$15,"")))))</f>
        <v/>
      </c>
      <c r="G80" s="110" t="str">
        <f>IF(E80=1, 'drop-down-lists'!$I$18, IF(E80=2, 'drop-down-lists'!$I$19, IF(E80=3, 'drop-down-lists'!$I$20, IF(E80=4, 'drop-down-lists'!$I$21, IF(E80=5, 'drop-down-lists'!$I$22,"")))))</f>
        <v/>
      </c>
      <c r="H80" s="112" t="s">
        <v>125</v>
      </c>
    </row>
    <row r="81" spans="3:8" x14ac:dyDescent="0.35">
      <c r="C81" s="108">
        <f t="shared" si="1"/>
        <v>76.001000000000005</v>
      </c>
      <c r="D81" s="88" t="s">
        <v>267</v>
      </c>
      <c r="E81" s="86"/>
      <c r="F81" s="109" t="str">
        <f>IF(E81=1, 'drop-down-lists'!$I$11, IF(E81=2, 'drop-down-lists'!$I$12, IF(E81=3, 'drop-down-lists'!$I$13, IF(E81=4, 'drop-down-lists'!$I$14, IF(E81=5, 'drop-down-lists'!$I$15,"")))))</f>
        <v/>
      </c>
      <c r="G81" s="110" t="str">
        <f>IF(E81=1, 'drop-down-lists'!$I$18, IF(E81=2, 'drop-down-lists'!$I$19, IF(E81=3, 'drop-down-lists'!$I$20, IF(E81=4, 'drop-down-lists'!$I$21, IF(E81=5, 'drop-down-lists'!$I$22,"")))))</f>
        <v/>
      </c>
      <c r="H81" s="112" t="s">
        <v>125</v>
      </c>
    </row>
    <row r="82" spans="3:8" x14ac:dyDescent="0.35">
      <c r="C82" s="108">
        <f t="shared" si="1"/>
        <v>77.001000000000005</v>
      </c>
      <c r="D82" s="88" t="s">
        <v>268</v>
      </c>
      <c r="E82" s="86"/>
      <c r="F82" s="109" t="str">
        <f>IF(E82=1, 'drop-down-lists'!$I$11, IF(E82=2, 'drop-down-lists'!$I$12, IF(E82=3, 'drop-down-lists'!$I$13, IF(E82=4, 'drop-down-lists'!$I$14, IF(E82=5, 'drop-down-lists'!$I$15,"")))))</f>
        <v/>
      </c>
      <c r="G82" s="110" t="str">
        <f>IF(E82=1, 'drop-down-lists'!$I$18, IF(E82=2, 'drop-down-lists'!$I$19, IF(E82=3, 'drop-down-lists'!$I$20, IF(E82=4, 'drop-down-lists'!$I$21, IF(E82=5, 'drop-down-lists'!$I$22,"")))))</f>
        <v/>
      </c>
      <c r="H82" s="112" t="s">
        <v>125</v>
      </c>
    </row>
    <row r="83" spans="3:8" x14ac:dyDescent="0.35">
      <c r="C83" s="108">
        <f t="shared" si="1"/>
        <v>78.001000000000005</v>
      </c>
      <c r="D83" s="88" t="s">
        <v>269</v>
      </c>
      <c r="E83" s="86"/>
      <c r="F83" s="109" t="str">
        <f>IF(E83=1, 'drop-down-lists'!$I$11, IF(E83=2, 'drop-down-lists'!$I$12, IF(E83=3, 'drop-down-lists'!$I$13, IF(E83=4, 'drop-down-lists'!$I$14, IF(E83=5, 'drop-down-lists'!$I$15,"")))))</f>
        <v/>
      </c>
      <c r="G83" s="110" t="str">
        <f>IF(E83=1, 'drop-down-lists'!$I$18, IF(E83=2, 'drop-down-lists'!$I$19, IF(E83=3, 'drop-down-lists'!$I$20, IF(E83=4, 'drop-down-lists'!$I$21, IF(E83=5, 'drop-down-lists'!$I$22,"")))))</f>
        <v/>
      </c>
      <c r="H83" s="112" t="s">
        <v>125</v>
      </c>
    </row>
    <row r="84" spans="3:8" x14ac:dyDescent="0.35">
      <c r="C84" s="108">
        <f t="shared" si="1"/>
        <v>79.001000000000005</v>
      </c>
      <c r="D84" s="88" t="s">
        <v>270</v>
      </c>
      <c r="E84" s="86"/>
      <c r="F84" s="109" t="str">
        <f>IF(E84=1, 'drop-down-lists'!$I$11, IF(E84=2, 'drop-down-lists'!$I$12, IF(E84=3, 'drop-down-lists'!$I$13, IF(E84=4, 'drop-down-lists'!$I$14, IF(E84=5, 'drop-down-lists'!$I$15,"")))))</f>
        <v/>
      </c>
      <c r="G84" s="110" t="str">
        <f>IF(E84=1, 'drop-down-lists'!$I$18, IF(E84=2, 'drop-down-lists'!$I$19, IF(E84=3, 'drop-down-lists'!$I$20, IF(E84=4, 'drop-down-lists'!$I$21, IF(E84=5, 'drop-down-lists'!$I$22,"")))))</f>
        <v/>
      </c>
      <c r="H84" s="112" t="s">
        <v>125</v>
      </c>
    </row>
    <row r="85" spans="3:8" x14ac:dyDescent="0.35">
      <c r="C85" s="108">
        <f t="shared" si="1"/>
        <v>80.001000000000005</v>
      </c>
      <c r="D85" s="88" t="s">
        <v>271</v>
      </c>
      <c r="E85" s="86"/>
      <c r="F85" s="109" t="str">
        <f>IF(E85=1, 'drop-down-lists'!$I$11, IF(E85=2, 'drop-down-lists'!$I$12, IF(E85=3, 'drop-down-lists'!$I$13, IF(E85=4, 'drop-down-lists'!$I$14, IF(E85=5, 'drop-down-lists'!$I$15,"")))))</f>
        <v/>
      </c>
      <c r="G85" s="110" t="str">
        <f>IF(E85=1, 'drop-down-lists'!$I$18, IF(E85=2, 'drop-down-lists'!$I$19, IF(E85=3, 'drop-down-lists'!$I$20, IF(E85=4, 'drop-down-lists'!$I$21, IF(E85=5, 'drop-down-lists'!$I$22,"")))))</f>
        <v/>
      </c>
      <c r="H85" s="112" t="s">
        <v>125</v>
      </c>
    </row>
    <row r="86" spans="3:8" x14ac:dyDescent="0.35">
      <c r="C86" s="64"/>
      <c r="D86" s="64"/>
    </row>
  </sheetData>
  <sheetProtection algorithmName="SHA-512" hashValue="Rm7AJ9CqnbXHnHKG+VmF6l7BtDfvj/AluMBU8fCqU7dkoLRzhmxgMwv1Vds31Lu6TWm0X28XCvgGMO3CdAzHaA==" saltValue="tmMkXM3IFHg4mu0r4lP0EQ==" spinCount="100000" sheet="1" objects="1" scenarios="1" formatCells="0" formatColumns="0" formatRows="0" insertColumns="0" insertRows="0" insertHyperlinks="0" deleteColumns="0" deleteRows="0" sort="0" autoFilter="0" pivotTables="0"/>
  <conditionalFormatting sqref="E40:E46">
    <cfRule type="cellIs" dxfId="134" priority="156" operator="equal">
      <formula>1</formula>
    </cfRule>
    <cfRule type="cellIs" dxfId="133" priority="157" operator="equal">
      <formula>2</formula>
    </cfRule>
    <cfRule type="cellIs" dxfId="132" priority="158" operator="equal">
      <formula>3</formula>
    </cfRule>
    <cfRule type="cellIs" dxfId="131" priority="159" operator="equal">
      <formula>4</formula>
    </cfRule>
    <cfRule type="cellIs" dxfId="130" priority="160" operator="equal">
      <formula>5</formula>
    </cfRule>
  </conditionalFormatting>
  <conditionalFormatting sqref="E46:E51">
    <cfRule type="cellIs" dxfId="129" priority="126" operator="equal">
      <formula>1</formula>
    </cfRule>
    <cfRule type="cellIs" dxfId="128" priority="127" operator="equal">
      <formula>2</formula>
    </cfRule>
    <cfRule type="cellIs" dxfId="127" priority="128" operator="equal">
      <formula>3</formula>
    </cfRule>
    <cfRule type="cellIs" dxfId="126" priority="129" operator="equal">
      <formula>4</formula>
    </cfRule>
    <cfRule type="cellIs" dxfId="125" priority="130" operator="equal">
      <formula>5</formula>
    </cfRule>
  </conditionalFormatting>
  <conditionalFormatting sqref="E50:E61">
    <cfRule type="cellIs" dxfId="124" priority="121" operator="equal">
      <formula>1</formula>
    </cfRule>
    <cfRule type="cellIs" dxfId="123" priority="122" operator="equal">
      <formula>2</formula>
    </cfRule>
    <cfRule type="cellIs" dxfId="122" priority="123" operator="equal">
      <formula>3</formula>
    </cfRule>
    <cfRule type="cellIs" dxfId="121" priority="124" operator="equal">
      <formula>4</formula>
    </cfRule>
    <cfRule type="cellIs" dxfId="120" priority="125" operator="equal">
      <formula>5</formula>
    </cfRule>
  </conditionalFormatting>
  <conditionalFormatting sqref="E62:E66">
    <cfRule type="cellIs" dxfId="119" priority="116" operator="equal">
      <formula>1</formula>
    </cfRule>
    <cfRule type="cellIs" dxfId="118" priority="117" operator="equal">
      <formula>2</formula>
    </cfRule>
    <cfRule type="cellIs" dxfId="117" priority="118" operator="equal">
      <formula>3</formula>
    </cfRule>
    <cfRule type="cellIs" dxfId="116" priority="119" operator="equal">
      <formula>4</formula>
    </cfRule>
    <cfRule type="cellIs" dxfId="115" priority="120" operator="equal">
      <formula>5</formula>
    </cfRule>
  </conditionalFormatting>
  <conditionalFormatting sqref="E76:E79 E83">
    <cfRule type="cellIs" dxfId="114" priority="111" operator="equal">
      <formula>1</formula>
    </cfRule>
    <cfRule type="cellIs" dxfId="113" priority="112" operator="equal">
      <formula>2</formula>
    </cfRule>
    <cfRule type="cellIs" dxfId="112" priority="113" operator="equal">
      <formula>3</formula>
    </cfRule>
    <cfRule type="cellIs" dxfId="111" priority="114" operator="equal">
      <formula>4</formula>
    </cfRule>
    <cfRule type="cellIs" dxfId="110" priority="115" operator="equal">
      <formula>5</formula>
    </cfRule>
  </conditionalFormatting>
  <conditionalFormatting sqref="E82">
    <cfRule type="cellIs" dxfId="109" priority="106" operator="equal">
      <formula>1</formula>
    </cfRule>
    <cfRule type="cellIs" dxfId="108" priority="107" operator="equal">
      <formula>2</formula>
    </cfRule>
    <cfRule type="cellIs" dxfId="107" priority="108" operator="equal">
      <formula>3</formula>
    </cfRule>
    <cfRule type="cellIs" dxfId="106" priority="109" operator="equal">
      <formula>4</formula>
    </cfRule>
    <cfRule type="cellIs" dxfId="105" priority="110" operator="equal">
      <formula>5</formula>
    </cfRule>
  </conditionalFormatting>
  <conditionalFormatting sqref="E81">
    <cfRule type="cellIs" dxfId="104" priority="101" operator="equal">
      <formula>1</formula>
    </cfRule>
    <cfRule type="cellIs" dxfId="103" priority="102" operator="equal">
      <formula>2</formula>
    </cfRule>
    <cfRule type="cellIs" dxfId="102" priority="103" operator="equal">
      <formula>3</formula>
    </cfRule>
    <cfRule type="cellIs" dxfId="101" priority="104" operator="equal">
      <formula>4</formula>
    </cfRule>
    <cfRule type="cellIs" dxfId="100" priority="105" operator="equal">
      <formula>5</formula>
    </cfRule>
  </conditionalFormatting>
  <conditionalFormatting sqref="E80">
    <cfRule type="cellIs" dxfId="99" priority="96" operator="equal">
      <formula>1</formula>
    </cfRule>
    <cfRule type="cellIs" dxfId="98" priority="97" operator="equal">
      <formula>2</formula>
    </cfRule>
    <cfRule type="cellIs" dxfId="97" priority="98" operator="equal">
      <formula>3</formula>
    </cfRule>
    <cfRule type="cellIs" dxfId="96" priority="99" operator="equal">
      <formula>4</formula>
    </cfRule>
    <cfRule type="cellIs" dxfId="95" priority="100" operator="equal">
      <formula>5</formula>
    </cfRule>
  </conditionalFormatting>
  <conditionalFormatting sqref="E85">
    <cfRule type="cellIs" dxfId="94" priority="91" operator="equal">
      <formula>1</formula>
    </cfRule>
    <cfRule type="cellIs" dxfId="93" priority="92" operator="equal">
      <formula>2</formula>
    </cfRule>
    <cfRule type="cellIs" dxfId="92" priority="93" operator="equal">
      <formula>3</formula>
    </cfRule>
    <cfRule type="cellIs" dxfId="91" priority="94" operator="equal">
      <formula>4</formula>
    </cfRule>
    <cfRule type="cellIs" dxfId="90" priority="95" operator="equal">
      <formula>5</formula>
    </cfRule>
  </conditionalFormatting>
  <conditionalFormatting sqref="E6:E11">
    <cfRule type="cellIs" dxfId="89" priority="86" operator="equal">
      <formula>1</formula>
    </cfRule>
    <cfRule type="cellIs" dxfId="88" priority="87" operator="equal">
      <formula>2</formula>
    </cfRule>
    <cfRule type="cellIs" dxfId="87" priority="88" operator="equal">
      <formula>3</formula>
    </cfRule>
    <cfRule type="cellIs" dxfId="86" priority="89" operator="equal">
      <formula>4</formula>
    </cfRule>
    <cfRule type="cellIs" dxfId="85" priority="90" operator="equal">
      <formula>5</formula>
    </cfRule>
  </conditionalFormatting>
  <conditionalFormatting sqref="E12:E16">
    <cfRule type="cellIs" dxfId="84" priority="81" operator="equal">
      <formula>1</formula>
    </cfRule>
    <cfRule type="cellIs" dxfId="83" priority="82" operator="equal">
      <formula>2</formula>
    </cfRule>
    <cfRule type="cellIs" dxfId="82" priority="83" operator="equal">
      <formula>3</formula>
    </cfRule>
    <cfRule type="cellIs" dxfId="81" priority="84" operator="equal">
      <formula>4</formula>
    </cfRule>
    <cfRule type="cellIs" dxfId="80" priority="85" operator="equal">
      <formula>5</formula>
    </cfRule>
  </conditionalFormatting>
  <conditionalFormatting sqref="E17:E26">
    <cfRule type="cellIs" dxfId="79" priority="76" operator="equal">
      <formula>1</formula>
    </cfRule>
    <cfRule type="cellIs" dxfId="78" priority="77" operator="equal">
      <formula>2</formula>
    </cfRule>
    <cfRule type="cellIs" dxfId="77" priority="78" operator="equal">
      <formula>3</formula>
    </cfRule>
    <cfRule type="cellIs" dxfId="76" priority="79" operator="equal">
      <formula>4</formula>
    </cfRule>
    <cfRule type="cellIs" dxfId="75" priority="80" operator="equal">
      <formula>5</formula>
    </cfRule>
  </conditionalFormatting>
  <conditionalFormatting sqref="E27:E31">
    <cfRule type="cellIs" dxfId="74" priority="71" operator="equal">
      <formula>1</formula>
    </cfRule>
    <cfRule type="cellIs" dxfId="73" priority="72" operator="equal">
      <formula>2</formula>
    </cfRule>
    <cfRule type="cellIs" dxfId="72" priority="73" operator="equal">
      <formula>3</formula>
    </cfRule>
    <cfRule type="cellIs" dxfId="71" priority="74" operator="equal">
      <formula>4</formula>
    </cfRule>
    <cfRule type="cellIs" dxfId="70" priority="75" operator="equal">
      <formula>5</formula>
    </cfRule>
  </conditionalFormatting>
  <conditionalFormatting sqref="E32:E35 E39">
    <cfRule type="cellIs" dxfId="69" priority="66" operator="equal">
      <formula>1</formula>
    </cfRule>
    <cfRule type="cellIs" dxfId="68" priority="67" operator="equal">
      <formula>2</formula>
    </cfRule>
    <cfRule type="cellIs" dxfId="67" priority="68" operator="equal">
      <formula>3</formula>
    </cfRule>
    <cfRule type="cellIs" dxfId="66" priority="69" operator="equal">
      <formula>4</formula>
    </cfRule>
    <cfRule type="cellIs" dxfId="65" priority="70" operator="equal">
      <formula>5</formula>
    </cfRule>
  </conditionalFormatting>
  <conditionalFormatting sqref="E38">
    <cfRule type="cellIs" dxfId="64" priority="61" operator="equal">
      <formula>1</formula>
    </cfRule>
    <cfRule type="cellIs" dxfId="63" priority="62" operator="equal">
      <formula>2</formula>
    </cfRule>
    <cfRule type="cellIs" dxfId="62" priority="63" operator="equal">
      <formula>3</formula>
    </cfRule>
    <cfRule type="cellIs" dxfId="61" priority="64" operator="equal">
      <formula>4</formula>
    </cfRule>
    <cfRule type="cellIs" dxfId="60" priority="65" operator="equal">
      <formula>5</formula>
    </cfRule>
  </conditionalFormatting>
  <conditionalFormatting sqref="E37">
    <cfRule type="cellIs" dxfId="59" priority="56" operator="equal">
      <formula>1</formula>
    </cfRule>
    <cfRule type="cellIs" dxfId="58" priority="57" operator="equal">
      <formula>2</formula>
    </cfRule>
    <cfRule type="cellIs" dxfId="57" priority="58" operator="equal">
      <formula>3</formula>
    </cfRule>
    <cfRule type="cellIs" dxfId="56" priority="59" operator="equal">
      <formula>4</formula>
    </cfRule>
    <cfRule type="cellIs" dxfId="55" priority="60" operator="equal">
      <formula>5</formula>
    </cfRule>
  </conditionalFormatting>
  <conditionalFormatting sqref="E36">
    <cfRule type="cellIs" dxfId="54" priority="51" operator="equal">
      <formula>1</formula>
    </cfRule>
    <cfRule type="cellIs" dxfId="53" priority="52" operator="equal">
      <formula>2</formula>
    </cfRule>
    <cfRule type="cellIs" dxfId="52" priority="53" operator="equal">
      <formula>3</formula>
    </cfRule>
    <cfRule type="cellIs" dxfId="51" priority="54" operator="equal">
      <formula>4</formula>
    </cfRule>
    <cfRule type="cellIs" dxfId="50" priority="55" operator="equal">
      <formula>5</formula>
    </cfRule>
  </conditionalFormatting>
  <conditionalFormatting sqref="E40">
    <cfRule type="cellIs" dxfId="49" priority="46" operator="equal">
      <formula>1</formula>
    </cfRule>
    <cfRule type="cellIs" dxfId="48" priority="47" operator="equal">
      <formula>2</formula>
    </cfRule>
    <cfRule type="cellIs" dxfId="47" priority="48" operator="equal">
      <formula>3</formula>
    </cfRule>
    <cfRule type="cellIs" dxfId="46" priority="49" operator="equal">
      <formula>4</formula>
    </cfRule>
    <cfRule type="cellIs" dxfId="45" priority="50" operator="equal">
      <formula>5</formula>
    </cfRule>
  </conditionalFormatting>
  <conditionalFormatting sqref="E67:E70 E74">
    <cfRule type="cellIs" dxfId="44" priority="41" operator="equal">
      <formula>1</formula>
    </cfRule>
    <cfRule type="cellIs" dxfId="43" priority="42" operator="equal">
      <formula>2</formula>
    </cfRule>
    <cfRule type="cellIs" dxfId="42" priority="43" operator="equal">
      <formula>3</formula>
    </cfRule>
    <cfRule type="cellIs" dxfId="41" priority="44" operator="equal">
      <formula>4</formula>
    </cfRule>
    <cfRule type="cellIs" dxfId="40" priority="45" operator="equal">
      <formula>5</formula>
    </cfRule>
  </conditionalFormatting>
  <conditionalFormatting sqref="E73">
    <cfRule type="cellIs" dxfId="39" priority="36" operator="equal">
      <formula>1</formula>
    </cfRule>
    <cfRule type="cellIs" dxfId="38" priority="37" operator="equal">
      <formula>2</formula>
    </cfRule>
    <cfRule type="cellIs" dxfId="37" priority="38" operator="equal">
      <formula>3</formula>
    </cfRule>
    <cfRule type="cellIs" dxfId="36" priority="39" operator="equal">
      <formula>4</formula>
    </cfRule>
    <cfRule type="cellIs" dxfId="35" priority="40" operator="equal">
      <formula>5</formula>
    </cfRule>
  </conditionalFormatting>
  <conditionalFormatting sqref="E72">
    <cfRule type="cellIs" dxfId="34" priority="31" operator="equal">
      <formula>1</formula>
    </cfRule>
    <cfRule type="cellIs" dxfId="33" priority="32" operator="equal">
      <formula>2</formula>
    </cfRule>
    <cfRule type="cellIs" dxfId="32" priority="33" operator="equal">
      <formula>3</formula>
    </cfRule>
    <cfRule type="cellIs" dxfId="31" priority="34" operator="equal">
      <formula>4</formula>
    </cfRule>
    <cfRule type="cellIs" dxfId="30" priority="35" operator="equal">
      <formula>5</formula>
    </cfRule>
  </conditionalFormatting>
  <conditionalFormatting sqref="E71">
    <cfRule type="cellIs" dxfId="29" priority="26" operator="equal">
      <formula>1</formula>
    </cfRule>
    <cfRule type="cellIs" dxfId="28" priority="27" operator="equal">
      <formula>2</formula>
    </cfRule>
    <cfRule type="cellIs" dxfId="27" priority="28" operator="equal">
      <formula>3</formula>
    </cfRule>
    <cfRule type="cellIs" dxfId="26" priority="29" operator="equal">
      <formula>4</formula>
    </cfRule>
    <cfRule type="cellIs" dxfId="25" priority="30" operator="equal">
      <formula>5</formula>
    </cfRule>
  </conditionalFormatting>
  <conditionalFormatting sqref="E75">
    <cfRule type="cellIs" dxfId="24" priority="21" operator="equal">
      <formula>1</formula>
    </cfRule>
    <cfRule type="cellIs" dxfId="23" priority="22" operator="equal">
      <formula>2</formula>
    </cfRule>
    <cfRule type="cellIs" dxfId="22" priority="23" operator="equal">
      <formula>3</formula>
    </cfRule>
    <cfRule type="cellIs" dxfId="21" priority="24" operator="equal">
      <formula>4</formula>
    </cfRule>
    <cfRule type="cellIs" dxfId="20" priority="25" operator="equal">
      <formula>5</formula>
    </cfRule>
  </conditionalFormatting>
  <conditionalFormatting sqref="E84">
    <cfRule type="cellIs" dxfId="19" priority="16" operator="equal">
      <formula>1</formula>
    </cfRule>
    <cfRule type="cellIs" dxfId="18" priority="17" operator="equal">
      <formula>2</formula>
    </cfRule>
    <cfRule type="cellIs" dxfId="17" priority="18" operator="equal">
      <formula>3</formula>
    </cfRule>
    <cfRule type="cellIs" dxfId="16" priority="19" operator="equal">
      <formula>4</formula>
    </cfRule>
    <cfRule type="cellIs" dxfId="15" priority="20" operator="equal">
      <formula>5</formula>
    </cfRule>
  </conditionalFormatting>
  <conditionalFormatting sqref="E38">
    <cfRule type="cellIs" dxfId="14" priority="11" operator="equal">
      <formula>1</formula>
    </cfRule>
    <cfRule type="cellIs" dxfId="13" priority="12" operator="equal">
      <formula>2</formula>
    </cfRule>
    <cfRule type="cellIs" dxfId="12" priority="13" operator="equal">
      <formula>3</formula>
    </cfRule>
    <cfRule type="cellIs" dxfId="11" priority="14" operator="equal">
      <formula>4</formula>
    </cfRule>
    <cfRule type="cellIs" dxfId="10" priority="15" operator="equal">
      <formula>5</formula>
    </cfRule>
  </conditionalFormatting>
  <conditionalFormatting sqref="E37">
    <cfRule type="cellIs" dxfId="9" priority="6" operator="equal">
      <formula>1</formula>
    </cfRule>
    <cfRule type="cellIs" dxfId="8" priority="7" operator="equal">
      <formula>2</formula>
    </cfRule>
    <cfRule type="cellIs" dxfId="7" priority="8" operator="equal">
      <formula>3</formula>
    </cfRule>
    <cfRule type="cellIs" dxfId="6" priority="9" operator="equal">
      <formula>4</formula>
    </cfRule>
    <cfRule type="cellIs" dxfId="5" priority="10" operator="equal">
      <formula>5</formula>
    </cfRule>
  </conditionalFormatting>
  <conditionalFormatting sqref="E39">
    <cfRule type="cellIs" dxfId="4" priority="1" operator="equal">
      <formula>1</formula>
    </cfRule>
    <cfRule type="cellIs" dxfId="3" priority="2" operator="equal">
      <formula>2</formula>
    </cfRule>
    <cfRule type="cellIs" dxfId="2" priority="3" operator="equal">
      <formula>3</formula>
    </cfRule>
    <cfRule type="cellIs" dxfId="1" priority="4" operator="equal">
      <formula>4</formula>
    </cfRule>
    <cfRule type="cellIs" dxfId="0" priority="5" operator="equal">
      <formula>5</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'drop-down-lists'!$E$3:$E$8</xm:f>
          </x14:formula1>
          <xm:sqref>E6:E85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4.5" x14ac:dyDescent="0.35"/>
  <cols>
    <col min="1" max="1" width="26.81640625" style="9" customWidth="1"/>
    <col min="2" max="2" width="4.7265625" style="9" customWidth="1"/>
    <col min="3" max="16384" width="8.7265625" style="9"/>
  </cols>
  <sheetData>
    <row r="1" spans="1:17" ht="14.5" customHeight="1" x14ac:dyDescent="0.35">
      <c r="A1" s="19"/>
    </row>
    <row r="2" spans="1:17" ht="14.5" customHeight="1" x14ac:dyDescent="0.35">
      <c r="A2" s="63"/>
    </row>
    <row r="3" spans="1:17" ht="14.5" customHeight="1" x14ac:dyDescent="0.35">
      <c r="A3" s="19"/>
      <c r="B3" s="8"/>
    </row>
    <row r="4" spans="1:17" ht="14.5" customHeight="1" x14ac:dyDescent="0.35">
      <c r="A4" s="20"/>
      <c r="D4" s="127" t="s">
        <v>1808</v>
      </c>
      <c r="E4" s="128"/>
      <c r="F4" s="128"/>
      <c r="G4" s="128"/>
      <c r="H4" s="128"/>
      <c r="I4" s="128"/>
      <c r="J4" s="128"/>
      <c r="K4" s="128"/>
      <c r="L4" s="128"/>
      <c r="M4" s="128"/>
      <c r="N4" s="128"/>
      <c r="O4" s="128"/>
      <c r="P4" s="128"/>
      <c r="Q4" s="128"/>
    </row>
    <row r="5" spans="1:17" ht="14.5" customHeight="1" x14ac:dyDescent="0.35">
      <c r="A5" s="21"/>
      <c r="B5" s="31"/>
      <c r="D5" s="128"/>
      <c r="E5" s="128"/>
      <c r="F5" s="128"/>
      <c r="G5" s="128"/>
      <c r="H5" s="128"/>
      <c r="I5" s="128"/>
      <c r="J5" s="128"/>
      <c r="K5" s="128"/>
      <c r="L5" s="128"/>
      <c r="M5" s="128"/>
      <c r="N5" s="128"/>
      <c r="O5" s="128"/>
      <c r="P5" s="128"/>
      <c r="Q5" s="128"/>
    </row>
    <row r="6" spans="1:17" ht="14.5" customHeight="1" x14ac:dyDescent="0.35">
      <c r="A6" s="21"/>
      <c r="B6" s="8"/>
      <c r="D6" s="128"/>
      <c r="E6" s="128"/>
      <c r="F6" s="128"/>
      <c r="G6" s="128"/>
      <c r="H6" s="128"/>
      <c r="I6" s="128"/>
      <c r="J6" s="128"/>
      <c r="K6" s="128"/>
      <c r="L6" s="128"/>
      <c r="M6" s="128"/>
      <c r="N6" s="128"/>
      <c r="O6" s="128"/>
      <c r="P6" s="128"/>
      <c r="Q6" s="128"/>
    </row>
    <row r="7" spans="1:17" ht="14.5" customHeight="1" x14ac:dyDescent="0.35">
      <c r="A7" s="21"/>
      <c r="D7" s="128"/>
      <c r="E7" s="128"/>
      <c r="F7" s="128"/>
      <c r="G7" s="128"/>
      <c r="H7" s="128"/>
      <c r="I7" s="128"/>
      <c r="J7" s="128"/>
      <c r="K7" s="128"/>
      <c r="L7" s="128"/>
      <c r="M7" s="128"/>
      <c r="N7" s="128"/>
      <c r="O7" s="128"/>
      <c r="P7" s="128"/>
      <c r="Q7" s="128"/>
    </row>
    <row r="8" spans="1:17" ht="14.5" customHeight="1" x14ac:dyDescent="0.35">
      <c r="A8" s="21"/>
      <c r="D8" s="128"/>
      <c r="E8" s="128"/>
      <c r="F8" s="128"/>
      <c r="G8" s="128"/>
      <c r="H8" s="128"/>
      <c r="I8" s="128"/>
      <c r="J8" s="128"/>
      <c r="K8" s="128"/>
      <c r="L8" s="128"/>
      <c r="M8" s="128"/>
      <c r="N8" s="128"/>
      <c r="O8" s="128"/>
      <c r="P8" s="128"/>
      <c r="Q8" s="128"/>
    </row>
    <row r="9" spans="1:17" ht="14.5" customHeight="1" x14ac:dyDescent="0.35">
      <c r="A9" s="21"/>
      <c r="D9" s="129"/>
      <c r="E9" s="129"/>
      <c r="F9" s="129"/>
      <c r="G9" s="129"/>
      <c r="H9" s="129"/>
      <c r="I9" s="129"/>
      <c r="J9" s="129"/>
      <c r="K9" s="129"/>
      <c r="L9" s="129"/>
      <c r="M9" s="129"/>
      <c r="N9" s="129"/>
      <c r="O9" s="129"/>
      <c r="P9" s="129"/>
      <c r="Q9" s="129"/>
    </row>
    <row r="10" spans="1:17" ht="14.5" customHeight="1" x14ac:dyDescent="0.35">
      <c r="A10" s="21"/>
      <c r="D10" s="129"/>
      <c r="E10" s="129"/>
      <c r="F10" s="129"/>
      <c r="G10" s="129"/>
      <c r="H10" s="129"/>
      <c r="I10" s="129"/>
      <c r="J10" s="129"/>
      <c r="K10" s="129"/>
      <c r="L10" s="129"/>
      <c r="M10" s="129"/>
      <c r="N10" s="129"/>
      <c r="O10" s="129"/>
      <c r="P10" s="129"/>
      <c r="Q10" s="129"/>
    </row>
    <row r="11" spans="1:17" ht="14.5" customHeight="1" thickBot="1" x14ac:dyDescent="0.4">
      <c r="A11" s="21"/>
      <c r="D11" s="130"/>
      <c r="E11" s="130"/>
      <c r="F11" s="130"/>
      <c r="G11" s="130"/>
      <c r="H11" s="130"/>
      <c r="I11" s="130"/>
      <c r="J11" s="130"/>
      <c r="K11" s="130"/>
      <c r="L11" s="130"/>
      <c r="M11" s="130"/>
      <c r="N11" s="130"/>
      <c r="O11" s="130"/>
      <c r="P11" s="130"/>
      <c r="Q11" s="130"/>
    </row>
    <row r="12" spans="1:17" ht="14.5" customHeight="1" thickTop="1" x14ac:dyDescent="0.35">
      <c r="A12" s="21"/>
    </row>
    <row r="13" spans="1:17" ht="14.5" customHeight="1" x14ac:dyDescent="0.35">
      <c r="A13" s="21"/>
    </row>
    <row r="14" spans="1:17" ht="14.5" customHeight="1" x14ac:dyDescent="0.35">
      <c r="A14" s="21"/>
    </row>
    <row r="15" spans="1:17" ht="14.5" customHeight="1" x14ac:dyDescent="0.35">
      <c r="A15" s="21"/>
    </row>
    <row r="16" spans="1:17" ht="14.5" customHeight="1" x14ac:dyDescent="0.35">
      <c r="A16" s="21"/>
      <c r="D16" s="89"/>
      <c r="E16" s="90"/>
      <c r="F16" s="90"/>
      <c r="G16" s="91"/>
      <c r="I16" s="89"/>
      <c r="J16" s="90"/>
      <c r="K16" s="90"/>
      <c r="L16" s="91"/>
      <c r="N16" s="89"/>
      <c r="O16" s="90"/>
      <c r="P16" s="90"/>
      <c r="Q16" s="91"/>
    </row>
    <row r="17" spans="1:17" ht="14.5" customHeight="1" x14ac:dyDescent="0.35">
      <c r="A17" s="21"/>
      <c r="D17" s="131" t="s">
        <v>1777</v>
      </c>
      <c r="E17" s="132"/>
      <c r="F17" s="132"/>
      <c r="G17" s="133"/>
      <c r="I17" s="134" t="s">
        <v>1794</v>
      </c>
      <c r="J17" s="135"/>
      <c r="K17" s="135"/>
      <c r="L17" s="136"/>
      <c r="N17" s="137" t="s">
        <v>1793</v>
      </c>
      <c r="O17" s="138"/>
      <c r="P17" s="138"/>
      <c r="Q17" s="139"/>
    </row>
    <row r="18" spans="1:17" ht="14.5" customHeight="1" x14ac:dyDescent="0.35">
      <c r="A18" s="21"/>
      <c r="D18" s="131" t="s">
        <v>1778</v>
      </c>
      <c r="E18" s="132"/>
      <c r="F18" s="132"/>
      <c r="G18" s="133"/>
      <c r="I18" s="134" t="s">
        <v>1784</v>
      </c>
      <c r="J18" s="135"/>
      <c r="K18" s="135"/>
      <c r="L18" s="136"/>
      <c r="N18" s="137" t="s">
        <v>1789</v>
      </c>
      <c r="O18" s="138"/>
      <c r="P18" s="138"/>
      <c r="Q18" s="139"/>
    </row>
    <row r="19" spans="1:17" ht="14.5" customHeight="1" x14ac:dyDescent="0.35">
      <c r="A19" s="20"/>
      <c r="D19" s="131" t="s">
        <v>1779</v>
      </c>
      <c r="E19" s="132"/>
      <c r="F19" s="132"/>
      <c r="G19" s="133"/>
      <c r="I19" s="134" t="s">
        <v>1785</v>
      </c>
      <c r="J19" s="135"/>
      <c r="K19" s="135"/>
      <c r="L19" s="136"/>
      <c r="N19" s="137" t="s">
        <v>231</v>
      </c>
      <c r="O19" s="138"/>
      <c r="P19" s="138"/>
      <c r="Q19" s="139"/>
    </row>
    <row r="20" spans="1:17" ht="14.5" customHeight="1" x14ac:dyDescent="0.35">
      <c r="A20" s="20"/>
      <c r="D20" s="131" t="s">
        <v>1780</v>
      </c>
      <c r="E20" s="132"/>
      <c r="F20" s="132"/>
      <c r="G20" s="133"/>
      <c r="I20" s="134" t="s">
        <v>1786</v>
      </c>
      <c r="J20" s="135"/>
      <c r="K20" s="135"/>
      <c r="L20" s="136"/>
      <c r="N20" s="137" t="s">
        <v>1790</v>
      </c>
      <c r="O20" s="138"/>
      <c r="P20" s="138"/>
      <c r="Q20" s="139"/>
    </row>
    <row r="21" spans="1:17" ht="14.5" customHeight="1" x14ac:dyDescent="0.35">
      <c r="A21" s="20"/>
      <c r="D21" s="131" t="s">
        <v>1781</v>
      </c>
      <c r="E21" s="132"/>
      <c r="F21" s="132"/>
      <c r="G21" s="133"/>
      <c r="I21" s="134" t="s">
        <v>1787</v>
      </c>
      <c r="J21" s="135"/>
      <c r="K21" s="135"/>
      <c r="L21" s="136"/>
      <c r="N21" s="137" t="s">
        <v>1791</v>
      </c>
      <c r="O21" s="138"/>
      <c r="P21" s="138"/>
      <c r="Q21" s="139"/>
    </row>
    <row r="22" spans="1:17" ht="15.5" x14ac:dyDescent="0.35">
      <c r="D22" s="131" t="s">
        <v>1782</v>
      </c>
      <c r="E22" s="132"/>
      <c r="F22" s="132"/>
      <c r="G22" s="133"/>
      <c r="I22" s="134" t="s">
        <v>229</v>
      </c>
      <c r="J22" s="135"/>
      <c r="K22" s="135"/>
      <c r="L22" s="136"/>
      <c r="N22" s="137" t="s">
        <v>220</v>
      </c>
      <c r="O22" s="138"/>
      <c r="P22" s="138"/>
      <c r="Q22" s="139"/>
    </row>
    <row r="23" spans="1:17" ht="15.5" x14ac:dyDescent="0.35">
      <c r="D23" s="131" t="s">
        <v>1783</v>
      </c>
      <c r="E23" s="132"/>
      <c r="F23" s="132"/>
      <c r="G23" s="133"/>
      <c r="I23" s="134" t="s">
        <v>1788</v>
      </c>
      <c r="J23" s="135"/>
      <c r="K23" s="135"/>
      <c r="L23" s="136"/>
      <c r="N23" s="137" t="s">
        <v>1792</v>
      </c>
      <c r="O23" s="138"/>
      <c r="P23" s="138"/>
      <c r="Q23" s="139"/>
    </row>
    <row r="24" spans="1:17" ht="15.5" x14ac:dyDescent="0.35">
      <c r="D24" s="131" t="s">
        <v>1776</v>
      </c>
      <c r="E24" s="132"/>
      <c r="F24" s="132"/>
      <c r="G24" s="133"/>
      <c r="I24" s="134" t="s">
        <v>1776</v>
      </c>
      <c r="J24" s="135"/>
      <c r="K24" s="135"/>
      <c r="L24" s="136"/>
      <c r="N24" s="137" t="s">
        <v>1776</v>
      </c>
      <c r="O24" s="138"/>
      <c r="P24" s="138"/>
      <c r="Q24" s="139"/>
    </row>
    <row r="25" spans="1:17" ht="15.5" x14ac:dyDescent="0.35">
      <c r="D25" s="92"/>
      <c r="E25" s="93"/>
      <c r="F25" s="93"/>
      <c r="G25" s="94"/>
      <c r="I25" s="92"/>
      <c r="J25" s="93"/>
      <c r="K25" s="93"/>
      <c r="L25" s="94"/>
      <c r="N25" s="92"/>
      <c r="O25" s="93"/>
      <c r="P25" s="93"/>
      <c r="Q25" s="94"/>
    </row>
    <row r="26" spans="1:17" ht="15.5" x14ac:dyDescent="0.35">
      <c r="D26" s="95"/>
      <c r="E26" s="96"/>
      <c r="F26" s="96"/>
      <c r="G26" s="96"/>
      <c r="I26" s="95"/>
      <c r="J26" s="96"/>
      <c r="K26" s="96"/>
      <c r="L26" s="96"/>
      <c r="N26" s="95"/>
      <c r="O26" s="96"/>
      <c r="P26" s="96"/>
      <c r="Q26" s="96"/>
    </row>
    <row r="27" spans="1:17" ht="15.5" x14ac:dyDescent="0.35">
      <c r="D27" s="97"/>
      <c r="E27" s="97"/>
      <c r="F27" s="97"/>
      <c r="G27" s="97"/>
      <c r="I27" s="97"/>
      <c r="J27" s="97"/>
      <c r="K27" s="97"/>
      <c r="L27" s="97"/>
      <c r="N27" s="97"/>
      <c r="O27" s="97"/>
      <c r="P27" s="97"/>
      <c r="Q27" s="97"/>
    </row>
  </sheetData>
  <sheetProtection algorithmName="SHA-512" hashValue="L03Hd5RoTJTqAhxtVx4eJbUMyWsNZxvhpW1/M5FW/EHvNEUyUZUw9EVVfv4NnW6GhxJxZ4zAVtZHbhR2hEo9jQ==" saltValue="d/mvbw/PLIzl22hfQ7G2Ig==" spinCount="100000" sheet="1" objects="1" scenarios="1" formatCells="0" formatColumns="0" formatRows="0" insertColumns="0" insertRows="0" insertHyperlinks="0" deleteColumns="0" deleteRows="0" sort="0" autoFilter="0" pivotTables="0"/>
  <mergeCells count="28">
    <mergeCell ref="D17:G17"/>
    <mergeCell ref="I17:L17"/>
    <mergeCell ref="N17:Q17"/>
    <mergeCell ref="D21:G21"/>
    <mergeCell ref="I21:L21"/>
    <mergeCell ref="N21:Q21"/>
    <mergeCell ref="D18:G18"/>
    <mergeCell ref="I18:L18"/>
    <mergeCell ref="N18:Q18"/>
    <mergeCell ref="D19:G19"/>
    <mergeCell ref="I19:L19"/>
    <mergeCell ref="N19:Q19"/>
    <mergeCell ref="D4:Q8"/>
    <mergeCell ref="D9:Q9"/>
    <mergeCell ref="D10:Q10"/>
    <mergeCell ref="D11:Q11"/>
    <mergeCell ref="D24:G24"/>
    <mergeCell ref="I24:L24"/>
    <mergeCell ref="N24:Q24"/>
    <mergeCell ref="D22:G22"/>
    <mergeCell ref="I22:L22"/>
    <mergeCell ref="N22:Q22"/>
    <mergeCell ref="D23:G23"/>
    <mergeCell ref="I23:L23"/>
    <mergeCell ref="N23:Q23"/>
    <mergeCell ref="D20:G20"/>
    <mergeCell ref="I20:L20"/>
    <mergeCell ref="N20:Q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Normal="100" workbookViewId="0"/>
  </sheetViews>
  <sheetFormatPr defaultRowHeight="14.5" x14ac:dyDescent="0.35"/>
  <cols>
    <col min="1" max="1" width="26.81640625" style="9" customWidth="1"/>
    <col min="2" max="2" width="4.7265625" style="9" customWidth="1"/>
    <col min="3" max="3" width="27" style="9" customWidth="1"/>
    <col min="4" max="4" width="63.54296875" style="9" customWidth="1"/>
    <col min="5" max="5" width="8.7265625" style="9"/>
    <col min="6" max="6" width="29" style="9" customWidth="1"/>
    <col min="7" max="16384" width="8.7265625" style="9"/>
  </cols>
  <sheetData>
    <row r="1" spans="1:6" x14ac:dyDescent="0.35">
      <c r="A1" s="19"/>
      <c r="C1" s="66" t="s">
        <v>61</v>
      </c>
      <c r="D1" s="9" t="s">
        <v>62</v>
      </c>
    </row>
    <row r="2" spans="1:6" x14ac:dyDescent="0.35">
      <c r="A2" s="63"/>
      <c r="C2" s="66" t="s">
        <v>63</v>
      </c>
      <c r="D2" s="9" t="s">
        <v>62</v>
      </c>
    </row>
    <row r="3" spans="1:6" x14ac:dyDescent="0.35">
      <c r="A3" s="19"/>
      <c r="B3" s="8"/>
      <c r="C3" s="66" t="s">
        <v>64</v>
      </c>
      <c r="D3" s="9" t="s">
        <v>62</v>
      </c>
    </row>
    <row r="4" spans="1:6" x14ac:dyDescent="0.35">
      <c r="A4" s="20"/>
    </row>
    <row r="5" spans="1:6" x14ac:dyDescent="0.35">
      <c r="A5" s="21"/>
      <c r="B5" s="31"/>
      <c r="C5" s="98" t="s">
        <v>76</v>
      </c>
      <c r="D5" s="98" t="s">
        <v>60</v>
      </c>
      <c r="F5" s="66" t="s">
        <v>88</v>
      </c>
    </row>
    <row r="6" spans="1:6" x14ac:dyDescent="0.35">
      <c r="A6" s="21"/>
      <c r="B6" s="8"/>
      <c r="C6" s="99" t="s">
        <v>67</v>
      </c>
      <c r="D6" s="99"/>
      <c r="F6" s="9" t="s">
        <v>89</v>
      </c>
    </row>
    <row r="7" spans="1:6" x14ac:dyDescent="0.35">
      <c r="A7" s="21"/>
      <c r="C7" s="99" t="s">
        <v>71</v>
      </c>
      <c r="D7" s="99"/>
      <c r="F7" s="9" t="s">
        <v>90</v>
      </c>
    </row>
    <row r="8" spans="1:6" x14ac:dyDescent="0.35">
      <c r="A8" s="21"/>
      <c r="C8" s="99" t="s">
        <v>73</v>
      </c>
      <c r="D8" s="99"/>
      <c r="F8" s="9" t="s">
        <v>91</v>
      </c>
    </row>
    <row r="9" spans="1:6" x14ac:dyDescent="0.35">
      <c r="A9" s="21"/>
      <c r="C9" s="99" t="s">
        <v>72</v>
      </c>
      <c r="D9" s="99"/>
      <c r="F9" s="9" t="s">
        <v>106</v>
      </c>
    </row>
    <row r="10" spans="1:6" x14ac:dyDescent="0.35">
      <c r="A10" s="21"/>
      <c r="C10" s="99" t="s">
        <v>44</v>
      </c>
      <c r="D10" s="99"/>
      <c r="F10" s="9" t="s">
        <v>94</v>
      </c>
    </row>
    <row r="11" spans="1:6" x14ac:dyDescent="0.35">
      <c r="A11" s="21"/>
      <c r="C11" s="99" t="s">
        <v>75</v>
      </c>
      <c r="D11" s="99"/>
      <c r="F11" s="9" t="s">
        <v>107</v>
      </c>
    </row>
    <row r="12" spans="1:6" x14ac:dyDescent="0.35">
      <c r="A12" s="21"/>
      <c r="C12" s="99" t="s">
        <v>74</v>
      </c>
      <c r="D12" s="99"/>
      <c r="F12" s="9" t="s">
        <v>108</v>
      </c>
    </row>
    <row r="13" spans="1:6" x14ac:dyDescent="0.35">
      <c r="A13" s="21"/>
      <c r="C13" s="99" t="s">
        <v>77</v>
      </c>
      <c r="D13" s="99"/>
      <c r="F13" s="9" t="s">
        <v>109</v>
      </c>
    </row>
    <row r="14" spans="1:6" x14ac:dyDescent="0.35">
      <c r="A14" s="21"/>
      <c r="C14" s="99" t="s">
        <v>78</v>
      </c>
      <c r="D14" s="99"/>
      <c r="F14" s="9" t="s">
        <v>110</v>
      </c>
    </row>
    <row r="15" spans="1:6" x14ac:dyDescent="0.35">
      <c r="A15" s="21"/>
      <c r="C15" s="99"/>
      <c r="D15" s="99"/>
      <c r="F15" s="9" t="s">
        <v>111</v>
      </c>
    </row>
    <row r="16" spans="1:6" x14ac:dyDescent="0.35">
      <c r="A16" s="21"/>
      <c r="C16" s="98" t="s">
        <v>79</v>
      </c>
      <c r="D16" s="98" t="s">
        <v>60</v>
      </c>
    </row>
    <row r="17" spans="1:6" x14ac:dyDescent="0.35">
      <c r="A17" s="21"/>
      <c r="C17" s="99" t="s">
        <v>80</v>
      </c>
      <c r="D17" s="99"/>
    </row>
    <row r="18" spans="1:6" x14ac:dyDescent="0.35">
      <c r="A18" s="21"/>
      <c r="C18" s="99" t="s">
        <v>88</v>
      </c>
      <c r="D18" s="99"/>
      <c r="F18" s="66" t="s">
        <v>93</v>
      </c>
    </row>
    <row r="19" spans="1:6" x14ac:dyDescent="0.35">
      <c r="A19" s="20"/>
      <c r="C19" s="99" t="s">
        <v>81</v>
      </c>
      <c r="D19" s="99"/>
      <c r="F19" s="9" t="s">
        <v>94</v>
      </c>
    </row>
    <row r="20" spans="1:6" x14ac:dyDescent="0.35">
      <c r="A20" s="20"/>
      <c r="C20" s="99" t="s">
        <v>82</v>
      </c>
      <c r="D20" s="99"/>
      <c r="F20" s="9" t="s">
        <v>95</v>
      </c>
    </row>
    <row r="21" spans="1:6" x14ac:dyDescent="0.35">
      <c r="A21" s="20"/>
      <c r="C21" s="99" t="s">
        <v>92</v>
      </c>
      <c r="D21" s="99"/>
      <c r="F21" s="9" t="s">
        <v>96</v>
      </c>
    </row>
    <row r="22" spans="1:6" x14ac:dyDescent="0.35">
      <c r="C22" s="99" t="s">
        <v>70</v>
      </c>
      <c r="D22" s="99"/>
      <c r="F22" s="9" t="s">
        <v>97</v>
      </c>
    </row>
    <row r="23" spans="1:6" x14ac:dyDescent="0.35">
      <c r="C23" s="99" t="s">
        <v>69</v>
      </c>
      <c r="D23" s="99"/>
      <c r="F23" s="9" t="s">
        <v>98</v>
      </c>
    </row>
    <row r="24" spans="1:6" x14ac:dyDescent="0.35">
      <c r="C24" s="99"/>
      <c r="D24" s="99"/>
      <c r="F24" s="9" t="s">
        <v>99</v>
      </c>
    </row>
    <row r="25" spans="1:6" x14ac:dyDescent="0.35">
      <c r="F25" s="9" t="s">
        <v>68</v>
      </c>
    </row>
    <row r="26" spans="1:6" x14ac:dyDescent="0.35">
      <c r="F26" s="9" t="s">
        <v>100</v>
      </c>
    </row>
    <row r="27" spans="1:6" x14ac:dyDescent="0.35">
      <c r="F27" s="9" t="s">
        <v>101</v>
      </c>
    </row>
    <row r="28" spans="1:6" x14ac:dyDescent="0.35">
      <c r="F28" s="9" t="s">
        <v>102</v>
      </c>
    </row>
    <row r="29" spans="1:6" x14ac:dyDescent="0.35">
      <c r="F29" s="9" t="s">
        <v>103</v>
      </c>
    </row>
    <row r="30" spans="1:6" x14ac:dyDescent="0.35">
      <c r="F30" s="9" t="s">
        <v>104</v>
      </c>
    </row>
    <row r="31" spans="1:6" x14ac:dyDescent="0.35">
      <c r="F31" s="9" t="s">
        <v>105</v>
      </c>
    </row>
  </sheetData>
  <sheetProtection algorithmName="SHA-512" hashValue="mNJegtP0PnFLZ9dOeY9gVuiBwmZs1Rk8xQuVFGWxK8UrmQkeYpSvGoDNScGZ1wPkcqji9jK/zOGktjamQr6xjg==" saltValue="jzgpMhkErk9ZsJK1cQfMaQ==" spinCount="100000" sheet="1" objects="1" scenarios="1" formatCells="0" formatColumns="0" formatRows="0" insertColumns="0" insertRows="0" insertHyperlinks="0" deleteColumns="0" deleteRows="0" sort="0" autoFilter="0" pivotTables="0"/>
  <dataValidations count="2">
    <dataValidation type="list" allowBlank="1" showInputMessage="1" showErrorMessage="1" sqref="D18">
      <formula1>$F$6:$F$15</formula1>
    </dataValidation>
    <dataValidation type="list" allowBlank="1" showInputMessage="1" showErrorMessage="1" sqref="D22">
      <formula1>$F$19:$F$31</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U505"/>
  <sheetViews>
    <sheetView zoomScaleNormal="100" workbookViewId="0">
      <pane xSplit="4" ySplit="6" topLeftCell="E7" activePane="bottomRight" state="frozen"/>
      <selection pane="topRight" activeCell="C1" sqref="C1"/>
      <selection pane="bottomLeft" activeCell="A7" sqref="A7"/>
      <selection pane="bottomRight"/>
    </sheetView>
  </sheetViews>
  <sheetFormatPr defaultRowHeight="14.5" x14ac:dyDescent="0.35"/>
  <cols>
    <col min="1" max="1" width="26.81640625" style="9" customWidth="1"/>
    <col min="2" max="2" width="4.7265625" style="9" customWidth="1"/>
    <col min="3" max="3" width="12.1796875" style="65" customWidth="1"/>
    <col min="4" max="4" width="37" style="65" customWidth="1"/>
    <col min="5" max="5" width="29.26953125" style="75" customWidth="1"/>
    <col min="6" max="6" width="15.54296875" style="9" customWidth="1"/>
    <col min="7" max="7" width="12.6328125" style="9" customWidth="1"/>
    <col min="8" max="8" width="12.90625" style="9" customWidth="1"/>
    <col min="9" max="9" width="12" style="9" customWidth="1"/>
    <col min="10" max="11" width="12.7265625" style="9" customWidth="1"/>
    <col min="12" max="12" width="13.7265625" style="9" customWidth="1"/>
    <col min="13" max="13" width="15.81640625" style="10" customWidth="1"/>
    <col min="14" max="14" width="19.453125" style="9" customWidth="1"/>
    <col min="15" max="15" width="18.81640625" style="9" customWidth="1"/>
    <col min="16" max="16" width="20" style="9" customWidth="1"/>
    <col min="17" max="17" width="22.26953125" style="9" customWidth="1"/>
    <col min="18" max="18" width="13.08984375" style="9" customWidth="1"/>
    <col min="19" max="20" width="12.90625" style="9" customWidth="1"/>
    <col min="21" max="21" width="13.81640625" style="9" customWidth="1"/>
    <col min="22" max="22" width="45.1796875" style="9" customWidth="1"/>
    <col min="23" max="16384" width="8.7265625" style="9"/>
  </cols>
  <sheetData>
    <row r="1" spans="1:21" x14ac:dyDescent="0.35">
      <c r="A1" s="19"/>
    </row>
    <row r="2" spans="1:21" x14ac:dyDescent="0.35">
      <c r="A2" s="63"/>
      <c r="C2" s="76" t="s">
        <v>1813</v>
      </c>
      <c r="E2" s="100" t="s">
        <v>122</v>
      </c>
      <c r="F2" s="100" t="s">
        <v>67</v>
      </c>
    </row>
    <row r="3" spans="1:21" x14ac:dyDescent="0.35">
      <c r="A3" s="19"/>
      <c r="B3" s="8"/>
      <c r="E3" s="101" t="s">
        <v>1270</v>
      </c>
      <c r="F3" s="101" t="s">
        <v>129</v>
      </c>
    </row>
    <row r="4" spans="1:21" x14ac:dyDescent="0.35">
      <c r="A4" s="20"/>
      <c r="C4" s="102" t="s">
        <v>173</v>
      </c>
      <c r="D4" s="103" t="s">
        <v>33</v>
      </c>
      <c r="E4" s="103" t="s">
        <v>174</v>
      </c>
      <c r="F4" s="103" t="s">
        <v>172</v>
      </c>
      <c r="G4" s="103" t="s">
        <v>171</v>
      </c>
      <c r="H4" s="103" t="s">
        <v>29</v>
      </c>
      <c r="I4" s="103" t="s">
        <v>30</v>
      </c>
      <c r="J4" s="103" t="s">
        <v>31</v>
      </c>
      <c r="K4" s="103" t="s">
        <v>32</v>
      </c>
      <c r="L4" s="103" t="s">
        <v>34</v>
      </c>
      <c r="M4" s="103" t="s">
        <v>57</v>
      </c>
      <c r="N4" s="103" t="s">
        <v>56</v>
      </c>
      <c r="O4" s="103" t="s">
        <v>44</v>
      </c>
      <c r="P4" s="103" t="s">
        <v>50</v>
      </c>
      <c r="Q4" s="103" t="s">
        <v>83</v>
      </c>
      <c r="R4" s="103" t="s">
        <v>84</v>
      </c>
      <c r="S4" s="103" t="s">
        <v>87</v>
      </c>
      <c r="T4" s="103" t="s">
        <v>54</v>
      </c>
      <c r="U4" s="103"/>
    </row>
    <row r="5" spans="1:21" x14ac:dyDescent="0.35">
      <c r="A5" s="21"/>
      <c r="B5" s="31"/>
      <c r="C5" s="80">
        <v>1.0009999999999999</v>
      </c>
      <c r="D5" s="107" t="str">
        <f>VLOOKUP(C5, CoursesBankAssessment!C:D, 2, FALSE)</f>
        <v>Company Essentials</v>
      </c>
      <c r="E5" s="107" t="str">
        <f>VLOOKUP(C5, CoursesBankAssessment!C:H, 6, FALSE)</f>
        <v>Onboarding</v>
      </c>
      <c r="F5" s="61" t="s">
        <v>47</v>
      </c>
      <c r="G5" s="61" t="s">
        <v>35</v>
      </c>
      <c r="H5" s="81">
        <v>46022</v>
      </c>
      <c r="I5" s="81">
        <v>46027</v>
      </c>
      <c r="J5" s="61" t="s">
        <v>37</v>
      </c>
      <c r="K5" s="82">
        <v>0.5</v>
      </c>
      <c r="L5" s="61" t="s">
        <v>41</v>
      </c>
      <c r="M5" s="61" t="s">
        <v>46</v>
      </c>
      <c r="N5" s="61"/>
      <c r="O5" s="61"/>
      <c r="P5" s="61" t="s">
        <v>51</v>
      </c>
      <c r="Q5" s="61" t="s">
        <v>35</v>
      </c>
      <c r="R5" s="61" t="s">
        <v>85</v>
      </c>
      <c r="S5" s="61" t="s">
        <v>36</v>
      </c>
      <c r="T5" s="61"/>
      <c r="U5" s="61"/>
    </row>
    <row r="6" spans="1:21" s="10" customFormat="1" x14ac:dyDescent="0.35">
      <c r="A6" s="21"/>
      <c r="B6" s="8"/>
      <c r="C6" s="80">
        <v>2.0009999999999999</v>
      </c>
      <c r="D6" s="107" t="str">
        <f>VLOOKUP(C6, CoursesBankAssessment!C:D, 2, FALSE)</f>
        <v>Respectful Worplace</v>
      </c>
      <c r="E6" s="107" t="str">
        <f>VLOOKUP(C6, CoursesBankAssessment!C:H, 6, FALSE)</f>
        <v>Onboarding</v>
      </c>
      <c r="F6" s="61" t="s">
        <v>48</v>
      </c>
      <c r="G6" s="61" t="s">
        <v>35</v>
      </c>
      <c r="H6" s="81">
        <v>46022</v>
      </c>
      <c r="I6" s="81">
        <v>46027</v>
      </c>
      <c r="J6" s="61" t="s">
        <v>38</v>
      </c>
      <c r="K6" s="82">
        <v>0.6</v>
      </c>
      <c r="L6" s="61" t="s">
        <v>42</v>
      </c>
      <c r="M6" s="61" t="s">
        <v>45</v>
      </c>
      <c r="N6" s="61"/>
      <c r="O6" s="61"/>
      <c r="P6" s="61" t="s">
        <v>53</v>
      </c>
      <c r="Q6" s="61" t="s">
        <v>40</v>
      </c>
      <c r="R6" s="61" t="s">
        <v>40</v>
      </c>
      <c r="S6" s="61" t="s">
        <v>35</v>
      </c>
      <c r="T6" s="61"/>
      <c r="U6" s="61"/>
    </row>
    <row r="7" spans="1:21" s="10" customFormat="1" x14ac:dyDescent="0.35">
      <c r="A7" s="21"/>
      <c r="B7" s="9"/>
      <c r="C7" s="80">
        <v>3.0009999999999999</v>
      </c>
      <c r="D7" s="107" t="str">
        <f>VLOOKUP(C7, CoursesBankAssessment!C:D, 2, FALSE)</f>
        <v>Cross Cultural Communication</v>
      </c>
      <c r="E7" s="107" t="str">
        <f>VLOOKUP(C7, CoursesBankAssessment!C:H, 6, FALSE)</f>
        <v>Onboarding</v>
      </c>
      <c r="F7" s="61" t="s">
        <v>49</v>
      </c>
      <c r="G7" s="61" t="s">
        <v>35</v>
      </c>
      <c r="H7" s="81">
        <v>46022</v>
      </c>
      <c r="I7" s="81">
        <v>46027</v>
      </c>
      <c r="J7" s="61" t="s">
        <v>39</v>
      </c>
      <c r="K7" s="82">
        <v>0.3</v>
      </c>
      <c r="L7" s="61" t="s">
        <v>43</v>
      </c>
      <c r="M7" s="61" t="s">
        <v>46</v>
      </c>
      <c r="N7" s="61"/>
      <c r="O7" s="61"/>
      <c r="P7" s="61" t="s">
        <v>52</v>
      </c>
      <c r="Q7" s="61" t="s">
        <v>36</v>
      </c>
      <c r="R7" s="61" t="s">
        <v>86</v>
      </c>
      <c r="S7" s="61" t="s">
        <v>40</v>
      </c>
      <c r="T7" s="61"/>
      <c r="U7" s="61"/>
    </row>
    <row r="8" spans="1:21" s="10" customFormat="1" x14ac:dyDescent="0.35">
      <c r="A8" s="21"/>
      <c r="B8" s="9"/>
      <c r="C8" s="80">
        <v>4.0009999999999994</v>
      </c>
      <c r="D8" s="107" t="str">
        <f>VLOOKUP(C8, CoursesBankAssessment!C:D, 2, FALSE)</f>
        <v>Diversity &amp; inclusion</v>
      </c>
      <c r="E8" s="107" t="str">
        <f>VLOOKUP(C8, CoursesBankAssessment!C:H, 6, FALSE)</f>
        <v>Onboarding</v>
      </c>
      <c r="F8" s="61"/>
      <c r="G8" s="61"/>
      <c r="H8" s="81"/>
      <c r="I8" s="81"/>
      <c r="J8" s="61"/>
      <c r="K8" s="82"/>
      <c r="L8" s="61"/>
      <c r="M8" s="61"/>
      <c r="N8" s="61"/>
      <c r="O8" s="61"/>
      <c r="P8" s="61"/>
      <c r="Q8" s="61"/>
      <c r="R8" s="61"/>
      <c r="S8" s="61"/>
      <c r="T8" s="61"/>
      <c r="U8" s="61"/>
    </row>
    <row r="9" spans="1:21" s="10" customFormat="1" x14ac:dyDescent="0.35">
      <c r="A9" s="21"/>
      <c r="B9" s="9"/>
      <c r="C9" s="80">
        <v>5.0009999999999994</v>
      </c>
      <c r="D9" s="107" t="str">
        <f>VLOOKUP(C9, CoursesBankAssessment!C:D, 2, FALSE)</f>
        <v>HR &amp; Administrative Training</v>
      </c>
      <c r="E9" s="107" t="str">
        <f>VLOOKUP(C9, CoursesBankAssessment!C:H, 6, FALSE)</f>
        <v>Onboarding</v>
      </c>
      <c r="F9" s="61"/>
      <c r="G9" s="61"/>
      <c r="H9" s="81"/>
      <c r="I9" s="81"/>
      <c r="J9" s="61"/>
      <c r="K9" s="82"/>
      <c r="L9" s="61"/>
      <c r="M9" s="61"/>
      <c r="N9" s="61"/>
      <c r="O9" s="61"/>
      <c r="P9" s="61"/>
      <c r="Q9" s="61"/>
      <c r="R9" s="61"/>
      <c r="S9" s="61"/>
      <c r="T9" s="61"/>
      <c r="U9" s="61"/>
    </row>
    <row r="10" spans="1:21" s="10" customFormat="1" x14ac:dyDescent="0.35">
      <c r="A10" s="21"/>
      <c r="B10" s="9"/>
      <c r="C10" s="80">
        <v>6.0009999999999994</v>
      </c>
      <c r="D10" s="107" t="str">
        <f>VLOOKUP(C10, CoursesBankAssessment!C:D, 2, FALSE)</f>
        <v>Compliance &amp; Legal Requirements</v>
      </c>
      <c r="E10" s="107" t="str">
        <f>VLOOKUP(C10, CoursesBankAssessment!C:H, 6, FALSE)</f>
        <v>Onboarding</v>
      </c>
      <c r="F10" s="61"/>
      <c r="G10" s="61"/>
      <c r="H10" s="81"/>
      <c r="I10" s="81"/>
      <c r="J10" s="61"/>
      <c r="K10" s="82"/>
      <c r="L10" s="61"/>
      <c r="M10" s="61"/>
      <c r="N10" s="61"/>
      <c r="O10" s="61"/>
      <c r="P10" s="61"/>
      <c r="Q10" s="61"/>
      <c r="R10" s="61"/>
      <c r="S10" s="61"/>
      <c r="T10" s="61"/>
      <c r="U10" s="61"/>
    </row>
    <row r="11" spans="1:21" s="10" customFormat="1" x14ac:dyDescent="0.35">
      <c r="A11" s="21"/>
      <c r="B11" s="9"/>
      <c r="C11" s="80">
        <v>7.0009999999999994</v>
      </c>
      <c r="D11" s="107" t="str">
        <f>VLOOKUP(C11, CoursesBankAssessment!C:D, 2, FALSE)</f>
        <v xml:space="preserve">Work Ethics </v>
      </c>
      <c r="E11" s="107" t="str">
        <f>VLOOKUP(C11, CoursesBankAssessment!C:H, 6, FALSE)</f>
        <v>Attitude</v>
      </c>
      <c r="F11" s="61"/>
      <c r="G11" s="61"/>
      <c r="H11" s="81"/>
      <c r="I11" s="81"/>
      <c r="J11" s="61"/>
      <c r="K11" s="82"/>
      <c r="L11" s="61"/>
      <c r="M11" s="61"/>
      <c r="N11" s="61"/>
      <c r="O11" s="61"/>
      <c r="P11" s="61"/>
      <c r="Q11" s="61"/>
      <c r="R11" s="61"/>
      <c r="S11" s="61"/>
      <c r="T11" s="61"/>
      <c r="U11" s="61"/>
    </row>
    <row r="12" spans="1:21" s="10" customFormat="1" x14ac:dyDescent="0.35">
      <c r="A12" s="21"/>
      <c r="B12" s="9"/>
      <c r="C12" s="80">
        <v>8.0009999999999994</v>
      </c>
      <c r="D12" s="107" t="str">
        <f>VLOOKUP(C12, CoursesBankAssessment!C:D, 2, FALSE)</f>
        <v>Accountability</v>
      </c>
      <c r="E12" s="107" t="str">
        <f>VLOOKUP(C12, CoursesBankAssessment!C:H, 6, FALSE)</f>
        <v>Attitude</v>
      </c>
      <c r="F12" s="61"/>
      <c r="G12" s="61"/>
      <c r="H12" s="81"/>
      <c r="I12" s="81"/>
      <c r="J12" s="61"/>
      <c r="K12" s="82"/>
      <c r="L12" s="61"/>
      <c r="M12" s="61"/>
      <c r="N12" s="61"/>
      <c r="O12" s="61"/>
      <c r="P12" s="61"/>
      <c r="Q12" s="61"/>
      <c r="R12" s="61"/>
      <c r="S12" s="61"/>
      <c r="T12" s="61"/>
      <c r="U12" s="61"/>
    </row>
    <row r="13" spans="1:21" s="10" customFormat="1" x14ac:dyDescent="0.35">
      <c r="A13" s="21"/>
      <c r="B13" s="9"/>
      <c r="C13" s="80">
        <v>9.0009999999999994</v>
      </c>
      <c r="D13" s="107" t="str">
        <f>VLOOKUP(C13, CoursesBankAssessment!C:D, 2, FALSE)</f>
        <v>Flexibility/Ready to change</v>
      </c>
      <c r="E13" s="107" t="str">
        <f>VLOOKUP(C13, CoursesBankAssessment!C:H, 6, FALSE)</f>
        <v>Attitude</v>
      </c>
      <c r="F13" s="61"/>
      <c r="G13" s="61"/>
      <c r="H13" s="81"/>
      <c r="I13" s="81"/>
      <c r="J13" s="61"/>
      <c r="K13" s="82"/>
      <c r="L13" s="61"/>
      <c r="M13" s="61"/>
      <c r="N13" s="61"/>
      <c r="O13" s="61"/>
      <c r="P13" s="61"/>
      <c r="Q13" s="61"/>
      <c r="R13" s="61"/>
      <c r="S13" s="61"/>
      <c r="T13" s="61"/>
      <c r="U13" s="61"/>
    </row>
    <row r="14" spans="1:21" s="10" customFormat="1" x14ac:dyDescent="0.35">
      <c r="A14" s="21"/>
      <c r="B14" s="9"/>
      <c r="C14" s="80">
        <v>10.000999999999999</v>
      </c>
      <c r="D14" s="107" t="str">
        <f>VLOOKUP(C14, CoursesBankAssessment!C:D, 2, FALSE)</f>
        <v>Continuous Improvement</v>
      </c>
      <c r="E14" s="107" t="str">
        <f>VLOOKUP(C14, CoursesBankAssessment!C:H, 6, FALSE)</f>
        <v>Attitude</v>
      </c>
      <c r="F14" s="61"/>
      <c r="G14" s="61"/>
      <c r="H14" s="81"/>
      <c r="I14" s="81"/>
      <c r="J14" s="61"/>
      <c r="K14" s="82"/>
      <c r="L14" s="61"/>
      <c r="M14" s="61"/>
      <c r="N14" s="61"/>
      <c r="O14" s="61"/>
      <c r="P14" s="61"/>
      <c r="Q14" s="61"/>
      <c r="R14" s="61"/>
      <c r="S14" s="61"/>
      <c r="T14" s="61"/>
      <c r="U14" s="61"/>
    </row>
    <row r="15" spans="1:21" s="10" customFormat="1" x14ac:dyDescent="0.35">
      <c r="A15" s="21"/>
      <c r="B15" s="9"/>
      <c r="C15" s="80">
        <v>11.000999999999999</v>
      </c>
      <c r="D15" s="107" t="str">
        <f>VLOOKUP(C15, CoursesBankAssessment!C:D, 2, FALSE)</f>
        <v>Anger Management</v>
      </c>
      <c r="E15" s="107" t="str">
        <f>VLOOKUP(C15, CoursesBankAssessment!C:H, 6, FALSE)</f>
        <v>Attitude</v>
      </c>
      <c r="F15" s="61"/>
      <c r="G15" s="61"/>
      <c r="H15" s="81"/>
      <c r="I15" s="81"/>
      <c r="J15" s="61"/>
      <c r="K15" s="82"/>
      <c r="L15" s="61"/>
      <c r="M15" s="61"/>
      <c r="N15" s="61"/>
      <c r="O15" s="61"/>
      <c r="P15" s="61"/>
      <c r="Q15" s="61"/>
      <c r="R15" s="61"/>
      <c r="S15" s="61"/>
      <c r="T15" s="61"/>
      <c r="U15" s="61"/>
    </row>
    <row r="16" spans="1:21" s="10" customFormat="1" x14ac:dyDescent="0.35">
      <c r="A16" s="21"/>
      <c r="B16" s="9"/>
      <c r="C16" s="80">
        <v>12.000999999999999</v>
      </c>
      <c r="D16" s="107" t="str">
        <f>VLOOKUP(C16, CoursesBankAssessment!C:D, 2, FALSE)</f>
        <v>Interpersonal Skill</v>
      </c>
      <c r="E16" s="107" t="str">
        <f>VLOOKUP(C16, CoursesBankAssessment!C:H, 6, FALSE)</f>
        <v>Attitude</v>
      </c>
      <c r="F16" s="61"/>
      <c r="G16" s="61"/>
      <c r="H16" s="81"/>
      <c r="I16" s="81"/>
      <c r="J16" s="61"/>
      <c r="K16" s="82"/>
      <c r="L16" s="61"/>
      <c r="M16" s="61"/>
      <c r="N16" s="61"/>
      <c r="O16" s="61"/>
      <c r="P16" s="61"/>
      <c r="Q16" s="61"/>
      <c r="R16" s="61"/>
      <c r="S16" s="61"/>
      <c r="T16" s="61"/>
      <c r="U16" s="61"/>
    </row>
    <row r="17" spans="1:21" s="10" customFormat="1" x14ac:dyDescent="0.35">
      <c r="A17" s="21"/>
      <c r="B17" s="9"/>
      <c r="C17" s="80">
        <v>13.000999999999999</v>
      </c>
      <c r="D17" s="107" t="str">
        <f>VLOOKUP(C17, CoursesBankAssessment!C:D, 2, FALSE)</f>
        <v>Your Performance</v>
      </c>
      <c r="E17" s="107" t="str">
        <f>VLOOKUP(C17, CoursesBankAssessment!C:H, 6, FALSE)</f>
        <v>Attitude</v>
      </c>
      <c r="F17" s="61"/>
      <c r="G17" s="61"/>
      <c r="H17" s="81"/>
      <c r="I17" s="81"/>
      <c r="J17" s="61"/>
      <c r="K17" s="82"/>
      <c r="L17" s="61"/>
      <c r="M17" s="61"/>
      <c r="N17" s="61"/>
      <c r="O17" s="61"/>
      <c r="P17" s="61"/>
      <c r="Q17" s="61"/>
      <c r="R17" s="61"/>
      <c r="S17" s="61"/>
      <c r="T17" s="61"/>
      <c r="U17" s="61"/>
    </row>
    <row r="18" spans="1:21" s="10" customFormat="1" x14ac:dyDescent="0.35">
      <c r="A18" s="21"/>
      <c r="B18" s="9"/>
      <c r="C18" s="80">
        <v>14.000999999999999</v>
      </c>
      <c r="D18" s="107" t="str">
        <f>VLOOKUP(C18, CoursesBankAssessment!C:D, 2, FALSE)</f>
        <v>Be initiative</v>
      </c>
      <c r="E18" s="107" t="str">
        <f>VLOOKUP(C18, CoursesBankAssessment!C:H, 6, FALSE)</f>
        <v>Attitude</v>
      </c>
      <c r="F18" s="61"/>
      <c r="G18" s="61"/>
      <c r="H18" s="81"/>
      <c r="I18" s="81"/>
      <c r="J18" s="61"/>
      <c r="K18" s="82"/>
      <c r="L18" s="61"/>
      <c r="M18" s="61"/>
      <c r="N18" s="61"/>
      <c r="O18" s="61"/>
      <c r="P18" s="61"/>
      <c r="Q18" s="61"/>
      <c r="R18" s="61"/>
      <c r="S18" s="61"/>
      <c r="T18" s="61"/>
      <c r="U18" s="61"/>
    </row>
    <row r="19" spans="1:21" s="10" customFormat="1" x14ac:dyDescent="0.35">
      <c r="A19" s="20"/>
      <c r="B19" s="9"/>
      <c r="C19" s="80">
        <v>15.000999999999999</v>
      </c>
      <c r="D19" s="107" t="str">
        <f>VLOOKUP(C19, CoursesBankAssessment!C:D, 2, FALSE)</f>
        <v>So What!</v>
      </c>
      <c r="E19" s="107" t="str">
        <f>VLOOKUP(C19, CoursesBankAssessment!C:H, 6, FALSE)</f>
        <v>Attitude</v>
      </c>
      <c r="F19" s="61"/>
      <c r="G19" s="61"/>
      <c r="H19" s="81"/>
      <c r="I19" s="81"/>
      <c r="J19" s="61"/>
      <c r="K19" s="82"/>
      <c r="L19" s="61"/>
      <c r="M19" s="61"/>
      <c r="N19" s="61"/>
      <c r="O19" s="61"/>
      <c r="P19" s="61"/>
      <c r="Q19" s="61"/>
      <c r="R19" s="61"/>
      <c r="S19" s="61"/>
      <c r="T19" s="61"/>
      <c r="U19" s="61"/>
    </row>
    <row r="20" spans="1:21" s="10" customFormat="1" x14ac:dyDescent="0.35">
      <c r="A20" s="20"/>
      <c r="B20" s="9"/>
      <c r="C20" s="80">
        <v>16.000999999999998</v>
      </c>
      <c r="D20" s="107" t="str">
        <f>VLOOKUP(C20, CoursesBankAssessment!C:D, 2, FALSE)</f>
        <v>Public Speaking</v>
      </c>
      <c r="E20" s="107" t="str">
        <f>VLOOKUP(C20, CoursesBankAssessment!C:H, 6, FALSE)</f>
        <v>Skill</v>
      </c>
      <c r="F20" s="61"/>
      <c r="G20" s="61"/>
      <c r="H20" s="81"/>
      <c r="I20" s="81"/>
      <c r="J20" s="61"/>
      <c r="K20" s="82"/>
      <c r="L20" s="61"/>
      <c r="M20" s="61"/>
      <c r="N20" s="61"/>
      <c r="O20" s="61"/>
      <c r="P20" s="61"/>
      <c r="Q20" s="61"/>
      <c r="R20" s="61"/>
      <c r="S20" s="61"/>
      <c r="T20" s="61"/>
      <c r="U20" s="61"/>
    </row>
    <row r="21" spans="1:21" s="10" customFormat="1" x14ac:dyDescent="0.35">
      <c r="A21" s="20"/>
      <c r="B21" s="9"/>
      <c r="C21" s="80">
        <v>17.000999999999998</v>
      </c>
      <c r="D21" s="107" t="str">
        <f>VLOOKUP(C21, CoursesBankAssessment!C:D, 2, FALSE)</f>
        <v>Effective Work Communication</v>
      </c>
      <c r="E21" s="107" t="str">
        <f>VLOOKUP(C21, CoursesBankAssessment!C:H, 6, FALSE)</f>
        <v>Skill</v>
      </c>
      <c r="F21" s="61"/>
      <c r="G21" s="61"/>
      <c r="H21" s="81"/>
      <c r="I21" s="81"/>
      <c r="J21" s="61"/>
      <c r="K21" s="82"/>
      <c r="L21" s="61"/>
      <c r="M21" s="61"/>
      <c r="N21" s="61"/>
      <c r="O21" s="61"/>
      <c r="P21" s="61"/>
      <c r="Q21" s="61"/>
      <c r="R21" s="61"/>
      <c r="S21" s="61"/>
      <c r="T21" s="61"/>
      <c r="U21" s="61"/>
    </row>
    <row r="22" spans="1:21" s="10" customFormat="1" x14ac:dyDescent="0.35">
      <c r="A22" s="9"/>
      <c r="B22" s="9"/>
      <c r="C22" s="80">
        <v>18.000999999999998</v>
      </c>
      <c r="D22" s="107" t="str">
        <f>VLOOKUP(C22, CoursesBankAssessment!C:D, 2, FALSE)</f>
        <v>Problem Solving</v>
      </c>
      <c r="E22" s="107" t="str">
        <f>VLOOKUP(C22, CoursesBankAssessment!C:H, 6, FALSE)</f>
        <v>Skill</v>
      </c>
      <c r="F22" s="61"/>
      <c r="G22" s="61"/>
      <c r="H22" s="81"/>
      <c r="I22" s="81"/>
      <c r="J22" s="61"/>
      <c r="K22" s="82"/>
      <c r="L22" s="61"/>
      <c r="M22" s="61"/>
      <c r="N22" s="61"/>
      <c r="O22" s="61"/>
      <c r="P22" s="61"/>
      <c r="Q22" s="61"/>
      <c r="R22" s="61"/>
      <c r="S22" s="61"/>
      <c r="T22" s="61"/>
      <c r="U22" s="61"/>
    </row>
    <row r="23" spans="1:21" x14ac:dyDescent="0.35">
      <c r="C23" s="80">
        <v>19.000999999999998</v>
      </c>
      <c r="D23" s="107" t="str">
        <f>VLOOKUP(C23, CoursesBankAssessment!C:D, 2, FALSE)</f>
        <v>Time Management</v>
      </c>
      <c r="E23" s="107" t="str">
        <f>VLOOKUP(C23, CoursesBankAssessment!C:H, 6, FALSE)</f>
        <v>Skill</v>
      </c>
      <c r="F23" s="61"/>
      <c r="G23" s="61"/>
      <c r="H23" s="81"/>
      <c r="I23" s="81"/>
      <c r="J23" s="61"/>
      <c r="K23" s="82"/>
      <c r="L23" s="61"/>
      <c r="M23" s="61"/>
      <c r="N23" s="61"/>
      <c r="O23" s="61"/>
      <c r="P23" s="61"/>
      <c r="Q23" s="61"/>
      <c r="R23" s="61"/>
      <c r="S23" s="61"/>
      <c r="T23" s="61"/>
      <c r="U23" s="61"/>
    </row>
    <row r="24" spans="1:21" x14ac:dyDescent="0.35">
      <c r="C24" s="80">
        <v>20.000999999999998</v>
      </c>
      <c r="D24" s="107" t="str">
        <f>VLOOKUP(C24, CoursesBankAssessment!C:D, 2, FALSE)</f>
        <v>Technology &amp; IT System</v>
      </c>
      <c r="E24" s="107" t="str">
        <f>VLOOKUP(C24, CoursesBankAssessment!C:H, 6, FALSE)</f>
        <v>Skill</v>
      </c>
      <c r="F24" s="61"/>
      <c r="G24" s="61"/>
      <c r="H24" s="81"/>
      <c r="I24" s="81"/>
      <c r="J24" s="61"/>
      <c r="K24" s="82"/>
      <c r="L24" s="61"/>
      <c r="M24" s="61"/>
      <c r="N24" s="61"/>
      <c r="O24" s="61"/>
      <c r="P24" s="61"/>
      <c r="Q24" s="61"/>
      <c r="R24" s="61"/>
      <c r="S24" s="61"/>
      <c r="T24" s="61"/>
      <c r="U24" s="61"/>
    </row>
    <row r="25" spans="1:21" x14ac:dyDescent="0.35">
      <c r="C25" s="80">
        <v>21.000999999999998</v>
      </c>
      <c r="D25" s="107" t="str">
        <f>VLOOKUP(C25, CoursesBankAssessment!C:D, 2, FALSE)</f>
        <v>Negotiation</v>
      </c>
      <c r="E25" s="107" t="str">
        <f>VLOOKUP(C25, CoursesBankAssessment!C:H, 6, FALSE)</f>
        <v>Skill</v>
      </c>
      <c r="F25" s="61"/>
      <c r="G25" s="61"/>
      <c r="H25" s="81"/>
      <c r="I25" s="81"/>
      <c r="J25" s="61"/>
      <c r="K25" s="82"/>
      <c r="L25" s="61"/>
      <c r="M25" s="61"/>
      <c r="N25" s="61"/>
      <c r="O25" s="61"/>
      <c r="P25" s="61"/>
      <c r="Q25" s="61"/>
      <c r="R25" s="61"/>
      <c r="S25" s="61"/>
      <c r="T25" s="61"/>
      <c r="U25" s="61"/>
    </row>
    <row r="26" spans="1:21" x14ac:dyDescent="0.35">
      <c r="C26" s="80">
        <v>22.000999999999998</v>
      </c>
      <c r="D26" s="107" t="str">
        <f>VLOOKUP(C26, CoursesBankAssessment!C:D, 2, FALSE)</f>
        <v>Customer Service</v>
      </c>
      <c r="E26" s="107" t="str">
        <f>VLOOKUP(C26, CoursesBankAssessment!C:H, 6, FALSE)</f>
        <v>Skill</v>
      </c>
      <c r="F26" s="61"/>
      <c r="G26" s="61"/>
      <c r="H26" s="81"/>
      <c r="I26" s="81"/>
      <c r="J26" s="61"/>
      <c r="K26" s="82"/>
      <c r="L26" s="61"/>
      <c r="M26" s="61"/>
      <c r="N26" s="61"/>
      <c r="O26" s="61"/>
      <c r="P26" s="61"/>
      <c r="Q26" s="61"/>
      <c r="R26" s="61"/>
      <c r="S26" s="61"/>
      <c r="T26" s="61"/>
      <c r="U26" s="61"/>
    </row>
    <row r="27" spans="1:21" x14ac:dyDescent="0.35">
      <c r="C27" s="80">
        <v>23.000999999999998</v>
      </c>
      <c r="D27" s="107" t="str">
        <f>VLOOKUP(C27, CoursesBankAssessment!C:D, 2, FALSE)</f>
        <v>Team Management</v>
      </c>
      <c r="E27" s="107" t="str">
        <f>VLOOKUP(C27, CoursesBankAssessment!C:H, 6, FALSE)</f>
        <v>Skill</v>
      </c>
      <c r="F27" s="61"/>
      <c r="G27" s="61"/>
      <c r="H27" s="81"/>
      <c r="I27" s="81"/>
      <c r="J27" s="61"/>
      <c r="K27" s="82"/>
      <c r="L27" s="61"/>
      <c r="M27" s="61"/>
      <c r="N27" s="61"/>
      <c r="O27" s="61"/>
      <c r="P27" s="61"/>
      <c r="Q27" s="61"/>
      <c r="R27" s="61"/>
      <c r="S27" s="61"/>
      <c r="T27" s="61"/>
      <c r="U27" s="61"/>
    </row>
    <row r="28" spans="1:21" x14ac:dyDescent="0.35">
      <c r="C28" s="80">
        <v>24.000999999999998</v>
      </c>
      <c r="D28" s="107" t="str">
        <f>VLOOKUP(C28, CoursesBankAssessment!C:D, 2, FALSE)</f>
        <v>Think like a Project Manager</v>
      </c>
      <c r="E28" s="107" t="str">
        <f>VLOOKUP(C28, CoursesBankAssessment!C:H, 6, FALSE)</f>
        <v>Skill</v>
      </c>
      <c r="F28" s="61"/>
      <c r="G28" s="61"/>
      <c r="H28" s="81"/>
      <c r="I28" s="81"/>
      <c r="J28" s="61"/>
      <c r="K28" s="82"/>
      <c r="L28" s="61"/>
      <c r="M28" s="61"/>
      <c r="N28" s="61"/>
      <c r="O28" s="61"/>
      <c r="P28" s="61"/>
      <c r="Q28" s="61"/>
      <c r="R28" s="61"/>
      <c r="S28" s="61"/>
      <c r="T28" s="61"/>
      <c r="U28" s="61"/>
    </row>
    <row r="29" spans="1:21" x14ac:dyDescent="0.35">
      <c r="C29" s="80">
        <v>25.000999999999998</v>
      </c>
      <c r="D29" s="107" t="str">
        <f>VLOOKUP(C29, CoursesBankAssessment!C:D, 2, FALSE)</f>
        <v>Planning &amp; Organizing</v>
      </c>
      <c r="E29" s="107" t="str">
        <f>VLOOKUP(C29, CoursesBankAssessment!C:H, 6, FALSE)</f>
        <v>Knowledge</v>
      </c>
      <c r="F29" s="61"/>
      <c r="G29" s="61"/>
      <c r="H29" s="81"/>
      <c r="I29" s="81"/>
      <c r="J29" s="61"/>
      <c r="K29" s="82"/>
      <c r="L29" s="61"/>
      <c r="M29" s="61"/>
      <c r="N29" s="61"/>
      <c r="O29" s="61"/>
      <c r="P29" s="61"/>
      <c r="Q29" s="61"/>
      <c r="R29" s="61"/>
      <c r="S29" s="61"/>
      <c r="T29" s="61"/>
      <c r="U29" s="61"/>
    </row>
    <row r="30" spans="1:21" x14ac:dyDescent="0.35">
      <c r="C30" s="80">
        <v>26.000999999999998</v>
      </c>
      <c r="D30" s="107" t="str">
        <f>VLOOKUP(C30, CoursesBankAssessment!C:D, 2, FALSE)</f>
        <v>Think like a Work Owner</v>
      </c>
      <c r="E30" s="107" t="str">
        <f>VLOOKUP(C30, CoursesBankAssessment!C:H, 6, FALSE)</f>
        <v>Knowledge</v>
      </c>
      <c r="F30" s="61"/>
      <c r="G30" s="61"/>
      <c r="H30" s="81"/>
      <c r="I30" s="81"/>
      <c r="J30" s="61"/>
      <c r="K30" s="82"/>
      <c r="L30" s="61"/>
      <c r="M30" s="61"/>
      <c r="N30" s="61"/>
      <c r="O30" s="61"/>
      <c r="P30" s="61"/>
      <c r="Q30" s="61"/>
      <c r="R30" s="61"/>
      <c r="S30" s="61"/>
      <c r="T30" s="61"/>
      <c r="U30" s="61"/>
    </row>
    <row r="31" spans="1:21" x14ac:dyDescent="0.35">
      <c r="C31" s="80">
        <v>27.000999999999998</v>
      </c>
      <c r="D31" s="107" t="str">
        <f>VLOOKUP(C31, CoursesBankAssessment!C:D, 2, FALSE)</f>
        <v>Report Writing</v>
      </c>
      <c r="E31" s="107" t="str">
        <f>VLOOKUP(C31, CoursesBankAssessment!C:H, 6, FALSE)</f>
        <v>Knowledge</v>
      </c>
      <c r="F31" s="61"/>
      <c r="G31" s="61"/>
      <c r="H31" s="81"/>
      <c r="I31" s="81"/>
      <c r="J31" s="61"/>
      <c r="K31" s="82"/>
      <c r="L31" s="61"/>
      <c r="M31" s="61"/>
      <c r="N31" s="61"/>
      <c r="O31" s="61"/>
      <c r="P31" s="61"/>
      <c r="Q31" s="61"/>
      <c r="R31" s="61"/>
      <c r="S31" s="61"/>
      <c r="T31" s="61"/>
      <c r="U31" s="61"/>
    </row>
    <row r="32" spans="1:21" x14ac:dyDescent="0.35">
      <c r="C32" s="80">
        <v>28.000999999999998</v>
      </c>
      <c r="D32" s="107" t="str">
        <f>VLOOKUP(C32, CoursesBankAssessment!C:D, 2, FALSE)</f>
        <v>Data Collection/Analysis</v>
      </c>
      <c r="E32" s="107" t="str">
        <f>VLOOKUP(C32, CoursesBankAssessment!C:H, 6, FALSE)</f>
        <v>Knowledge</v>
      </c>
      <c r="F32" s="61"/>
      <c r="G32" s="61"/>
      <c r="H32" s="81"/>
      <c r="I32" s="81"/>
      <c r="J32" s="61"/>
      <c r="K32" s="82"/>
      <c r="L32" s="61"/>
      <c r="M32" s="61"/>
      <c r="N32" s="61"/>
      <c r="O32" s="61"/>
      <c r="P32" s="61"/>
      <c r="Q32" s="61"/>
      <c r="R32" s="61"/>
      <c r="S32" s="61"/>
      <c r="T32" s="61"/>
      <c r="U32" s="61"/>
    </row>
    <row r="33" spans="3:21" x14ac:dyDescent="0.35">
      <c r="C33" s="80">
        <v>29.000999999999998</v>
      </c>
      <c r="D33" s="107" t="str">
        <f>VLOOKUP(C33, CoursesBankAssessment!C:D, 2, FALSE)</f>
        <v>Monitoring &amp; Evaluation</v>
      </c>
      <c r="E33" s="107" t="str">
        <f>VLOOKUP(C33, CoursesBankAssessment!C:H, 6, FALSE)</f>
        <v>Knowledge</v>
      </c>
      <c r="F33" s="61"/>
      <c r="G33" s="61"/>
      <c r="H33" s="81"/>
      <c r="I33" s="81"/>
      <c r="J33" s="61"/>
      <c r="K33" s="82"/>
      <c r="L33" s="61"/>
      <c r="M33" s="61"/>
      <c r="N33" s="61"/>
      <c r="O33" s="61"/>
      <c r="P33" s="61"/>
      <c r="Q33" s="61"/>
      <c r="R33" s="61"/>
      <c r="S33" s="61"/>
      <c r="T33" s="61"/>
      <c r="U33" s="61"/>
    </row>
    <row r="34" spans="3:21" x14ac:dyDescent="0.35">
      <c r="C34" s="80">
        <v>30.000999999999998</v>
      </c>
      <c r="D34" s="107" t="str">
        <f>VLOOKUP(C34, CoursesBankAssessment!C:D, 2, FALSE)</f>
        <v>Leadership &amp; Management</v>
      </c>
      <c r="E34" s="107" t="str">
        <f>VLOOKUP(C34, CoursesBankAssessment!C:H, 6, FALSE)</f>
        <v>Knowledge</v>
      </c>
      <c r="F34" s="61"/>
      <c r="G34" s="61"/>
      <c r="H34" s="81"/>
      <c r="I34" s="81"/>
      <c r="J34" s="61"/>
      <c r="K34" s="82"/>
      <c r="L34" s="61"/>
      <c r="M34" s="61"/>
      <c r="N34" s="61"/>
      <c r="O34" s="61"/>
      <c r="P34" s="61"/>
      <c r="Q34" s="61"/>
      <c r="R34" s="61"/>
      <c r="S34" s="61"/>
      <c r="T34" s="61"/>
      <c r="U34" s="61"/>
    </row>
    <row r="35" spans="3:21" x14ac:dyDescent="0.35">
      <c r="C35" s="80">
        <v>31.000999999999998</v>
      </c>
      <c r="D35" s="107" t="str">
        <f>VLOOKUP(C35, CoursesBankAssessment!C:D, 2, FALSE)</f>
        <v>Risk Management</v>
      </c>
      <c r="E35" s="107" t="str">
        <f>VLOOKUP(C35, CoursesBankAssessment!C:H, 6, FALSE)</f>
        <v>Knowledge</v>
      </c>
      <c r="F35" s="61"/>
      <c r="G35" s="61"/>
      <c r="H35" s="81"/>
      <c r="I35" s="81"/>
      <c r="J35" s="61"/>
      <c r="K35" s="82"/>
      <c r="L35" s="61"/>
      <c r="M35" s="61"/>
      <c r="N35" s="61"/>
      <c r="O35" s="61"/>
      <c r="P35" s="61"/>
      <c r="Q35" s="61"/>
      <c r="R35" s="61"/>
      <c r="S35" s="61"/>
      <c r="T35" s="61"/>
      <c r="U35" s="61"/>
    </row>
    <row r="36" spans="3:21" x14ac:dyDescent="0.35">
      <c r="C36" s="80">
        <v>32.000999999999998</v>
      </c>
      <c r="D36" s="107" t="str">
        <f>VLOOKUP(C36, CoursesBankAssessment!C:D, 2, FALSE)</f>
        <v>Quality Management</v>
      </c>
      <c r="E36" s="107" t="str">
        <f>VLOOKUP(C36, CoursesBankAssessment!C:H, 6, FALSE)</f>
        <v>Knowledge</v>
      </c>
      <c r="F36" s="61"/>
      <c r="G36" s="61"/>
      <c r="H36" s="81"/>
      <c r="I36" s="81"/>
      <c r="J36" s="61"/>
      <c r="K36" s="82"/>
      <c r="L36" s="61"/>
      <c r="M36" s="61"/>
      <c r="N36" s="61"/>
      <c r="O36" s="61"/>
      <c r="P36" s="61"/>
      <c r="Q36" s="61"/>
      <c r="R36" s="61"/>
      <c r="S36" s="61"/>
      <c r="T36" s="61"/>
      <c r="U36" s="61"/>
    </row>
    <row r="37" spans="3:21" x14ac:dyDescent="0.35">
      <c r="C37" s="80">
        <v>33.000999999999998</v>
      </c>
      <c r="D37" s="107" t="str">
        <f>VLOOKUP(C37, CoursesBankAssessment!C:D, 2, FALSE)</f>
        <v>Safety at Home</v>
      </c>
      <c r="E37" s="107" t="str">
        <f>VLOOKUP(C37, CoursesBankAssessment!C:H, 6, FALSE)</f>
        <v>Knowledge</v>
      </c>
      <c r="F37" s="61"/>
      <c r="G37" s="61"/>
      <c r="H37" s="81"/>
      <c r="I37" s="81"/>
      <c r="J37" s="61"/>
      <c r="K37" s="82"/>
      <c r="L37" s="61"/>
      <c r="M37" s="61"/>
      <c r="N37" s="61"/>
      <c r="O37" s="61"/>
      <c r="P37" s="61"/>
      <c r="Q37" s="61"/>
      <c r="R37" s="61"/>
      <c r="S37" s="61"/>
      <c r="T37" s="61"/>
      <c r="U37" s="61"/>
    </row>
    <row r="38" spans="3:21" x14ac:dyDescent="0.35">
      <c r="C38" s="80">
        <v>34.000999999999998</v>
      </c>
      <c r="D38" s="107" t="str">
        <f>VLOOKUP(C38, CoursesBankAssessment!C:D, 2, FALSE)</f>
        <v>Supply Chain Management</v>
      </c>
      <c r="E38" s="107" t="str">
        <f>VLOOKUP(C38, CoursesBankAssessment!C:H, 6, FALSE)</f>
        <v>Knowledge</v>
      </c>
      <c r="F38" s="61"/>
      <c r="G38" s="61"/>
      <c r="H38" s="81"/>
      <c r="I38" s="81"/>
      <c r="J38" s="61"/>
      <c r="K38" s="82"/>
      <c r="L38" s="61"/>
      <c r="M38" s="61"/>
      <c r="N38" s="61"/>
      <c r="O38" s="61"/>
      <c r="P38" s="61"/>
      <c r="Q38" s="61"/>
      <c r="R38" s="61"/>
      <c r="S38" s="61"/>
      <c r="T38" s="61"/>
      <c r="U38" s="61"/>
    </row>
    <row r="39" spans="3:21" x14ac:dyDescent="0.35">
      <c r="C39" s="80">
        <v>35.000999999999998</v>
      </c>
      <c r="D39" s="107" t="str">
        <f>VLOOKUP(C39, CoursesBankAssessment!C:D, 2, FALSE)</f>
        <v>Finance for Non-Finance</v>
      </c>
      <c r="E39" s="107" t="str">
        <f>VLOOKUP(C39, CoursesBankAssessment!C:H, 6, FALSE)</f>
        <v>Knowledge</v>
      </c>
      <c r="F39" s="61"/>
      <c r="G39" s="61"/>
      <c r="H39" s="81"/>
      <c r="I39" s="81"/>
      <c r="J39" s="61"/>
      <c r="K39" s="82"/>
      <c r="L39" s="61"/>
      <c r="M39" s="61"/>
      <c r="N39" s="61"/>
      <c r="O39" s="61"/>
      <c r="P39" s="61"/>
      <c r="Q39" s="61"/>
      <c r="R39" s="61"/>
      <c r="S39" s="61"/>
      <c r="T39" s="61"/>
      <c r="U39" s="61"/>
    </row>
    <row r="40" spans="3:21" x14ac:dyDescent="0.35">
      <c r="C40" s="80">
        <v>36.000999999999998</v>
      </c>
      <c r="D40" s="107" t="str">
        <f>VLOOKUP(C40, CoursesBankAssessment!C:D, 2, FALSE)</f>
        <v>Business Proposal</v>
      </c>
      <c r="E40" s="107" t="str">
        <f>VLOOKUP(C40, CoursesBankAssessment!C:H, 6, FALSE)</f>
        <v>Knowledge</v>
      </c>
      <c r="F40" s="61"/>
      <c r="G40" s="61"/>
      <c r="H40" s="81"/>
      <c r="I40" s="81"/>
      <c r="J40" s="61"/>
      <c r="K40" s="82"/>
      <c r="L40" s="61"/>
      <c r="M40" s="61"/>
      <c r="N40" s="61"/>
      <c r="O40" s="61"/>
      <c r="P40" s="61"/>
      <c r="Q40" s="61"/>
      <c r="R40" s="61"/>
      <c r="S40" s="61"/>
      <c r="T40" s="61"/>
      <c r="U40" s="61"/>
    </row>
    <row r="41" spans="3:21" x14ac:dyDescent="0.35">
      <c r="C41" s="80">
        <v>37.000999999999998</v>
      </c>
      <c r="D41" s="107" t="str">
        <f>VLOOKUP(C41, CoursesBankAssessment!C:D, 2, FALSE)</f>
        <v>Business Transformation</v>
      </c>
      <c r="E41" s="107" t="str">
        <f>VLOOKUP(C41, CoursesBankAssessment!C:H, 6, FALSE)</f>
        <v>Business Transformation</v>
      </c>
      <c r="F41" s="61"/>
      <c r="G41" s="61"/>
      <c r="H41" s="81"/>
      <c r="I41" s="81"/>
      <c r="J41" s="61"/>
      <c r="K41" s="82"/>
      <c r="L41" s="61"/>
      <c r="M41" s="61"/>
      <c r="N41" s="61"/>
      <c r="O41" s="61"/>
      <c r="P41" s="61"/>
      <c r="Q41" s="61"/>
      <c r="R41" s="61"/>
      <c r="S41" s="61"/>
      <c r="T41" s="61"/>
      <c r="U41" s="61"/>
    </row>
    <row r="42" spans="3:21" x14ac:dyDescent="0.35">
      <c r="C42" s="80">
        <v>38.000999999999998</v>
      </c>
      <c r="D42" s="107" t="str">
        <f>VLOOKUP(C42, CoursesBankAssessment!C:D, 2, FALSE)</f>
        <v>Cultural Change: how to?</v>
      </c>
      <c r="E42" s="107" t="str">
        <f>VLOOKUP(C42, CoursesBankAssessment!C:H, 6, FALSE)</f>
        <v>Business Transformation</v>
      </c>
      <c r="F42" s="61"/>
      <c r="G42" s="61"/>
      <c r="H42" s="81"/>
      <c r="I42" s="81"/>
      <c r="J42" s="61"/>
      <c r="K42" s="82"/>
      <c r="L42" s="61"/>
      <c r="M42" s="61"/>
      <c r="N42" s="61"/>
      <c r="O42" s="61"/>
      <c r="P42" s="61"/>
      <c r="Q42" s="61"/>
      <c r="R42" s="61"/>
      <c r="S42" s="61"/>
      <c r="T42" s="61"/>
      <c r="U42" s="61"/>
    </row>
    <row r="43" spans="3:21" x14ac:dyDescent="0.35">
      <c r="C43" s="80">
        <v>39.000999999999998</v>
      </c>
      <c r="D43" s="107" t="str">
        <f>VLOOKUP(C43, CoursesBankAssessment!C:D, 2, FALSE)</f>
        <v>Initiatives: what to consider?</v>
      </c>
      <c r="E43" s="107" t="str">
        <f>VLOOKUP(C43, CoursesBankAssessment!C:H, 6, FALSE)</f>
        <v>Business Transformation</v>
      </c>
      <c r="F43" s="61"/>
      <c r="G43" s="61"/>
      <c r="H43" s="81"/>
      <c r="I43" s="81"/>
      <c r="J43" s="61"/>
      <c r="K43" s="82"/>
      <c r="L43" s="61"/>
      <c r="M43" s="61"/>
      <c r="N43" s="61"/>
      <c r="O43" s="61"/>
      <c r="P43" s="61"/>
      <c r="Q43" s="61"/>
      <c r="R43" s="61"/>
      <c r="S43" s="61"/>
      <c r="T43" s="61"/>
      <c r="U43" s="61"/>
    </row>
    <row r="44" spans="3:21" x14ac:dyDescent="0.35">
      <c r="C44" s="80">
        <v>40.000999999999998</v>
      </c>
      <c r="D44" s="107" t="str">
        <f>VLOOKUP(C44, CoursesBankAssessment!C:D, 2, FALSE)</f>
        <v>Business Agenda: to-do</v>
      </c>
      <c r="E44" s="107" t="str">
        <f>VLOOKUP(C44, CoursesBankAssessment!C:H, 6, FALSE)</f>
        <v>Business Transformation</v>
      </c>
      <c r="F44" s="61"/>
      <c r="G44" s="61"/>
      <c r="H44" s="81"/>
      <c r="I44" s="81"/>
      <c r="J44" s="61"/>
      <c r="K44" s="82"/>
      <c r="L44" s="61"/>
      <c r="M44" s="61"/>
      <c r="N44" s="61"/>
      <c r="O44" s="61"/>
      <c r="P44" s="61"/>
      <c r="Q44" s="61"/>
      <c r="R44" s="61"/>
      <c r="S44" s="61"/>
      <c r="T44" s="61"/>
      <c r="U44" s="61"/>
    </row>
    <row r="45" spans="3:21" x14ac:dyDescent="0.35">
      <c r="C45" s="80">
        <v>41.000999999999998</v>
      </c>
      <c r="D45" s="107" t="str">
        <f>VLOOKUP(C45, CoursesBankAssessment!C:D, 2, FALSE)</f>
        <v>Is your Business Sustainable?</v>
      </c>
      <c r="E45" s="107" t="str">
        <f>VLOOKUP(C45, CoursesBankAssessment!C:H, 6, FALSE)</f>
        <v>Business Transformation</v>
      </c>
      <c r="F45" s="61"/>
      <c r="G45" s="61"/>
      <c r="H45" s="81"/>
      <c r="I45" s="81"/>
      <c r="J45" s="61"/>
      <c r="K45" s="82"/>
      <c r="L45" s="61"/>
      <c r="M45" s="61"/>
      <c r="N45" s="61"/>
      <c r="O45" s="61"/>
      <c r="P45" s="61"/>
      <c r="Q45" s="61"/>
      <c r="R45" s="61"/>
      <c r="S45" s="61"/>
      <c r="T45" s="61"/>
      <c r="U45" s="61"/>
    </row>
    <row r="46" spans="3:21" x14ac:dyDescent="0.35">
      <c r="C46" s="80">
        <v>42.000999999999998</v>
      </c>
      <c r="D46" s="107" t="str">
        <f>VLOOKUP(C46, CoursesBankAssessment!C:D, 2, FALSE)</f>
        <v>Business Continuity Management</v>
      </c>
      <c r="E46" s="107" t="str">
        <f>VLOOKUP(C46, CoursesBankAssessment!C:H, 6, FALSE)</f>
        <v>Business Transformation</v>
      </c>
      <c r="F46" s="61"/>
      <c r="G46" s="61"/>
      <c r="H46" s="81"/>
      <c r="I46" s="81"/>
      <c r="J46" s="61"/>
      <c r="K46" s="82"/>
      <c r="L46" s="61"/>
      <c r="M46" s="61"/>
      <c r="N46" s="61"/>
      <c r="O46" s="61"/>
      <c r="P46" s="61"/>
      <c r="Q46" s="61"/>
      <c r="R46" s="61"/>
      <c r="S46" s="61"/>
      <c r="T46" s="61"/>
      <c r="U46" s="61"/>
    </row>
    <row r="47" spans="3:21" x14ac:dyDescent="0.35">
      <c r="C47" s="80">
        <v>43.000999999999998</v>
      </c>
      <c r="D47" s="107" t="str">
        <f>VLOOKUP(C47, CoursesBankAssessment!C:D, 2, FALSE)</f>
        <v>Staff Satisfaction</v>
      </c>
      <c r="E47" s="107" t="str">
        <f>VLOOKUP(C47, CoursesBankAssessment!C:H, 6, FALSE)</f>
        <v>Business Sustainability</v>
      </c>
      <c r="F47" s="61"/>
      <c r="G47" s="61"/>
      <c r="H47" s="81"/>
      <c r="I47" s="81"/>
      <c r="J47" s="61"/>
      <c r="K47" s="82"/>
      <c r="L47" s="61"/>
      <c r="M47" s="61"/>
      <c r="N47" s="61"/>
      <c r="O47" s="61"/>
      <c r="P47" s="61"/>
      <c r="Q47" s="61"/>
      <c r="R47" s="61"/>
      <c r="S47" s="61"/>
      <c r="T47" s="61"/>
      <c r="U47" s="61"/>
    </row>
    <row r="48" spans="3:21" x14ac:dyDescent="0.35">
      <c r="C48" s="80">
        <v>44.000999999999998</v>
      </c>
      <c r="D48" s="107" t="str">
        <f>VLOOKUP(C48, CoursesBankAssessment!C:D, 2, FALSE)</f>
        <v>Health, Safety and Security at Work</v>
      </c>
      <c r="E48" s="107" t="str">
        <f>VLOOKUP(C48, CoursesBankAssessment!C:H, 6, FALSE)</f>
        <v>Business Sustainability</v>
      </c>
      <c r="F48" s="61"/>
      <c r="G48" s="61"/>
      <c r="H48" s="81"/>
      <c r="I48" s="81"/>
      <c r="J48" s="61"/>
      <c r="K48" s="82"/>
      <c r="L48" s="61"/>
      <c r="M48" s="61"/>
      <c r="N48" s="61"/>
      <c r="O48" s="61"/>
      <c r="P48" s="61"/>
      <c r="Q48" s="61"/>
      <c r="R48" s="61"/>
      <c r="S48" s="61"/>
      <c r="T48" s="61"/>
      <c r="U48" s="61"/>
    </row>
    <row r="49" spans="3:21" x14ac:dyDescent="0.35">
      <c r="C49" s="80">
        <v>45.000999999999998</v>
      </c>
      <c r="D49" s="107" t="str">
        <f>VLOOKUP(C49, CoursesBankAssessment!C:D, 2, FALSE)</f>
        <v>The Green Approach</v>
      </c>
      <c r="E49" s="107" t="str">
        <f>VLOOKUP(C49, CoursesBankAssessment!C:H, 6, FALSE)</f>
        <v>Business Sustainability</v>
      </c>
      <c r="F49" s="61"/>
      <c r="G49" s="61"/>
      <c r="H49" s="81"/>
      <c r="I49" s="81"/>
      <c r="J49" s="61"/>
      <c r="K49" s="82"/>
      <c r="L49" s="61"/>
      <c r="M49" s="61"/>
      <c r="N49" s="61"/>
      <c r="O49" s="61"/>
      <c r="P49" s="61"/>
      <c r="Q49" s="61"/>
      <c r="R49" s="61"/>
      <c r="S49" s="61"/>
      <c r="T49" s="61"/>
      <c r="U49" s="61"/>
    </row>
    <row r="50" spans="3:21" x14ac:dyDescent="0.35">
      <c r="C50" s="80">
        <v>46.000999999999998</v>
      </c>
      <c r="D50" s="107" t="str">
        <f>VLOOKUP(C50, CoursesBankAssessment!C:D, 2, FALSE)</f>
        <v>Transform Business to Green</v>
      </c>
      <c r="E50" s="107" t="str">
        <f>VLOOKUP(C50, CoursesBankAssessment!C:H, 6, FALSE)</f>
        <v>Business Sustainability</v>
      </c>
      <c r="F50" s="61"/>
      <c r="G50" s="61"/>
      <c r="H50" s="81"/>
      <c r="I50" s="81"/>
      <c r="J50" s="61"/>
      <c r="K50" s="82"/>
      <c r="L50" s="61"/>
      <c r="M50" s="61"/>
      <c r="N50" s="61"/>
      <c r="O50" s="61"/>
      <c r="P50" s="61"/>
      <c r="Q50" s="61"/>
      <c r="R50" s="61"/>
      <c r="S50" s="61"/>
      <c r="T50" s="61"/>
      <c r="U50" s="61"/>
    </row>
    <row r="51" spans="3:21" x14ac:dyDescent="0.35">
      <c r="C51" s="80">
        <v>47.000999999999998</v>
      </c>
      <c r="D51" s="107" t="str">
        <f>VLOOKUP(C51, CoursesBankAssessment!C:D, 2, FALSE)</f>
        <v>Green Assessment</v>
      </c>
      <c r="E51" s="107" t="str">
        <f>VLOOKUP(C51, CoursesBankAssessment!C:H, 6, FALSE)</f>
        <v>Business Sustainability</v>
      </c>
      <c r="F51" s="61"/>
      <c r="G51" s="61"/>
      <c r="H51" s="81"/>
      <c r="I51" s="81"/>
      <c r="J51" s="61"/>
      <c r="K51" s="82"/>
      <c r="L51" s="61"/>
      <c r="M51" s="61"/>
      <c r="N51" s="61"/>
      <c r="O51" s="61"/>
      <c r="P51" s="61"/>
      <c r="Q51" s="61"/>
      <c r="R51" s="61"/>
      <c r="S51" s="61"/>
      <c r="T51" s="61"/>
      <c r="U51" s="61"/>
    </row>
    <row r="52" spans="3:21" x14ac:dyDescent="0.35">
      <c r="C52" s="80">
        <v>48.000999999999998</v>
      </c>
      <c r="D52" s="107" t="str">
        <f>VLOOKUP(C52, CoursesBankAssessment!C:D, 2, FALSE)</f>
        <v>Green Procurement</v>
      </c>
      <c r="E52" s="107" t="str">
        <f>VLOOKUP(C52, CoursesBankAssessment!C:H, 6, FALSE)</f>
        <v>The Environment</v>
      </c>
      <c r="F52" s="61"/>
      <c r="G52" s="61"/>
      <c r="H52" s="81"/>
      <c r="I52" s="81"/>
      <c r="J52" s="61"/>
      <c r="K52" s="82"/>
      <c r="L52" s="61"/>
      <c r="M52" s="61"/>
      <c r="N52" s="61"/>
      <c r="O52" s="61"/>
      <c r="P52" s="61"/>
      <c r="Q52" s="61"/>
      <c r="R52" s="61"/>
      <c r="S52" s="61"/>
      <c r="T52" s="61"/>
      <c r="U52" s="61"/>
    </row>
    <row r="53" spans="3:21" x14ac:dyDescent="0.35">
      <c r="C53" s="80">
        <v>49.000999999999998</v>
      </c>
      <c r="D53" s="107" t="str">
        <f>VLOOKUP(C53, CoursesBankAssessment!C:D, 2, FALSE)</f>
        <v>Green Building</v>
      </c>
      <c r="E53" s="107" t="str">
        <f>VLOOKUP(C53, CoursesBankAssessment!C:H, 6, FALSE)</f>
        <v>The Environment</v>
      </c>
      <c r="F53" s="61"/>
      <c r="G53" s="61"/>
      <c r="H53" s="81"/>
      <c r="I53" s="81"/>
      <c r="J53" s="61"/>
      <c r="K53" s="82"/>
      <c r="L53" s="61"/>
      <c r="M53" s="61"/>
      <c r="N53" s="61"/>
      <c r="O53" s="61"/>
      <c r="P53" s="61"/>
      <c r="Q53" s="61"/>
      <c r="R53" s="61"/>
      <c r="S53" s="61"/>
      <c r="T53" s="61"/>
      <c r="U53" s="61"/>
    </row>
    <row r="54" spans="3:21" x14ac:dyDescent="0.35">
      <c r="C54" s="80">
        <v>50.000999999999998</v>
      </c>
      <c r="D54" s="107" t="str">
        <f>VLOOKUP(C54, CoursesBankAssessment!C:D, 2, FALSE)</f>
        <v>Green Travel</v>
      </c>
      <c r="E54" s="107" t="str">
        <f>VLOOKUP(C54, CoursesBankAssessment!C:H, 6, FALSE)</f>
        <v>The Environment</v>
      </c>
      <c r="F54" s="61"/>
      <c r="G54" s="61"/>
      <c r="H54" s="81"/>
      <c r="I54" s="81"/>
      <c r="J54" s="61"/>
      <c r="K54" s="82"/>
      <c r="L54" s="61"/>
      <c r="M54" s="61"/>
      <c r="N54" s="61"/>
      <c r="O54" s="61"/>
      <c r="P54" s="61"/>
      <c r="Q54" s="61"/>
      <c r="R54" s="61"/>
      <c r="S54" s="61"/>
      <c r="T54" s="61"/>
      <c r="U54" s="61"/>
    </row>
    <row r="55" spans="3:21" x14ac:dyDescent="0.35">
      <c r="C55" s="80">
        <v>51.000999999999998</v>
      </c>
      <c r="D55" s="107" t="str">
        <f>VLOOKUP(C55, CoursesBankAssessment!C:D, 2, FALSE)</f>
        <v>Green Event</v>
      </c>
      <c r="E55" s="107" t="str">
        <f>VLOOKUP(C55, CoursesBankAssessment!C:H, 6, FALSE)</f>
        <v>The Environment</v>
      </c>
      <c r="F55" s="61"/>
      <c r="G55" s="61"/>
      <c r="H55" s="81"/>
      <c r="I55" s="81"/>
      <c r="J55" s="61"/>
      <c r="K55" s="82"/>
      <c r="L55" s="61"/>
      <c r="M55" s="61"/>
      <c r="N55" s="61"/>
      <c r="O55" s="61"/>
      <c r="P55" s="61"/>
      <c r="Q55" s="61"/>
      <c r="R55" s="61"/>
      <c r="S55" s="61"/>
      <c r="T55" s="61"/>
      <c r="U55" s="61"/>
    </row>
    <row r="56" spans="3:21" x14ac:dyDescent="0.35">
      <c r="C56" s="80">
        <v>52.000999999999998</v>
      </c>
      <c r="D56" s="107" t="str">
        <f>VLOOKUP(C56, CoursesBankAssessment!C:D, 2, FALSE)</f>
        <v>Waste Management</v>
      </c>
      <c r="E56" s="107" t="str">
        <f>VLOOKUP(C56, CoursesBankAssessment!C:H, 6, FALSE)</f>
        <v>The Environment</v>
      </c>
      <c r="F56" s="61"/>
      <c r="G56" s="61"/>
      <c r="H56" s="81"/>
      <c r="I56" s="81"/>
      <c r="J56" s="61"/>
      <c r="K56" s="82"/>
      <c r="L56" s="61"/>
      <c r="M56" s="61"/>
      <c r="N56" s="61"/>
      <c r="O56" s="61"/>
      <c r="P56" s="61"/>
      <c r="Q56" s="61"/>
      <c r="R56" s="61"/>
      <c r="S56" s="61"/>
      <c r="T56" s="61"/>
      <c r="U56" s="61"/>
    </row>
    <row r="57" spans="3:21" x14ac:dyDescent="0.35">
      <c r="C57" s="80">
        <v>53.000999999999998</v>
      </c>
      <c r="D57" s="107" t="str">
        <f>VLOOKUP(C57, CoursesBankAssessment!C:D, 2, FALSE)</f>
        <v>Green Food</v>
      </c>
      <c r="E57" s="107" t="str">
        <f>VLOOKUP(C57, CoursesBankAssessment!C:H, 6, FALSE)</f>
        <v>The Environment</v>
      </c>
      <c r="F57" s="61"/>
      <c r="G57" s="61"/>
      <c r="H57" s="81"/>
      <c r="I57" s="81"/>
      <c r="J57" s="61"/>
      <c r="K57" s="82"/>
      <c r="L57" s="61"/>
      <c r="M57" s="61"/>
      <c r="N57" s="61"/>
      <c r="O57" s="61"/>
      <c r="P57" s="61"/>
      <c r="Q57" s="61"/>
      <c r="R57" s="61"/>
      <c r="S57" s="61"/>
      <c r="T57" s="61"/>
      <c r="U57" s="61"/>
    </row>
    <row r="58" spans="3:21" x14ac:dyDescent="0.35">
      <c r="C58" s="80">
        <v>54.000999999999998</v>
      </c>
      <c r="D58" s="107" t="str">
        <f>VLOOKUP(C58, CoursesBankAssessment!C:D, 2, FALSE)</f>
        <v>IT Soft Skills</v>
      </c>
      <c r="E58" s="107" t="str">
        <f>VLOOKUP(C58, CoursesBankAssessment!C:H, 6, FALSE)</f>
        <v>Skill</v>
      </c>
      <c r="F58" s="61"/>
      <c r="G58" s="61"/>
      <c r="H58" s="81"/>
      <c r="I58" s="81"/>
      <c r="J58" s="61"/>
      <c r="K58" s="82"/>
      <c r="L58" s="61"/>
      <c r="M58" s="61"/>
      <c r="N58" s="61"/>
      <c r="O58" s="61"/>
      <c r="P58" s="61"/>
      <c r="Q58" s="61"/>
      <c r="R58" s="61"/>
      <c r="S58" s="61"/>
      <c r="T58" s="61"/>
      <c r="U58" s="61"/>
    </row>
    <row r="59" spans="3:21" x14ac:dyDescent="0.35">
      <c r="C59" s="80">
        <v>55.000999999999998</v>
      </c>
      <c r="D59" s="107" t="str">
        <f>VLOOKUP(C59, CoursesBankAssessment!C:D, 2, FALSE)</f>
        <v>Work Habits</v>
      </c>
      <c r="E59" s="107" t="str">
        <f>VLOOKUP(C59, CoursesBankAssessment!C:H, 6, FALSE)</f>
        <v>Attitude</v>
      </c>
      <c r="F59" s="61"/>
      <c r="G59" s="61"/>
      <c r="H59" s="81"/>
      <c r="I59" s="81"/>
      <c r="J59" s="61"/>
      <c r="K59" s="82"/>
      <c r="L59" s="61"/>
      <c r="M59" s="61"/>
      <c r="N59" s="61"/>
      <c r="O59" s="61"/>
      <c r="P59" s="61"/>
      <c r="Q59" s="61"/>
      <c r="R59" s="61"/>
      <c r="S59" s="61"/>
      <c r="T59" s="61"/>
      <c r="U59" s="61"/>
    </row>
    <row r="60" spans="3:21" x14ac:dyDescent="0.35">
      <c r="C60" s="80">
        <v>56.000999999999998</v>
      </c>
      <c r="D60" s="107" t="str">
        <f>VLOOKUP(C60, CoursesBankAssessment!C:D, 2, FALSE)</f>
        <v>Conflict Management</v>
      </c>
      <c r="E60" s="107" t="str">
        <f>VLOOKUP(C60, CoursesBankAssessment!C:H, 6, FALSE)</f>
        <v>Knowledge</v>
      </c>
      <c r="F60" s="61"/>
      <c r="G60" s="61"/>
      <c r="H60" s="81"/>
      <c r="I60" s="81"/>
      <c r="J60" s="61"/>
      <c r="K60" s="82"/>
      <c r="L60" s="61"/>
      <c r="M60" s="61"/>
      <c r="N60" s="61"/>
      <c r="O60" s="61"/>
      <c r="P60" s="61"/>
      <c r="Q60" s="61"/>
      <c r="R60" s="61"/>
      <c r="S60" s="61"/>
      <c r="T60" s="61"/>
      <c r="U60" s="61"/>
    </row>
    <row r="61" spans="3:21" x14ac:dyDescent="0.35">
      <c r="C61" s="80">
        <v>57.000999999999998</v>
      </c>
      <c r="D61" s="107" t="str">
        <f>VLOOKUP(C61, CoursesBankAssessment!C:D, 2, FALSE)</f>
        <v>Stress Management</v>
      </c>
      <c r="E61" s="107" t="str">
        <f>VLOOKUP(C61, CoursesBankAssessment!C:H, 6, FALSE)</f>
        <v>Knowledge</v>
      </c>
      <c r="F61" s="61"/>
      <c r="G61" s="61"/>
      <c r="H61" s="81"/>
      <c r="I61" s="81"/>
      <c r="J61" s="61"/>
      <c r="K61" s="82"/>
      <c r="L61" s="61"/>
      <c r="M61" s="61"/>
      <c r="N61" s="61"/>
      <c r="O61" s="61"/>
      <c r="P61" s="61"/>
      <c r="Q61" s="61"/>
      <c r="R61" s="61"/>
      <c r="S61" s="61"/>
      <c r="T61" s="61"/>
      <c r="U61" s="61"/>
    </row>
    <row r="62" spans="3:21" x14ac:dyDescent="0.35">
      <c r="C62" s="80">
        <v>58.000999999999998</v>
      </c>
      <c r="D62" s="107" t="str">
        <f>VLOOKUP(C62, CoursesBankAssessment!C:D, 2, FALSE)</f>
        <v>additional subject 1</v>
      </c>
      <c r="E62" s="107" t="str">
        <f>VLOOKUP(C62, CoursesBankAssessment!C:H, 6, FALSE)</f>
        <v>Specific to Position</v>
      </c>
      <c r="F62" s="61"/>
      <c r="G62" s="61"/>
      <c r="H62" s="81"/>
      <c r="I62" s="81"/>
      <c r="J62" s="61"/>
      <c r="K62" s="82"/>
      <c r="L62" s="61"/>
      <c r="M62" s="61"/>
      <c r="N62" s="61"/>
      <c r="O62" s="61"/>
      <c r="P62" s="61"/>
      <c r="Q62" s="61"/>
      <c r="R62" s="61"/>
      <c r="S62" s="61"/>
      <c r="T62" s="61"/>
      <c r="U62" s="61"/>
    </row>
    <row r="63" spans="3:21" x14ac:dyDescent="0.35">
      <c r="C63" s="80">
        <v>59.000999999999998</v>
      </c>
      <c r="D63" s="107" t="str">
        <f>VLOOKUP(C63, CoursesBankAssessment!C:D, 2, FALSE)</f>
        <v>additional subject 2</v>
      </c>
      <c r="E63" s="107" t="str">
        <f>VLOOKUP(C63, CoursesBankAssessment!C:H, 6, FALSE)</f>
        <v>Specific to Position</v>
      </c>
      <c r="F63" s="61"/>
      <c r="G63" s="61"/>
      <c r="H63" s="81"/>
      <c r="I63" s="81"/>
      <c r="J63" s="61"/>
      <c r="K63" s="82"/>
      <c r="L63" s="61"/>
      <c r="M63" s="61"/>
      <c r="N63" s="61"/>
      <c r="O63" s="61"/>
      <c r="P63" s="61"/>
      <c r="Q63" s="61"/>
      <c r="R63" s="61"/>
      <c r="S63" s="61"/>
      <c r="T63" s="61"/>
      <c r="U63" s="61"/>
    </row>
    <row r="64" spans="3:21" x14ac:dyDescent="0.35">
      <c r="C64" s="80">
        <v>60.000999999999998</v>
      </c>
      <c r="D64" s="107" t="str">
        <f>VLOOKUP(C64, CoursesBankAssessment!C:D, 2, FALSE)</f>
        <v>additional subject 3</v>
      </c>
      <c r="E64" s="107" t="str">
        <f>VLOOKUP(C64, CoursesBankAssessment!C:H, 6, FALSE)</f>
        <v>Specific to Position</v>
      </c>
      <c r="F64" s="61"/>
      <c r="G64" s="61"/>
      <c r="H64" s="81"/>
      <c r="I64" s="81"/>
      <c r="J64" s="61"/>
      <c r="K64" s="82"/>
      <c r="L64" s="61"/>
      <c r="M64" s="61"/>
      <c r="N64" s="61"/>
      <c r="O64" s="61"/>
      <c r="P64" s="61"/>
      <c r="Q64" s="61"/>
      <c r="R64" s="61"/>
      <c r="S64" s="61"/>
      <c r="T64" s="61"/>
      <c r="U64" s="61"/>
    </row>
    <row r="65" spans="3:21" x14ac:dyDescent="0.35">
      <c r="C65" s="80">
        <v>61.000999999999998</v>
      </c>
      <c r="D65" s="107" t="str">
        <f>VLOOKUP(C65, CoursesBankAssessment!C:D, 2, FALSE)</f>
        <v>additional subject 4</v>
      </c>
      <c r="E65" s="107" t="str">
        <f>VLOOKUP(C65, CoursesBankAssessment!C:H, 6, FALSE)</f>
        <v>Specific to Position</v>
      </c>
      <c r="F65" s="61"/>
      <c r="G65" s="61"/>
      <c r="H65" s="81"/>
      <c r="I65" s="81"/>
      <c r="J65" s="61"/>
      <c r="K65" s="82"/>
      <c r="L65" s="61"/>
      <c r="M65" s="61"/>
      <c r="N65" s="61"/>
      <c r="O65" s="61"/>
      <c r="P65" s="61"/>
      <c r="Q65" s="61"/>
      <c r="R65" s="61"/>
      <c r="S65" s="61"/>
      <c r="T65" s="61"/>
      <c r="U65" s="61"/>
    </row>
    <row r="66" spans="3:21" x14ac:dyDescent="0.35">
      <c r="C66" s="80">
        <v>62.000999999999998</v>
      </c>
      <c r="D66" s="107" t="str">
        <f>VLOOKUP(C66, CoursesBankAssessment!C:D, 2, FALSE)</f>
        <v>additional subject 5</v>
      </c>
      <c r="E66" s="107" t="str">
        <f>VLOOKUP(C66, CoursesBankAssessment!C:H, 6, FALSE)</f>
        <v>Specific to Position</v>
      </c>
      <c r="F66" s="61"/>
      <c r="G66" s="61"/>
      <c r="H66" s="81"/>
      <c r="I66" s="81"/>
      <c r="J66" s="61"/>
      <c r="K66" s="82"/>
      <c r="L66" s="61"/>
      <c r="M66" s="61"/>
      <c r="N66" s="61"/>
      <c r="O66" s="61"/>
      <c r="P66" s="61"/>
      <c r="Q66" s="61"/>
      <c r="R66" s="61"/>
      <c r="S66" s="61"/>
      <c r="T66" s="61"/>
      <c r="U66" s="61"/>
    </row>
    <row r="67" spans="3:21" x14ac:dyDescent="0.35">
      <c r="C67" s="80">
        <v>63.000999999999998</v>
      </c>
      <c r="D67" s="107" t="str">
        <f>VLOOKUP(C67, CoursesBankAssessment!C:D, 2, FALSE)</f>
        <v>additional subject 6</v>
      </c>
      <c r="E67" s="107" t="str">
        <f>VLOOKUP(C67, CoursesBankAssessment!C:H, 6, FALSE)</f>
        <v>Specific to Position</v>
      </c>
      <c r="F67" s="61"/>
      <c r="G67" s="61"/>
      <c r="H67" s="81"/>
      <c r="I67" s="81"/>
      <c r="J67" s="61"/>
      <c r="K67" s="82"/>
      <c r="L67" s="61"/>
      <c r="M67" s="61"/>
      <c r="N67" s="61"/>
      <c r="O67" s="61"/>
      <c r="P67" s="61"/>
      <c r="Q67" s="61"/>
      <c r="R67" s="61"/>
      <c r="S67" s="61"/>
      <c r="T67" s="61"/>
      <c r="U67" s="61"/>
    </row>
    <row r="68" spans="3:21" x14ac:dyDescent="0.35">
      <c r="C68" s="80">
        <v>64.001000000000005</v>
      </c>
      <c r="D68" s="107" t="str">
        <f>VLOOKUP(C68, CoursesBankAssessment!C:D, 2, FALSE)</f>
        <v>additional subject 7</v>
      </c>
      <c r="E68" s="107" t="str">
        <f>VLOOKUP(C68, CoursesBankAssessment!C:H, 6, FALSE)</f>
        <v>Specific to Position</v>
      </c>
      <c r="F68" s="61"/>
      <c r="G68" s="61"/>
      <c r="H68" s="81"/>
      <c r="I68" s="81"/>
      <c r="J68" s="61"/>
      <c r="K68" s="82"/>
      <c r="L68" s="61"/>
      <c r="M68" s="61"/>
      <c r="N68" s="61"/>
      <c r="O68" s="61"/>
      <c r="P68" s="61"/>
      <c r="Q68" s="61"/>
      <c r="R68" s="61"/>
      <c r="S68" s="61"/>
      <c r="T68" s="61"/>
      <c r="U68" s="61"/>
    </row>
    <row r="69" spans="3:21" x14ac:dyDescent="0.35">
      <c r="C69" s="80">
        <v>65.001000000000005</v>
      </c>
      <c r="D69" s="107" t="str">
        <f>VLOOKUP(C69, CoursesBankAssessment!C:D, 2, FALSE)</f>
        <v>additional subject 8</v>
      </c>
      <c r="E69" s="107" t="str">
        <f>VLOOKUP(C69, CoursesBankAssessment!C:H, 6, FALSE)</f>
        <v>Specific to Position</v>
      </c>
      <c r="F69" s="61"/>
      <c r="G69" s="61"/>
      <c r="H69" s="81"/>
      <c r="I69" s="81"/>
      <c r="J69" s="61"/>
      <c r="K69" s="82"/>
      <c r="L69" s="61"/>
      <c r="M69" s="61"/>
      <c r="N69" s="61"/>
      <c r="O69" s="61"/>
      <c r="P69" s="61"/>
      <c r="Q69" s="61"/>
      <c r="R69" s="61"/>
      <c r="S69" s="61"/>
      <c r="T69" s="61"/>
      <c r="U69" s="61"/>
    </row>
    <row r="70" spans="3:21" x14ac:dyDescent="0.35">
      <c r="C70" s="80">
        <v>66.001000000000005</v>
      </c>
      <c r="D70" s="107" t="str">
        <f>VLOOKUP(C70, CoursesBankAssessment!C:D, 2, FALSE)</f>
        <v>additional subject 9</v>
      </c>
      <c r="E70" s="107" t="str">
        <f>VLOOKUP(C70, CoursesBankAssessment!C:H, 6, FALSE)</f>
        <v>Advanced</v>
      </c>
      <c r="F70" s="61"/>
      <c r="G70" s="61"/>
      <c r="H70" s="81"/>
      <c r="I70" s="81"/>
      <c r="J70" s="61"/>
      <c r="K70" s="82"/>
      <c r="L70" s="61"/>
      <c r="M70" s="61"/>
      <c r="N70" s="61"/>
      <c r="O70" s="61"/>
      <c r="P70" s="61"/>
      <c r="Q70" s="61"/>
      <c r="R70" s="61"/>
      <c r="S70" s="61"/>
      <c r="T70" s="61"/>
      <c r="U70" s="61"/>
    </row>
    <row r="71" spans="3:21" x14ac:dyDescent="0.35">
      <c r="C71" s="80">
        <v>67.001000000000005</v>
      </c>
      <c r="D71" s="107" t="str">
        <f>VLOOKUP(C71, CoursesBankAssessment!C:D, 2, FALSE)</f>
        <v>additional subject 10</v>
      </c>
      <c r="E71" s="107" t="str">
        <f>VLOOKUP(C71, CoursesBankAssessment!C:H, 6, FALSE)</f>
        <v>Advanced</v>
      </c>
      <c r="F71" s="61"/>
      <c r="G71" s="61"/>
      <c r="H71" s="81"/>
      <c r="I71" s="81"/>
      <c r="J71" s="61"/>
      <c r="K71" s="82"/>
      <c r="L71" s="61"/>
      <c r="M71" s="61"/>
      <c r="N71" s="61"/>
      <c r="O71" s="61"/>
      <c r="P71" s="61"/>
      <c r="Q71" s="61"/>
      <c r="R71" s="61"/>
      <c r="S71" s="61"/>
      <c r="T71" s="61"/>
      <c r="U71" s="61"/>
    </row>
    <row r="72" spans="3:21" x14ac:dyDescent="0.35">
      <c r="C72" s="80">
        <v>68.001000000000005</v>
      </c>
      <c r="D72" s="107" t="str">
        <f>VLOOKUP(C72, CoursesBankAssessment!C:D, 2, FALSE)</f>
        <v>additional subject 11</v>
      </c>
      <c r="E72" s="107" t="str">
        <f>VLOOKUP(C72, CoursesBankAssessment!C:H, 6, FALSE)</f>
        <v>Advanced</v>
      </c>
      <c r="F72" s="61"/>
      <c r="G72" s="61"/>
      <c r="H72" s="81"/>
      <c r="I72" s="81"/>
      <c r="J72" s="61"/>
      <c r="K72" s="82"/>
      <c r="L72" s="61"/>
      <c r="M72" s="61"/>
      <c r="N72" s="61"/>
      <c r="O72" s="61"/>
      <c r="P72" s="61"/>
      <c r="Q72" s="61"/>
      <c r="R72" s="61"/>
      <c r="S72" s="61"/>
      <c r="T72" s="61"/>
      <c r="U72" s="61"/>
    </row>
    <row r="73" spans="3:21" x14ac:dyDescent="0.35">
      <c r="C73" s="80">
        <v>69.001000000000005</v>
      </c>
      <c r="D73" s="107" t="str">
        <f>VLOOKUP(C73, CoursesBankAssessment!C:D, 2, FALSE)</f>
        <v>additional subject 12</v>
      </c>
      <c r="E73" s="107" t="str">
        <f>VLOOKUP(C73, CoursesBankAssessment!C:H, 6, FALSE)</f>
        <v>Advanced</v>
      </c>
      <c r="F73" s="61"/>
      <c r="G73" s="61"/>
      <c r="H73" s="81"/>
      <c r="I73" s="81"/>
      <c r="J73" s="61"/>
      <c r="K73" s="82"/>
      <c r="L73" s="61"/>
      <c r="M73" s="61"/>
      <c r="N73" s="61"/>
      <c r="O73" s="61"/>
      <c r="P73" s="61"/>
      <c r="Q73" s="61"/>
      <c r="R73" s="61"/>
      <c r="S73" s="61"/>
      <c r="T73" s="61"/>
      <c r="U73" s="61"/>
    </row>
    <row r="74" spans="3:21" x14ac:dyDescent="0.35">
      <c r="C74" s="80">
        <v>70.001000000000005</v>
      </c>
      <c r="D74" s="107" t="str">
        <f>VLOOKUP(C74, CoursesBankAssessment!C:D, 2, FALSE)</f>
        <v>additional subject 13</v>
      </c>
      <c r="E74" s="107" t="str">
        <f>VLOOKUP(C74, CoursesBankAssessment!C:H, 6, FALSE)</f>
        <v>Advanced</v>
      </c>
      <c r="F74" s="61"/>
      <c r="G74" s="61"/>
      <c r="H74" s="81"/>
      <c r="I74" s="81"/>
      <c r="J74" s="61"/>
      <c r="K74" s="82"/>
      <c r="L74" s="61"/>
      <c r="M74" s="61"/>
      <c r="N74" s="61"/>
      <c r="O74" s="61"/>
      <c r="P74" s="61"/>
      <c r="Q74" s="61"/>
      <c r="R74" s="61"/>
      <c r="S74" s="61"/>
      <c r="T74" s="61"/>
      <c r="U74" s="61"/>
    </row>
    <row r="75" spans="3:21" x14ac:dyDescent="0.35">
      <c r="C75" s="80">
        <v>71.001000000000005</v>
      </c>
      <c r="D75" s="107" t="str">
        <f>VLOOKUP(C75, CoursesBankAssessment!C:D, 2, FALSE)</f>
        <v>additional subject 14</v>
      </c>
      <c r="E75" s="107" t="str">
        <f>VLOOKUP(C75, CoursesBankAssessment!C:H, 6, FALSE)</f>
        <v>Advanced</v>
      </c>
      <c r="F75" s="61"/>
      <c r="G75" s="61"/>
      <c r="H75" s="81"/>
      <c r="I75" s="81"/>
      <c r="J75" s="61"/>
      <c r="K75" s="82"/>
      <c r="L75" s="61"/>
      <c r="M75" s="61"/>
      <c r="N75" s="61"/>
      <c r="O75" s="61"/>
      <c r="P75" s="61"/>
      <c r="Q75" s="61"/>
      <c r="R75" s="61"/>
      <c r="S75" s="61"/>
      <c r="T75" s="61"/>
      <c r="U75" s="61"/>
    </row>
    <row r="76" spans="3:21" x14ac:dyDescent="0.35">
      <c r="C76" s="80">
        <v>72.001000000000005</v>
      </c>
      <c r="D76" s="107" t="str">
        <f>VLOOKUP(C76, CoursesBankAssessment!C:D, 2, FALSE)</f>
        <v>additional subject 15</v>
      </c>
      <c r="E76" s="107" t="str">
        <f>VLOOKUP(C76, CoursesBankAssessment!C:H, 6, FALSE)</f>
        <v>Advanced</v>
      </c>
      <c r="F76" s="61"/>
      <c r="G76" s="61"/>
      <c r="H76" s="81"/>
      <c r="I76" s="81"/>
      <c r="J76" s="61"/>
      <c r="K76" s="82"/>
      <c r="L76" s="61"/>
      <c r="M76" s="61"/>
      <c r="N76" s="61"/>
      <c r="O76" s="61"/>
      <c r="P76" s="61"/>
      <c r="Q76" s="61"/>
      <c r="R76" s="61"/>
      <c r="S76" s="61"/>
      <c r="T76" s="61"/>
      <c r="U76" s="61"/>
    </row>
    <row r="77" spans="3:21" x14ac:dyDescent="0.35">
      <c r="C77" s="80">
        <v>73.001000000000005</v>
      </c>
      <c r="D77" s="107" t="str">
        <f>VLOOKUP(C77, CoursesBankAssessment!C:D, 2, FALSE)</f>
        <v>additional subject 16</v>
      </c>
      <c r="E77" s="107" t="str">
        <f>VLOOKUP(C77, CoursesBankAssessment!C:H, 6, FALSE)</f>
        <v>On Job Training</v>
      </c>
      <c r="F77" s="61"/>
      <c r="G77" s="61"/>
      <c r="H77" s="81"/>
      <c r="I77" s="81"/>
      <c r="J77" s="61"/>
      <c r="K77" s="82"/>
      <c r="L77" s="61"/>
      <c r="M77" s="61"/>
      <c r="N77" s="61"/>
      <c r="O77" s="61"/>
      <c r="P77" s="61"/>
      <c r="Q77" s="61"/>
      <c r="R77" s="61"/>
      <c r="S77" s="61"/>
      <c r="T77" s="61"/>
      <c r="U77" s="61"/>
    </row>
    <row r="78" spans="3:21" x14ac:dyDescent="0.35">
      <c r="C78" s="80">
        <v>74.001000000000005</v>
      </c>
      <c r="D78" s="107" t="str">
        <f>VLOOKUP(C78, CoursesBankAssessment!C:D, 2, FALSE)</f>
        <v>additional subject 17</v>
      </c>
      <c r="E78" s="107" t="str">
        <f>VLOOKUP(C78, CoursesBankAssessment!C:H, 6, FALSE)</f>
        <v>On Job Training</v>
      </c>
      <c r="F78" s="61"/>
      <c r="G78" s="61"/>
      <c r="H78" s="81"/>
      <c r="I78" s="81"/>
      <c r="J78" s="61"/>
      <c r="K78" s="82"/>
      <c r="L78" s="61"/>
      <c r="M78" s="61"/>
      <c r="N78" s="61"/>
      <c r="O78" s="61"/>
      <c r="P78" s="61"/>
      <c r="Q78" s="61"/>
      <c r="R78" s="61"/>
      <c r="S78" s="61"/>
      <c r="T78" s="61"/>
      <c r="U78" s="61"/>
    </row>
    <row r="79" spans="3:21" x14ac:dyDescent="0.35">
      <c r="C79" s="80">
        <v>75.001000000000005</v>
      </c>
      <c r="D79" s="107" t="str">
        <f>VLOOKUP(C79, CoursesBankAssessment!C:D, 2, FALSE)</f>
        <v>additional subject 18</v>
      </c>
      <c r="E79" s="107" t="str">
        <f>VLOOKUP(C79, CoursesBankAssessment!C:H, 6, FALSE)</f>
        <v>On Job Training</v>
      </c>
      <c r="F79" s="61"/>
      <c r="G79" s="61"/>
      <c r="H79" s="81"/>
      <c r="I79" s="81"/>
      <c r="J79" s="61"/>
      <c r="K79" s="82"/>
      <c r="L79" s="61"/>
      <c r="M79" s="61"/>
      <c r="N79" s="61"/>
      <c r="O79" s="61"/>
      <c r="P79" s="61"/>
      <c r="Q79" s="61"/>
      <c r="R79" s="61"/>
      <c r="S79" s="61"/>
      <c r="T79" s="61"/>
      <c r="U79" s="61"/>
    </row>
    <row r="80" spans="3:21" x14ac:dyDescent="0.35">
      <c r="C80" s="80">
        <v>76.001000000000005</v>
      </c>
      <c r="D80" s="107" t="str">
        <f>VLOOKUP(C80, CoursesBankAssessment!C:D, 2, FALSE)</f>
        <v>additional subject 19</v>
      </c>
      <c r="E80" s="107" t="str">
        <f>VLOOKUP(C80, CoursesBankAssessment!C:H, 6, FALSE)</f>
        <v>On Job Training</v>
      </c>
      <c r="F80" s="61"/>
      <c r="G80" s="61"/>
      <c r="H80" s="81"/>
      <c r="I80" s="81"/>
      <c r="J80" s="61"/>
      <c r="K80" s="82"/>
      <c r="L80" s="61"/>
      <c r="M80" s="61"/>
      <c r="N80" s="61"/>
      <c r="O80" s="61"/>
      <c r="P80" s="61"/>
      <c r="Q80" s="61"/>
      <c r="R80" s="61"/>
      <c r="S80" s="61"/>
      <c r="T80" s="61"/>
      <c r="U80" s="61"/>
    </row>
    <row r="81" spans="3:21" x14ac:dyDescent="0.35">
      <c r="C81" s="80">
        <v>77.001000000000005</v>
      </c>
      <c r="D81" s="107" t="str">
        <f>VLOOKUP(C81, CoursesBankAssessment!C:D, 2, FALSE)</f>
        <v>additional subject 20</v>
      </c>
      <c r="E81" s="107" t="str">
        <f>VLOOKUP(C81, CoursesBankAssessment!C:H, 6, FALSE)</f>
        <v>On Job Training</v>
      </c>
      <c r="F81" s="61"/>
      <c r="G81" s="61"/>
      <c r="H81" s="81"/>
      <c r="I81" s="81"/>
      <c r="J81" s="61"/>
      <c r="K81" s="82"/>
      <c r="L81" s="61"/>
      <c r="M81" s="61"/>
      <c r="N81" s="61"/>
      <c r="O81" s="61"/>
      <c r="P81" s="61"/>
      <c r="Q81" s="61"/>
      <c r="R81" s="61"/>
      <c r="S81" s="61"/>
      <c r="T81" s="61"/>
      <c r="U81" s="61"/>
    </row>
    <row r="82" spans="3:21" x14ac:dyDescent="0.35">
      <c r="C82" s="80">
        <v>78.001000000000005</v>
      </c>
      <c r="D82" s="107" t="str">
        <f>VLOOKUP(C82, CoursesBankAssessment!C:D, 2, FALSE)</f>
        <v>additional subject 21</v>
      </c>
      <c r="E82" s="107" t="str">
        <f>VLOOKUP(C82, CoursesBankAssessment!C:H, 6, FALSE)</f>
        <v>On Job Training</v>
      </c>
      <c r="F82" s="61"/>
      <c r="G82" s="61"/>
      <c r="H82" s="81"/>
      <c r="I82" s="81"/>
      <c r="J82" s="61"/>
      <c r="K82" s="82"/>
      <c r="L82" s="61"/>
      <c r="M82" s="61"/>
      <c r="N82" s="61"/>
      <c r="O82" s="61"/>
      <c r="P82" s="61"/>
      <c r="Q82" s="61"/>
      <c r="R82" s="61"/>
      <c r="S82" s="61"/>
      <c r="T82" s="61"/>
      <c r="U82" s="61"/>
    </row>
    <row r="83" spans="3:21" x14ac:dyDescent="0.35">
      <c r="C83" s="80">
        <v>79.001000000000005</v>
      </c>
      <c r="D83" s="107" t="str">
        <f>VLOOKUP(C83, CoursesBankAssessment!C:D, 2, FALSE)</f>
        <v>additional subject 22</v>
      </c>
      <c r="E83" s="107" t="str">
        <f>VLOOKUP(C83, CoursesBankAssessment!C:H, 6, FALSE)</f>
        <v>On Job Training</v>
      </c>
      <c r="F83" s="61"/>
      <c r="G83" s="61"/>
      <c r="H83" s="81"/>
      <c r="I83" s="81"/>
      <c r="J83" s="61"/>
      <c r="K83" s="82"/>
      <c r="L83" s="61"/>
      <c r="M83" s="61"/>
      <c r="N83" s="61"/>
      <c r="O83" s="61"/>
      <c r="P83" s="61"/>
      <c r="Q83" s="61"/>
      <c r="R83" s="61"/>
      <c r="S83" s="61"/>
      <c r="T83" s="61"/>
      <c r="U83" s="61"/>
    </row>
    <row r="84" spans="3:21" x14ac:dyDescent="0.35">
      <c r="C84" s="80">
        <v>80.001000000000005</v>
      </c>
      <c r="D84" s="107" t="str">
        <f>VLOOKUP(C84, CoursesBankAssessment!C:D, 2, FALSE)</f>
        <v>additional subject 23</v>
      </c>
      <c r="E84" s="107" t="str">
        <f>VLOOKUP(C84, CoursesBankAssessment!C:H, 6, FALSE)</f>
        <v>On Job Training</v>
      </c>
      <c r="F84" s="61"/>
      <c r="G84" s="61"/>
      <c r="H84" s="81"/>
      <c r="I84" s="81"/>
      <c r="J84" s="61"/>
      <c r="K84" s="82"/>
      <c r="L84" s="61"/>
      <c r="M84" s="61"/>
      <c r="N84" s="61"/>
      <c r="O84" s="61"/>
      <c r="P84" s="61"/>
      <c r="Q84" s="61"/>
      <c r="R84" s="61"/>
      <c r="S84" s="61"/>
      <c r="T84" s="61"/>
      <c r="U84" s="61"/>
    </row>
    <row r="85" spans="3:21" x14ac:dyDescent="0.35">
      <c r="C85" s="80"/>
      <c r="D85" s="107" t="e">
        <f>VLOOKUP(C85, CoursesBankAssessment!C:D, 2, FALSE)</f>
        <v>#N/A</v>
      </c>
      <c r="E85" s="107" t="e">
        <f>VLOOKUP(C85, CoursesBankAssessment!C:H, 6, FALSE)</f>
        <v>#N/A</v>
      </c>
      <c r="F85" s="61"/>
      <c r="G85" s="61"/>
      <c r="H85" s="81"/>
      <c r="I85" s="81"/>
      <c r="J85" s="61"/>
      <c r="K85" s="82"/>
      <c r="L85" s="61"/>
      <c r="M85" s="61"/>
      <c r="N85" s="61"/>
      <c r="O85" s="61"/>
      <c r="P85" s="61"/>
      <c r="Q85" s="61"/>
      <c r="R85" s="61"/>
      <c r="S85" s="61"/>
      <c r="T85" s="61"/>
      <c r="U85" s="61"/>
    </row>
    <row r="86" spans="3:21" x14ac:dyDescent="0.35">
      <c r="C86" s="80"/>
      <c r="D86" s="107" t="e">
        <f>VLOOKUP(C86, CoursesBankAssessment!C:D, 2, FALSE)</f>
        <v>#N/A</v>
      </c>
      <c r="E86" s="107" t="e">
        <f>VLOOKUP(C86, CoursesBankAssessment!C:H, 6, FALSE)</f>
        <v>#N/A</v>
      </c>
      <c r="F86" s="61"/>
      <c r="G86" s="61"/>
      <c r="H86" s="81"/>
      <c r="I86" s="81"/>
      <c r="J86" s="61"/>
      <c r="K86" s="82"/>
      <c r="L86" s="61"/>
      <c r="M86" s="61"/>
      <c r="N86" s="61"/>
      <c r="O86" s="61"/>
      <c r="P86" s="61"/>
      <c r="Q86" s="61"/>
      <c r="R86" s="61"/>
      <c r="S86" s="61"/>
      <c r="T86" s="61"/>
      <c r="U86" s="61"/>
    </row>
    <row r="87" spans="3:21" x14ac:dyDescent="0.35">
      <c r="C87" s="80"/>
      <c r="D87" s="107" t="e">
        <f>VLOOKUP(C87, CoursesBankAssessment!C:D, 2, FALSE)</f>
        <v>#N/A</v>
      </c>
      <c r="E87" s="107" t="e">
        <f>VLOOKUP(C87, CoursesBankAssessment!C:H, 6, FALSE)</f>
        <v>#N/A</v>
      </c>
      <c r="F87" s="61"/>
      <c r="G87" s="61"/>
      <c r="H87" s="81"/>
      <c r="I87" s="81"/>
      <c r="J87" s="61"/>
      <c r="K87" s="82"/>
      <c r="L87" s="61"/>
      <c r="M87" s="61"/>
      <c r="N87" s="61"/>
      <c r="O87" s="61"/>
      <c r="P87" s="61"/>
      <c r="Q87" s="61"/>
      <c r="R87" s="61"/>
      <c r="S87" s="61"/>
      <c r="T87" s="61"/>
      <c r="U87" s="61"/>
    </row>
    <row r="88" spans="3:21" x14ac:dyDescent="0.35">
      <c r="C88" s="80"/>
      <c r="D88" s="107" t="e">
        <f>VLOOKUP(C88, CoursesBankAssessment!C:D, 2, FALSE)</f>
        <v>#N/A</v>
      </c>
      <c r="E88" s="107" t="e">
        <f>VLOOKUP(C88, CoursesBankAssessment!C:H, 6, FALSE)</f>
        <v>#N/A</v>
      </c>
      <c r="F88" s="61"/>
      <c r="G88" s="61"/>
      <c r="H88" s="81"/>
      <c r="I88" s="81"/>
      <c r="J88" s="61"/>
      <c r="K88" s="82"/>
      <c r="L88" s="61"/>
      <c r="M88" s="61"/>
      <c r="N88" s="61"/>
      <c r="O88" s="61"/>
      <c r="P88" s="61"/>
      <c r="Q88" s="61"/>
      <c r="R88" s="61"/>
      <c r="S88" s="61"/>
      <c r="T88" s="61"/>
      <c r="U88" s="61"/>
    </row>
    <row r="89" spans="3:21" x14ac:dyDescent="0.35">
      <c r="C89" s="80"/>
      <c r="D89" s="107" t="e">
        <f>VLOOKUP(C89, CoursesBankAssessment!C:D, 2, FALSE)</f>
        <v>#N/A</v>
      </c>
      <c r="E89" s="107" t="e">
        <f>VLOOKUP(C89, CoursesBankAssessment!C:H, 6, FALSE)</f>
        <v>#N/A</v>
      </c>
      <c r="F89" s="61"/>
      <c r="G89" s="61"/>
      <c r="H89" s="81"/>
      <c r="I89" s="81"/>
      <c r="J89" s="61"/>
      <c r="K89" s="82"/>
      <c r="L89" s="61"/>
      <c r="M89" s="61"/>
      <c r="N89" s="61"/>
      <c r="O89" s="61"/>
      <c r="P89" s="61"/>
      <c r="Q89" s="61"/>
      <c r="R89" s="61"/>
      <c r="S89" s="61"/>
      <c r="T89" s="61"/>
      <c r="U89" s="61"/>
    </row>
    <row r="90" spans="3:21" x14ac:dyDescent="0.35">
      <c r="C90" s="80"/>
      <c r="D90" s="107" t="e">
        <f>VLOOKUP(C90, CoursesBankAssessment!C:D, 2, FALSE)</f>
        <v>#N/A</v>
      </c>
      <c r="E90" s="107" t="e">
        <f>VLOOKUP(C90, CoursesBankAssessment!C:H, 6, FALSE)</f>
        <v>#N/A</v>
      </c>
      <c r="F90" s="61"/>
      <c r="G90" s="61"/>
      <c r="H90" s="81"/>
      <c r="I90" s="81"/>
      <c r="J90" s="61"/>
      <c r="K90" s="82"/>
      <c r="L90" s="61"/>
      <c r="M90" s="61"/>
      <c r="N90" s="61"/>
      <c r="O90" s="61"/>
      <c r="P90" s="61"/>
      <c r="Q90" s="61"/>
      <c r="R90" s="61"/>
      <c r="S90" s="61"/>
      <c r="T90" s="61"/>
      <c r="U90" s="61"/>
    </row>
    <row r="91" spans="3:21" x14ac:dyDescent="0.35">
      <c r="C91" s="80"/>
      <c r="D91" s="107" t="e">
        <f>VLOOKUP(C91, CoursesBankAssessment!C:D, 2, FALSE)</f>
        <v>#N/A</v>
      </c>
      <c r="E91" s="107" t="e">
        <f>VLOOKUP(C91, CoursesBankAssessment!C:H, 6, FALSE)</f>
        <v>#N/A</v>
      </c>
      <c r="F91" s="61"/>
      <c r="G91" s="61"/>
      <c r="H91" s="81"/>
      <c r="I91" s="81"/>
      <c r="J91" s="61"/>
      <c r="K91" s="82"/>
      <c r="L91" s="61"/>
      <c r="M91" s="61"/>
      <c r="N91" s="61"/>
      <c r="O91" s="61"/>
      <c r="P91" s="61"/>
      <c r="Q91" s="61"/>
      <c r="R91" s="61"/>
      <c r="S91" s="61"/>
      <c r="T91" s="61"/>
      <c r="U91" s="61"/>
    </row>
    <row r="92" spans="3:21" x14ac:dyDescent="0.35">
      <c r="C92" s="80"/>
      <c r="D92" s="107" t="e">
        <f>VLOOKUP(C92, CoursesBankAssessment!C:D, 2, FALSE)</f>
        <v>#N/A</v>
      </c>
      <c r="E92" s="107" t="e">
        <f>VLOOKUP(C92, CoursesBankAssessment!C:H, 6, FALSE)</f>
        <v>#N/A</v>
      </c>
      <c r="F92" s="61"/>
      <c r="G92" s="61"/>
      <c r="H92" s="81"/>
      <c r="I92" s="81"/>
      <c r="J92" s="61"/>
      <c r="K92" s="82"/>
      <c r="L92" s="61"/>
      <c r="M92" s="61"/>
      <c r="N92" s="61"/>
      <c r="O92" s="61"/>
      <c r="P92" s="61"/>
      <c r="Q92" s="61"/>
      <c r="R92" s="61"/>
      <c r="S92" s="61"/>
      <c r="T92" s="61"/>
      <c r="U92" s="61"/>
    </row>
    <row r="93" spans="3:21" x14ac:dyDescent="0.35">
      <c r="C93" s="80"/>
      <c r="D93" s="107" t="e">
        <f>VLOOKUP(C93, CoursesBankAssessment!C:D, 2, FALSE)</f>
        <v>#N/A</v>
      </c>
      <c r="E93" s="107" t="e">
        <f>VLOOKUP(C93, CoursesBankAssessment!C:H, 6, FALSE)</f>
        <v>#N/A</v>
      </c>
      <c r="F93" s="61"/>
      <c r="G93" s="61"/>
      <c r="H93" s="81"/>
      <c r="I93" s="81"/>
      <c r="J93" s="61"/>
      <c r="K93" s="82"/>
      <c r="L93" s="61"/>
      <c r="M93" s="61"/>
      <c r="N93" s="61"/>
      <c r="O93" s="61"/>
      <c r="P93" s="61"/>
      <c r="Q93" s="61"/>
      <c r="R93" s="61"/>
      <c r="S93" s="61"/>
      <c r="T93" s="61"/>
      <c r="U93" s="61"/>
    </row>
    <row r="94" spans="3:21" x14ac:dyDescent="0.35">
      <c r="C94" s="80"/>
      <c r="D94" s="107" t="e">
        <f>VLOOKUP(C94, CoursesBankAssessment!C:D, 2, FALSE)</f>
        <v>#N/A</v>
      </c>
      <c r="E94" s="107" t="e">
        <f>VLOOKUP(C94, CoursesBankAssessment!C:H, 6, FALSE)</f>
        <v>#N/A</v>
      </c>
      <c r="F94" s="61"/>
      <c r="G94" s="61"/>
      <c r="H94" s="81"/>
      <c r="I94" s="81"/>
      <c r="J94" s="61"/>
      <c r="K94" s="82"/>
      <c r="L94" s="61"/>
      <c r="M94" s="61"/>
      <c r="N94" s="61"/>
      <c r="O94" s="61"/>
      <c r="P94" s="61"/>
      <c r="Q94" s="61"/>
      <c r="R94" s="61"/>
      <c r="S94" s="61"/>
      <c r="T94" s="61"/>
      <c r="U94" s="61"/>
    </row>
    <row r="95" spans="3:21" x14ac:dyDescent="0.35">
      <c r="C95" s="80"/>
      <c r="D95" s="107" t="e">
        <f>VLOOKUP(C95, CoursesBankAssessment!C:D, 2, FALSE)</f>
        <v>#N/A</v>
      </c>
      <c r="E95" s="107" t="e">
        <f>VLOOKUP(C95, CoursesBankAssessment!C:H, 6, FALSE)</f>
        <v>#N/A</v>
      </c>
      <c r="F95" s="61"/>
      <c r="G95" s="61"/>
      <c r="H95" s="81"/>
      <c r="I95" s="81"/>
      <c r="J95" s="61"/>
      <c r="K95" s="82"/>
      <c r="L95" s="61"/>
      <c r="M95" s="61"/>
      <c r="N95" s="61"/>
      <c r="O95" s="61"/>
      <c r="P95" s="61"/>
      <c r="Q95" s="61"/>
      <c r="R95" s="61"/>
      <c r="S95" s="61"/>
      <c r="T95" s="61"/>
      <c r="U95" s="61"/>
    </row>
    <row r="96" spans="3:21" x14ac:dyDescent="0.35">
      <c r="C96" s="80"/>
      <c r="D96" s="107" t="e">
        <f>VLOOKUP(C96, CoursesBankAssessment!C:D, 2, FALSE)</f>
        <v>#N/A</v>
      </c>
      <c r="E96" s="107" t="e">
        <f>VLOOKUP(C96, CoursesBankAssessment!C:H, 6, FALSE)</f>
        <v>#N/A</v>
      </c>
      <c r="F96" s="61"/>
      <c r="G96" s="61"/>
      <c r="H96" s="81"/>
      <c r="I96" s="81"/>
      <c r="J96" s="61"/>
      <c r="K96" s="82"/>
      <c r="L96" s="61"/>
      <c r="M96" s="61"/>
      <c r="N96" s="61"/>
      <c r="O96" s="61"/>
      <c r="P96" s="61"/>
      <c r="Q96" s="61"/>
      <c r="R96" s="61"/>
      <c r="S96" s="61"/>
      <c r="T96" s="61"/>
      <c r="U96" s="61"/>
    </row>
    <row r="97" spans="3:21" x14ac:dyDescent="0.35">
      <c r="C97" s="80"/>
      <c r="D97" s="107" t="e">
        <f>VLOOKUP(C97, CoursesBankAssessment!C:D, 2, FALSE)</f>
        <v>#N/A</v>
      </c>
      <c r="E97" s="107" t="e">
        <f>VLOOKUP(C97, CoursesBankAssessment!C:H, 6, FALSE)</f>
        <v>#N/A</v>
      </c>
      <c r="F97" s="61"/>
      <c r="G97" s="61"/>
      <c r="H97" s="81"/>
      <c r="I97" s="81"/>
      <c r="J97" s="61"/>
      <c r="K97" s="82"/>
      <c r="L97" s="61"/>
      <c r="M97" s="61"/>
      <c r="N97" s="61"/>
      <c r="O97" s="61"/>
      <c r="P97" s="61"/>
      <c r="Q97" s="61"/>
      <c r="R97" s="61"/>
      <c r="S97" s="61"/>
      <c r="T97" s="61"/>
      <c r="U97" s="61"/>
    </row>
    <row r="98" spans="3:21" x14ac:dyDescent="0.35">
      <c r="C98" s="80"/>
      <c r="D98" s="107" t="e">
        <f>VLOOKUP(C98, CoursesBankAssessment!C:D, 2, FALSE)</f>
        <v>#N/A</v>
      </c>
      <c r="E98" s="107" t="e">
        <f>VLOOKUP(C98, CoursesBankAssessment!C:H, 6, FALSE)</f>
        <v>#N/A</v>
      </c>
      <c r="F98" s="61"/>
      <c r="G98" s="61"/>
      <c r="H98" s="81"/>
      <c r="I98" s="81"/>
      <c r="J98" s="61"/>
      <c r="K98" s="82"/>
      <c r="L98" s="61"/>
      <c r="M98" s="61"/>
      <c r="N98" s="61"/>
      <c r="O98" s="61"/>
      <c r="P98" s="61"/>
      <c r="Q98" s="61"/>
      <c r="R98" s="61"/>
      <c r="S98" s="61"/>
      <c r="T98" s="61"/>
      <c r="U98" s="61"/>
    </row>
    <row r="99" spans="3:21" x14ac:dyDescent="0.35">
      <c r="C99" s="80"/>
      <c r="D99" s="107" t="e">
        <f>VLOOKUP(C99, CoursesBankAssessment!C:D, 2, FALSE)</f>
        <v>#N/A</v>
      </c>
      <c r="E99" s="107" t="e">
        <f>VLOOKUP(C99, CoursesBankAssessment!C:H, 6, FALSE)</f>
        <v>#N/A</v>
      </c>
      <c r="F99" s="61"/>
      <c r="G99" s="61"/>
      <c r="H99" s="81"/>
      <c r="I99" s="81"/>
      <c r="J99" s="61"/>
      <c r="K99" s="82"/>
      <c r="L99" s="61"/>
      <c r="M99" s="61"/>
      <c r="N99" s="61"/>
      <c r="O99" s="61"/>
      <c r="P99" s="61"/>
      <c r="Q99" s="61"/>
      <c r="R99" s="61"/>
      <c r="S99" s="61"/>
      <c r="T99" s="61"/>
      <c r="U99" s="61"/>
    </row>
    <row r="100" spans="3:21" x14ac:dyDescent="0.35">
      <c r="C100" s="80"/>
      <c r="D100" s="107" t="e">
        <f>VLOOKUP(C100, CoursesBankAssessment!C:D, 2, FALSE)</f>
        <v>#N/A</v>
      </c>
      <c r="E100" s="107" t="e">
        <f>VLOOKUP(C100, CoursesBankAssessment!C:H, 6, FALSE)</f>
        <v>#N/A</v>
      </c>
      <c r="F100" s="61"/>
      <c r="G100" s="61"/>
      <c r="H100" s="81"/>
      <c r="I100" s="81"/>
      <c r="J100" s="61"/>
      <c r="K100" s="82"/>
      <c r="L100" s="61"/>
      <c r="M100" s="61"/>
      <c r="N100" s="61"/>
      <c r="O100" s="61"/>
      <c r="P100" s="61"/>
      <c r="Q100" s="61"/>
      <c r="R100" s="61"/>
      <c r="S100" s="61"/>
      <c r="T100" s="61"/>
      <c r="U100" s="61"/>
    </row>
    <row r="101" spans="3:21" x14ac:dyDescent="0.35">
      <c r="C101" s="80"/>
      <c r="D101" s="107" t="e">
        <f>VLOOKUP(C101, CoursesBankAssessment!C:D, 2, FALSE)</f>
        <v>#N/A</v>
      </c>
      <c r="E101" s="107" t="e">
        <f>VLOOKUP(C101, CoursesBankAssessment!C:H, 6, FALSE)</f>
        <v>#N/A</v>
      </c>
      <c r="F101" s="61"/>
      <c r="G101" s="61"/>
      <c r="H101" s="81"/>
      <c r="I101" s="81"/>
      <c r="J101" s="61"/>
      <c r="K101" s="82"/>
      <c r="L101" s="61"/>
      <c r="M101" s="61"/>
      <c r="N101" s="61"/>
      <c r="O101" s="61"/>
      <c r="P101" s="61"/>
      <c r="Q101" s="61"/>
      <c r="R101" s="61"/>
      <c r="S101" s="61"/>
      <c r="T101" s="61"/>
      <c r="U101" s="61"/>
    </row>
    <row r="102" spans="3:21" x14ac:dyDescent="0.35">
      <c r="C102" s="80"/>
      <c r="D102" s="107" t="e">
        <f>VLOOKUP(C102, CoursesBankAssessment!C:D, 2, FALSE)</f>
        <v>#N/A</v>
      </c>
      <c r="E102" s="107" t="e">
        <f>VLOOKUP(C102, CoursesBankAssessment!C:H, 6, FALSE)</f>
        <v>#N/A</v>
      </c>
      <c r="F102" s="61"/>
      <c r="G102" s="61"/>
      <c r="H102" s="81"/>
      <c r="I102" s="81"/>
      <c r="J102" s="61"/>
      <c r="K102" s="82"/>
      <c r="L102" s="61"/>
      <c r="M102" s="61"/>
      <c r="N102" s="61"/>
      <c r="O102" s="61"/>
      <c r="P102" s="61"/>
      <c r="Q102" s="61"/>
      <c r="R102" s="61"/>
      <c r="S102" s="61"/>
      <c r="T102" s="61"/>
      <c r="U102" s="61"/>
    </row>
    <row r="103" spans="3:21" x14ac:dyDescent="0.35">
      <c r="C103" s="80"/>
      <c r="D103" s="107" t="e">
        <f>VLOOKUP(C103, CoursesBankAssessment!C:D, 2, FALSE)</f>
        <v>#N/A</v>
      </c>
      <c r="E103" s="107" t="e">
        <f>VLOOKUP(C103, CoursesBankAssessment!C:H, 6, FALSE)</f>
        <v>#N/A</v>
      </c>
      <c r="F103" s="61"/>
      <c r="G103" s="61"/>
      <c r="H103" s="81"/>
      <c r="I103" s="81"/>
      <c r="J103" s="61"/>
      <c r="K103" s="82"/>
      <c r="L103" s="61"/>
      <c r="M103" s="61"/>
      <c r="N103" s="61"/>
      <c r="O103" s="61"/>
      <c r="P103" s="61"/>
      <c r="Q103" s="61"/>
      <c r="R103" s="61"/>
      <c r="S103" s="61"/>
      <c r="T103" s="61"/>
      <c r="U103" s="61"/>
    </row>
    <row r="104" spans="3:21" x14ac:dyDescent="0.35">
      <c r="C104" s="80"/>
      <c r="D104" s="107" t="e">
        <f>VLOOKUP(C104, CoursesBankAssessment!C:D, 2, FALSE)</f>
        <v>#N/A</v>
      </c>
      <c r="E104" s="107" t="e">
        <f>VLOOKUP(C104, CoursesBankAssessment!C:H, 6, FALSE)</f>
        <v>#N/A</v>
      </c>
      <c r="F104" s="61"/>
      <c r="G104" s="61"/>
      <c r="H104" s="81"/>
      <c r="I104" s="81"/>
      <c r="J104" s="61"/>
      <c r="K104" s="82"/>
      <c r="L104" s="61"/>
      <c r="M104" s="61"/>
      <c r="N104" s="61"/>
      <c r="O104" s="61"/>
      <c r="P104" s="61"/>
      <c r="Q104" s="61"/>
      <c r="R104" s="61"/>
      <c r="S104" s="61"/>
      <c r="T104" s="61"/>
      <c r="U104" s="61"/>
    </row>
    <row r="105" spans="3:21" x14ac:dyDescent="0.35">
      <c r="C105" s="80"/>
      <c r="D105" s="107" t="e">
        <f>VLOOKUP(C105, CoursesBankAssessment!C:D, 2, FALSE)</f>
        <v>#N/A</v>
      </c>
      <c r="E105" s="107" t="e">
        <f>VLOOKUP(C105, CoursesBankAssessment!C:H, 6, FALSE)</f>
        <v>#N/A</v>
      </c>
      <c r="F105" s="61"/>
      <c r="G105" s="61"/>
      <c r="H105" s="81"/>
      <c r="I105" s="81"/>
      <c r="J105" s="61"/>
      <c r="K105" s="82"/>
      <c r="L105" s="61"/>
      <c r="M105" s="61"/>
      <c r="N105" s="61"/>
      <c r="O105" s="61"/>
      <c r="P105" s="61"/>
      <c r="Q105" s="61"/>
      <c r="R105" s="61"/>
      <c r="S105" s="61"/>
      <c r="T105" s="61"/>
      <c r="U105" s="61"/>
    </row>
    <row r="106" spans="3:21" x14ac:dyDescent="0.35">
      <c r="C106" s="80"/>
      <c r="D106" s="107" t="e">
        <f>VLOOKUP(C106, CoursesBankAssessment!C:D, 2, FALSE)</f>
        <v>#N/A</v>
      </c>
      <c r="E106" s="107" t="e">
        <f>VLOOKUP(C106, CoursesBankAssessment!C:H, 6, FALSE)</f>
        <v>#N/A</v>
      </c>
      <c r="F106" s="61"/>
      <c r="G106" s="61"/>
      <c r="H106" s="81"/>
      <c r="I106" s="81"/>
      <c r="J106" s="61"/>
      <c r="K106" s="82"/>
      <c r="L106" s="61"/>
      <c r="M106" s="61"/>
      <c r="N106" s="61"/>
      <c r="O106" s="61"/>
      <c r="P106" s="61"/>
      <c r="Q106" s="61"/>
      <c r="R106" s="61"/>
      <c r="S106" s="61"/>
      <c r="T106" s="61"/>
      <c r="U106" s="61"/>
    </row>
    <row r="107" spans="3:21" x14ac:dyDescent="0.35">
      <c r="C107" s="80"/>
      <c r="D107" s="107" t="e">
        <f>VLOOKUP(C107, CoursesBankAssessment!C:D, 2, FALSE)</f>
        <v>#N/A</v>
      </c>
      <c r="E107" s="107" t="e">
        <f>VLOOKUP(C107, CoursesBankAssessment!C:H, 6, FALSE)</f>
        <v>#N/A</v>
      </c>
      <c r="F107" s="61"/>
      <c r="G107" s="61"/>
      <c r="H107" s="81"/>
      <c r="I107" s="81"/>
      <c r="J107" s="61"/>
      <c r="K107" s="82"/>
      <c r="L107" s="61"/>
      <c r="M107" s="61"/>
      <c r="N107" s="61"/>
      <c r="O107" s="61"/>
      <c r="P107" s="61"/>
      <c r="Q107" s="61"/>
      <c r="R107" s="61"/>
      <c r="S107" s="61"/>
      <c r="T107" s="61"/>
      <c r="U107" s="61"/>
    </row>
    <row r="108" spans="3:21" x14ac:dyDescent="0.35">
      <c r="C108" s="80"/>
      <c r="D108" s="107" t="e">
        <f>VLOOKUP(C108, CoursesBankAssessment!C:D, 2, FALSE)</f>
        <v>#N/A</v>
      </c>
      <c r="E108" s="107" t="e">
        <f>VLOOKUP(C108, CoursesBankAssessment!C:H, 6, FALSE)</f>
        <v>#N/A</v>
      </c>
      <c r="F108" s="61"/>
      <c r="G108" s="61"/>
      <c r="H108" s="81"/>
      <c r="I108" s="81"/>
      <c r="J108" s="61"/>
      <c r="K108" s="82"/>
      <c r="L108" s="61"/>
      <c r="M108" s="61"/>
      <c r="N108" s="61"/>
      <c r="O108" s="61"/>
      <c r="P108" s="61"/>
      <c r="Q108" s="61"/>
      <c r="R108" s="61"/>
      <c r="S108" s="61"/>
      <c r="T108" s="61"/>
      <c r="U108" s="61"/>
    </row>
    <row r="109" spans="3:21" x14ac:dyDescent="0.35">
      <c r="C109" s="80"/>
      <c r="D109" s="107" t="e">
        <f>VLOOKUP(C109, CoursesBankAssessment!C:D, 2, FALSE)</f>
        <v>#N/A</v>
      </c>
      <c r="E109" s="107" t="e">
        <f>VLOOKUP(C109, CoursesBankAssessment!C:H, 6, FALSE)</f>
        <v>#N/A</v>
      </c>
      <c r="F109" s="61"/>
      <c r="G109" s="61"/>
      <c r="H109" s="81"/>
      <c r="I109" s="81"/>
      <c r="J109" s="61"/>
      <c r="K109" s="82"/>
      <c r="L109" s="61"/>
      <c r="M109" s="61"/>
      <c r="N109" s="61"/>
      <c r="O109" s="61"/>
      <c r="P109" s="61"/>
      <c r="Q109" s="61"/>
      <c r="R109" s="61"/>
      <c r="S109" s="61"/>
      <c r="T109" s="61"/>
      <c r="U109" s="61"/>
    </row>
    <row r="110" spans="3:21" x14ac:dyDescent="0.35">
      <c r="C110" s="80"/>
      <c r="D110" s="107" t="e">
        <f>VLOOKUP(C110, CoursesBankAssessment!C:D, 2, FALSE)</f>
        <v>#N/A</v>
      </c>
      <c r="E110" s="107" t="e">
        <f>VLOOKUP(C110, CoursesBankAssessment!C:H, 6, FALSE)</f>
        <v>#N/A</v>
      </c>
      <c r="F110" s="61"/>
      <c r="G110" s="61"/>
      <c r="H110" s="81"/>
      <c r="I110" s="81"/>
      <c r="J110" s="61"/>
      <c r="K110" s="82"/>
      <c r="L110" s="61"/>
      <c r="M110" s="61"/>
      <c r="N110" s="61"/>
      <c r="O110" s="61"/>
      <c r="P110" s="61"/>
      <c r="Q110" s="61"/>
      <c r="R110" s="61"/>
      <c r="S110" s="61"/>
      <c r="T110" s="61"/>
      <c r="U110" s="61"/>
    </row>
    <row r="111" spans="3:21" x14ac:dyDescent="0.35">
      <c r="C111" s="80"/>
      <c r="D111" s="107" t="e">
        <f>VLOOKUP(C111, CoursesBankAssessment!C:D, 2, FALSE)</f>
        <v>#N/A</v>
      </c>
      <c r="E111" s="107" t="e">
        <f>VLOOKUP(C111, CoursesBankAssessment!C:H, 6, FALSE)</f>
        <v>#N/A</v>
      </c>
      <c r="F111" s="61"/>
      <c r="G111" s="61"/>
      <c r="H111" s="81"/>
      <c r="I111" s="81"/>
      <c r="J111" s="61"/>
      <c r="K111" s="82"/>
      <c r="L111" s="61"/>
      <c r="M111" s="61"/>
      <c r="N111" s="61"/>
      <c r="O111" s="61"/>
      <c r="P111" s="61"/>
      <c r="Q111" s="61"/>
      <c r="R111" s="61"/>
      <c r="S111" s="61"/>
      <c r="T111" s="61"/>
      <c r="U111" s="61"/>
    </row>
    <row r="112" spans="3:21" x14ac:dyDescent="0.35">
      <c r="C112" s="80"/>
      <c r="D112" s="107" t="e">
        <f>VLOOKUP(C112, CoursesBankAssessment!C:D, 2, FALSE)</f>
        <v>#N/A</v>
      </c>
      <c r="E112" s="107" t="e">
        <f>VLOOKUP(C112, CoursesBankAssessment!C:H, 6, FALSE)</f>
        <v>#N/A</v>
      </c>
      <c r="F112" s="61"/>
      <c r="G112" s="61"/>
      <c r="H112" s="81"/>
      <c r="I112" s="81"/>
      <c r="J112" s="61"/>
      <c r="K112" s="82"/>
      <c r="L112" s="61"/>
      <c r="M112" s="61"/>
      <c r="N112" s="61"/>
      <c r="O112" s="61"/>
      <c r="P112" s="61"/>
      <c r="Q112" s="61"/>
      <c r="R112" s="61"/>
      <c r="S112" s="61"/>
      <c r="T112" s="61"/>
      <c r="U112" s="61"/>
    </row>
    <row r="113" spans="3:21" x14ac:dyDescent="0.35">
      <c r="C113" s="80"/>
      <c r="D113" s="107" t="e">
        <f>VLOOKUP(C113, CoursesBankAssessment!C:D, 2, FALSE)</f>
        <v>#N/A</v>
      </c>
      <c r="E113" s="107" t="e">
        <f>VLOOKUP(C113, CoursesBankAssessment!C:H, 6, FALSE)</f>
        <v>#N/A</v>
      </c>
      <c r="F113" s="61"/>
      <c r="G113" s="61"/>
      <c r="H113" s="81"/>
      <c r="I113" s="81"/>
      <c r="J113" s="61"/>
      <c r="K113" s="82"/>
      <c r="L113" s="61"/>
      <c r="M113" s="61"/>
      <c r="N113" s="61"/>
      <c r="O113" s="61"/>
      <c r="P113" s="61"/>
      <c r="Q113" s="61"/>
      <c r="R113" s="61"/>
      <c r="S113" s="61"/>
      <c r="T113" s="61"/>
      <c r="U113" s="61"/>
    </row>
    <row r="114" spans="3:21" x14ac:dyDescent="0.35">
      <c r="C114" s="80"/>
      <c r="D114" s="107" t="e">
        <f>VLOOKUP(C114, CoursesBankAssessment!C:D, 2, FALSE)</f>
        <v>#N/A</v>
      </c>
      <c r="E114" s="107" t="e">
        <f>VLOOKUP(C114, CoursesBankAssessment!C:H, 6, FALSE)</f>
        <v>#N/A</v>
      </c>
      <c r="F114" s="61"/>
      <c r="G114" s="61"/>
      <c r="H114" s="81"/>
      <c r="I114" s="81"/>
      <c r="J114" s="61"/>
      <c r="K114" s="82"/>
      <c r="L114" s="61"/>
      <c r="M114" s="61"/>
      <c r="N114" s="61"/>
      <c r="O114" s="61"/>
      <c r="P114" s="61"/>
      <c r="Q114" s="61"/>
      <c r="R114" s="61"/>
      <c r="S114" s="61"/>
      <c r="T114" s="61"/>
      <c r="U114" s="61"/>
    </row>
    <row r="115" spans="3:21" x14ac:dyDescent="0.35">
      <c r="C115" s="80"/>
      <c r="D115" s="107" t="e">
        <f>VLOOKUP(C115, CoursesBankAssessment!C:D, 2, FALSE)</f>
        <v>#N/A</v>
      </c>
      <c r="E115" s="107" t="e">
        <f>VLOOKUP(C115, CoursesBankAssessment!C:H, 6, FALSE)</f>
        <v>#N/A</v>
      </c>
      <c r="F115" s="61"/>
      <c r="G115" s="61"/>
      <c r="H115" s="81"/>
      <c r="I115" s="81"/>
      <c r="J115" s="61"/>
      <c r="K115" s="82"/>
      <c r="L115" s="61"/>
      <c r="M115" s="61"/>
      <c r="N115" s="61"/>
      <c r="O115" s="61"/>
      <c r="P115" s="61"/>
      <c r="Q115" s="61"/>
      <c r="R115" s="61"/>
      <c r="S115" s="61"/>
      <c r="T115" s="61"/>
      <c r="U115" s="61"/>
    </row>
    <row r="116" spans="3:21" x14ac:dyDescent="0.35">
      <c r="C116" s="80"/>
      <c r="D116" s="107" t="e">
        <f>VLOOKUP(C116, CoursesBankAssessment!C:D, 2, FALSE)</f>
        <v>#N/A</v>
      </c>
      <c r="E116" s="107" t="e">
        <f>VLOOKUP(C116, CoursesBankAssessment!C:H, 6, FALSE)</f>
        <v>#N/A</v>
      </c>
      <c r="F116" s="61"/>
      <c r="G116" s="61"/>
      <c r="H116" s="81"/>
      <c r="I116" s="81"/>
      <c r="J116" s="61"/>
      <c r="K116" s="82"/>
      <c r="L116" s="61"/>
      <c r="M116" s="61"/>
      <c r="N116" s="61"/>
      <c r="O116" s="61"/>
      <c r="P116" s="61"/>
      <c r="Q116" s="61"/>
      <c r="R116" s="61"/>
      <c r="S116" s="61"/>
      <c r="T116" s="61"/>
      <c r="U116" s="61"/>
    </row>
    <row r="117" spans="3:21" x14ac:dyDescent="0.35">
      <c r="C117" s="80"/>
      <c r="D117" s="107" t="e">
        <f>VLOOKUP(C117, CoursesBankAssessment!C:D, 2, FALSE)</f>
        <v>#N/A</v>
      </c>
      <c r="E117" s="107" t="e">
        <f>VLOOKUP(C117, CoursesBankAssessment!C:H, 6, FALSE)</f>
        <v>#N/A</v>
      </c>
      <c r="F117" s="61"/>
      <c r="G117" s="61"/>
      <c r="H117" s="81"/>
      <c r="I117" s="81"/>
      <c r="J117" s="61"/>
      <c r="K117" s="82"/>
      <c r="L117" s="61"/>
      <c r="M117" s="61"/>
      <c r="N117" s="61"/>
      <c r="O117" s="61"/>
      <c r="P117" s="61"/>
      <c r="Q117" s="61"/>
      <c r="R117" s="61"/>
      <c r="S117" s="61"/>
      <c r="T117" s="61"/>
      <c r="U117" s="61"/>
    </row>
    <row r="118" spans="3:21" x14ac:dyDescent="0.35">
      <c r="C118" s="80"/>
      <c r="D118" s="107" t="e">
        <f>VLOOKUP(C118, CoursesBankAssessment!C:D, 2, FALSE)</f>
        <v>#N/A</v>
      </c>
      <c r="E118" s="107" t="e">
        <f>VLOOKUP(C118, CoursesBankAssessment!C:H, 6, FALSE)</f>
        <v>#N/A</v>
      </c>
      <c r="F118" s="61"/>
      <c r="G118" s="61"/>
      <c r="H118" s="81"/>
      <c r="I118" s="81"/>
      <c r="J118" s="61"/>
      <c r="K118" s="82"/>
      <c r="L118" s="61"/>
      <c r="M118" s="61"/>
      <c r="N118" s="61"/>
      <c r="O118" s="61"/>
      <c r="P118" s="61"/>
      <c r="Q118" s="61"/>
      <c r="R118" s="61"/>
      <c r="S118" s="61"/>
      <c r="T118" s="61"/>
      <c r="U118" s="61"/>
    </row>
    <row r="119" spans="3:21" x14ac:dyDescent="0.35">
      <c r="C119" s="80"/>
      <c r="D119" s="107" t="e">
        <f>VLOOKUP(C119, CoursesBankAssessment!C:D, 2, FALSE)</f>
        <v>#N/A</v>
      </c>
      <c r="E119" s="107" t="e">
        <f>VLOOKUP(C119, CoursesBankAssessment!C:H, 6, FALSE)</f>
        <v>#N/A</v>
      </c>
      <c r="F119" s="61"/>
      <c r="G119" s="61"/>
      <c r="H119" s="81"/>
      <c r="I119" s="81"/>
      <c r="J119" s="61"/>
      <c r="K119" s="82"/>
      <c r="L119" s="61"/>
      <c r="M119" s="61"/>
      <c r="N119" s="61"/>
      <c r="O119" s="61"/>
      <c r="P119" s="61"/>
      <c r="Q119" s="61"/>
      <c r="R119" s="61"/>
      <c r="S119" s="61"/>
      <c r="T119" s="61"/>
      <c r="U119" s="61"/>
    </row>
    <row r="120" spans="3:21" x14ac:dyDescent="0.35">
      <c r="C120" s="80"/>
      <c r="D120" s="107" t="e">
        <f>VLOOKUP(C120, CoursesBankAssessment!C:D, 2, FALSE)</f>
        <v>#N/A</v>
      </c>
      <c r="E120" s="107" t="e">
        <f>VLOOKUP(C120, CoursesBankAssessment!C:H, 6, FALSE)</f>
        <v>#N/A</v>
      </c>
      <c r="F120" s="61"/>
      <c r="G120" s="61"/>
      <c r="H120" s="81"/>
      <c r="I120" s="81"/>
      <c r="J120" s="61"/>
      <c r="K120" s="82"/>
      <c r="L120" s="61"/>
      <c r="M120" s="61"/>
      <c r="N120" s="61"/>
      <c r="O120" s="61"/>
      <c r="P120" s="61"/>
      <c r="Q120" s="61"/>
      <c r="R120" s="61"/>
      <c r="S120" s="61"/>
      <c r="T120" s="61"/>
      <c r="U120" s="61"/>
    </row>
    <row r="121" spans="3:21" x14ac:dyDescent="0.35">
      <c r="C121" s="80"/>
      <c r="D121" s="107" t="e">
        <f>VLOOKUP(C121, CoursesBankAssessment!C:D, 2, FALSE)</f>
        <v>#N/A</v>
      </c>
      <c r="E121" s="107" t="e">
        <f>VLOOKUP(C121, CoursesBankAssessment!C:H, 6, FALSE)</f>
        <v>#N/A</v>
      </c>
      <c r="F121" s="61"/>
      <c r="G121" s="61"/>
      <c r="H121" s="81"/>
      <c r="I121" s="81"/>
      <c r="J121" s="61"/>
      <c r="K121" s="82"/>
      <c r="L121" s="61"/>
      <c r="M121" s="61"/>
      <c r="N121" s="61"/>
      <c r="O121" s="61"/>
      <c r="P121" s="61"/>
      <c r="Q121" s="61"/>
      <c r="R121" s="61"/>
      <c r="S121" s="61"/>
      <c r="T121" s="61"/>
      <c r="U121" s="61"/>
    </row>
    <row r="122" spans="3:21" x14ac:dyDescent="0.35">
      <c r="C122" s="80"/>
      <c r="D122" s="107" t="e">
        <f>VLOOKUP(C122, CoursesBankAssessment!C:D, 2, FALSE)</f>
        <v>#N/A</v>
      </c>
      <c r="E122" s="107" t="e">
        <f>VLOOKUP(C122, CoursesBankAssessment!C:H, 6, FALSE)</f>
        <v>#N/A</v>
      </c>
      <c r="F122" s="61"/>
      <c r="G122" s="61"/>
      <c r="H122" s="81"/>
      <c r="I122" s="81"/>
      <c r="J122" s="61"/>
      <c r="K122" s="82"/>
      <c r="L122" s="61"/>
      <c r="M122" s="61"/>
      <c r="N122" s="61"/>
      <c r="O122" s="61"/>
      <c r="P122" s="61"/>
      <c r="Q122" s="61"/>
      <c r="R122" s="61"/>
      <c r="S122" s="61"/>
      <c r="T122" s="61"/>
      <c r="U122" s="61"/>
    </row>
    <row r="123" spans="3:21" x14ac:dyDescent="0.35">
      <c r="C123" s="80"/>
      <c r="D123" s="107" t="e">
        <f>VLOOKUP(C123, CoursesBankAssessment!C:D, 2, FALSE)</f>
        <v>#N/A</v>
      </c>
      <c r="E123" s="107" t="e">
        <f>VLOOKUP(C123, CoursesBankAssessment!C:H, 6, FALSE)</f>
        <v>#N/A</v>
      </c>
      <c r="F123" s="61"/>
      <c r="G123" s="61"/>
      <c r="H123" s="81"/>
      <c r="I123" s="81"/>
      <c r="J123" s="61"/>
      <c r="K123" s="82"/>
      <c r="L123" s="61"/>
      <c r="M123" s="61"/>
      <c r="N123" s="61"/>
      <c r="O123" s="61"/>
      <c r="P123" s="61"/>
      <c r="Q123" s="61"/>
      <c r="R123" s="61"/>
      <c r="S123" s="61"/>
      <c r="T123" s="61"/>
      <c r="U123" s="61"/>
    </row>
    <row r="124" spans="3:21" x14ac:dyDescent="0.35">
      <c r="C124" s="80"/>
      <c r="D124" s="107" t="e">
        <f>VLOOKUP(C124, CoursesBankAssessment!C:D, 2, FALSE)</f>
        <v>#N/A</v>
      </c>
      <c r="E124" s="107" t="e">
        <f>VLOOKUP(C124, CoursesBankAssessment!C:H, 6, FALSE)</f>
        <v>#N/A</v>
      </c>
      <c r="F124" s="61"/>
      <c r="G124" s="61"/>
      <c r="H124" s="81"/>
      <c r="I124" s="81"/>
      <c r="J124" s="61"/>
      <c r="K124" s="82"/>
      <c r="L124" s="61"/>
      <c r="M124" s="61"/>
      <c r="N124" s="61"/>
      <c r="O124" s="61"/>
      <c r="P124" s="61"/>
      <c r="Q124" s="61"/>
      <c r="R124" s="61"/>
      <c r="S124" s="61"/>
      <c r="T124" s="61"/>
      <c r="U124" s="61"/>
    </row>
    <row r="125" spans="3:21" x14ac:dyDescent="0.35">
      <c r="C125" s="80"/>
      <c r="D125" s="107" t="e">
        <f>VLOOKUP(C125, CoursesBankAssessment!C:D, 2, FALSE)</f>
        <v>#N/A</v>
      </c>
      <c r="E125" s="107" t="e">
        <f>VLOOKUP(C125, CoursesBankAssessment!C:H, 6, FALSE)</f>
        <v>#N/A</v>
      </c>
      <c r="F125" s="61"/>
      <c r="G125" s="61"/>
      <c r="H125" s="81"/>
      <c r="I125" s="81"/>
      <c r="J125" s="61"/>
      <c r="K125" s="82"/>
      <c r="L125" s="61"/>
      <c r="M125" s="61"/>
      <c r="N125" s="61"/>
      <c r="O125" s="61"/>
      <c r="P125" s="61"/>
      <c r="Q125" s="61"/>
      <c r="R125" s="61"/>
      <c r="S125" s="61"/>
      <c r="T125" s="61"/>
      <c r="U125" s="61"/>
    </row>
    <row r="126" spans="3:21" x14ac:dyDescent="0.35">
      <c r="C126" s="80"/>
      <c r="D126" s="107" t="e">
        <f>VLOOKUP(C126, CoursesBankAssessment!C:D, 2, FALSE)</f>
        <v>#N/A</v>
      </c>
      <c r="E126" s="107" t="e">
        <f>VLOOKUP(C126, CoursesBankAssessment!C:H, 6, FALSE)</f>
        <v>#N/A</v>
      </c>
      <c r="F126" s="61"/>
      <c r="G126" s="61"/>
      <c r="H126" s="81"/>
      <c r="I126" s="81"/>
      <c r="J126" s="61"/>
      <c r="K126" s="82"/>
      <c r="L126" s="61"/>
      <c r="M126" s="61"/>
      <c r="N126" s="61"/>
      <c r="O126" s="61"/>
      <c r="P126" s="61"/>
      <c r="Q126" s="61"/>
      <c r="R126" s="61"/>
      <c r="S126" s="61"/>
      <c r="T126" s="61"/>
      <c r="U126" s="61"/>
    </row>
    <row r="127" spans="3:21" x14ac:dyDescent="0.35">
      <c r="C127" s="80"/>
      <c r="D127" s="107" t="e">
        <f>VLOOKUP(C127, CoursesBankAssessment!C:D, 2, FALSE)</f>
        <v>#N/A</v>
      </c>
      <c r="E127" s="107" t="e">
        <f>VLOOKUP(C127, CoursesBankAssessment!C:H, 6, FALSE)</f>
        <v>#N/A</v>
      </c>
      <c r="F127" s="61"/>
      <c r="G127" s="61"/>
      <c r="H127" s="81"/>
      <c r="I127" s="81"/>
      <c r="J127" s="61"/>
      <c r="K127" s="82"/>
      <c r="L127" s="61"/>
      <c r="M127" s="61"/>
      <c r="N127" s="61"/>
      <c r="O127" s="61"/>
      <c r="P127" s="61"/>
      <c r="Q127" s="61"/>
      <c r="R127" s="61"/>
      <c r="S127" s="61"/>
      <c r="T127" s="61"/>
      <c r="U127" s="61"/>
    </row>
    <row r="128" spans="3:21" x14ac:dyDescent="0.35">
      <c r="C128" s="80"/>
      <c r="D128" s="107" t="e">
        <f>VLOOKUP(C128, CoursesBankAssessment!C:D, 2, FALSE)</f>
        <v>#N/A</v>
      </c>
      <c r="E128" s="107" t="e">
        <f>VLOOKUP(C128, CoursesBankAssessment!C:H, 6, FALSE)</f>
        <v>#N/A</v>
      </c>
      <c r="F128" s="61"/>
      <c r="G128" s="61"/>
      <c r="H128" s="81"/>
      <c r="I128" s="81"/>
      <c r="J128" s="61"/>
      <c r="K128" s="82"/>
      <c r="L128" s="61"/>
      <c r="M128" s="61"/>
      <c r="N128" s="61"/>
      <c r="O128" s="61"/>
      <c r="P128" s="61"/>
      <c r="Q128" s="61"/>
      <c r="R128" s="61"/>
      <c r="S128" s="61"/>
      <c r="T128" s="61"/>
      <c r="U128" s="61"/>
    </row>
    <row r="129" spans="3:21" x14ac:dyDescent="0.35">
      <c r="C129" s="80"/>
      <c r="D129" s="107" t="e">
        <f>VLOOKUP(C129, CoursesBankAssessment!C:D, 2, FALSE)</f>
        <v>#N/A</v>
      </c>
      <c r="E129" s="107" t="e">
        <f>VLOOKUP(C129, CoursesBankAssessment!C:H, 6, FALSE)</f>
        <v>#N/A</v>
      </c>
      <c r="F129" s="61"/>
      <c r="G129" s="61"/>
      <c r="H129" s="81"/>
      <c r="I129" s="81"/>
      <c r="J129" s="61"/>
      <c r="K129" s="82"/>
      <c r="L129" s="61"/>
      <c r="M129" s="61"/>
      <c r="N129" s="61"/>
      <c r="O129" s="61"/>
      <c r="P129" s="61"/>
      <c r="Q129" s="61"/>
      <c r="R129" s="61"/>
      <c r="S129" s="61"/>
      <c r="T129" s="61"/>
      <c r="U129" s="61"/>
    </row>
    <row r="130" spans="3:21" x14ac:dyDescent="0.35">
      <c r="C130" s="80"/>
      <c r="D130" s="107" t="e">
        <f>VLOOKUP(C130, CoursesBankAssessment!C:D, 2, FALSE)</f>
        <v>#N/A</v>
      </c>
      <c r="E130" s="107" t="e">
        <f>VLOOKUP(C130, CoursesBankAssessment!C:H, 6, FALSE)</f>
        <v>#N/A</v>
      </c>
      <c r="F130" s="61"/>
      <c r="G130" s="61"/>
      <c r="H130" s="81"/>
      <c r="I130" s="81"/>
      <c r="J130" s="61"/>
      <c r="K130" s="82"/>
      <c r="L130" s="61"/>
      <c r="M130" s="61"/>
      <c r="N130" s="61"/>
      <c r="O130" s="61"/>
      <c r="P130" s="61"/>
      <c r="Q130" s="61"/>
      <c r="R130" s="61"/>
      <c r="S130" s="61"/>
      <c r="T130" s="61"/>
      <c r="U130" s="61"/>
    </row>
    <row r="131" spans="3:21" x14ac:dyDescent="0.35">
      <c r="C131" s="80"/>
      <c r="D131" s="107" t="e">
        <f>VLOOKUP(C131, CoursesBankAssessment!C:D, 2, FALSE)</f>
        <v>#N/A</v>
      </c>
      <c r="E131" s="107" t="e">
        <f>VLOOKUP(C131, CoursesBankAssessment!C:H, 6, FALSE)</f>
        <v>#N/A</v>
      </c>
      <c r="F131" s="61"/>
      <c r="G131" s="61"/>
      <c r="H131" s="81"/>
      <c r="I131" s="81"/>
      <c r="J131" s="61"/>
      <c r="K131" s="82"/>
      <c r="L131" s="61"/>
      <c r="M131" s="61"/>
      <c r="N131" s="61"/>
      <c r="O131" s="61"/>
      <c r="P131" s="61"/>
      <c r="Q131" s="61"/>
      <c r="R131" s="61"/>
      <c r="S131" s="61"/>
      <c r="T131" s="61"/>
      <c r="U131" s="61"/>
    </row>
    <row r="132" spans="3:21" x14ac:dyDescent="0.35">
      <c r="C132" s="80"/>
      <c r="D132" s="107" t="e">
        <f>VLOOKUP(C132, CoursesBankAssessment!C:D, 2, FALSE)</f>
        <v>#N/A</v>
      </c>
      <c r="E132" s="107" t="e">
        <f>VLOOKUP(C132, CoursesBankAssessment!C:H, 6, FALSE)</f>
        <v>#N/A</v>
      </c>
      <c r="F132" s="61"/>
      <c r="G132" s="61"/>
      <c r="H132" s="81"/>
      <c r="I132" s="81"/>
      <c r="J132" s="61"/>
      <c r="K132" s="82"/>
      <c r="L132" s="61"/>
      <c r="M132" s="61"/>
      <c r="N132" s="61"/>
      <c r="O132" s="61"/>
      <c r="P132" s="61"/>
      <c r="Q132" s="61"/>
      <c r="R132" s="61"/>
      <c r="S132" s="61"/>
      <c r="T132" s="61"/>
      <c r="U132" s="61"/>
    </row>
    <row r="133" spans="3:21" x14ac:dyDescent="0.35">
      <c r="C133" s="80"/>
      <c r="D133" s="107" t="e">
        <f>VLOOKUP(C133, CoursesBankAssessment!C:D, 2, FALSE)</f>
        <v>#N/A</v>
      </c>
      <c r="E133" s="107" t="e">
        <f>VLOOKUP(C133, CoursesBankAssessment!C:H, 6, FALSE)</f>
        <v>#N/A</v>
      </c>
      <c r="F133" s="61"/>
      <c r="G133" s="61"/>
      <c r="H133" s="81"/>
      <c r="I133" s="81"/>
      <c r="J133" s="61"/>
      <c r="K133" s="82"/>
      <c r="L133" s="61"/>
      <c r="M133" s="61"/>
      <c r="N133" s="61"/>
      <c r="O133" s="61"/>
      <c r="P133" s="61"/>
      <c r="Q133" s="61"/>
      <c r="R133" s="61"/>
      <c r="S133" s="61"/>
      <c r="T133" s="61"/>
      <c r="U133" s="61"/>
    </row>
    <row r="134" spans="3:21" x14ac:dyDescent="0.35">
      <c r="C134" s="80"/>
      <c r="D134" s="107" t="e">
        <f>VLOOKUP(C134, CoursesBankAssessment!C:D, 2, FALSE)</f>
        <v>#N/A</v>
      </c>
      <c r="E134" s="107" t="e">
        <f>VLOOKUP(C134, CoursesBankAssessment!C:H, 6, FALSE)</f>
        <v>#N/A</v>
      </c>
      <c r="F134" s="61"/>
      <c r="G134" s="61"/>
      <c r="H134" s="81"/>
      <c r="I134" s="81"/>
      <c r="J134" s="61"/>
      <c r="K134" s="82"/>
      <c r="L134" s="61"/>
      <c r="M134" s="61"/>
      <c r="N134" s="61"/>
      <c r="O134" s="61"/>
      <c r="P134" s="61"/>
      <c r="Q134" s="61"/>
      <c r="R134" s="61"/>
      <c r="S134" s="61"/>
      <c r="T134" s="61"/>
      <c r="U134" s="61"/>
    </row>
    <row r="135" spans="3:21" x14ac:dyDescent="0.35">
      <c r="C135" s="80"/>
      <c r="D135" s="107" t="e">
        <f>VLOOKUP(C135, CoursesBankAssessment!C:D, 2, FALSE)</f>
        <v>#N/A</v>
      </c>
      <c r="E135" s="107" t="e">
        <f>VLOOKUP(C135, CoursesBankAssessment!C:H, 6, FALSE)</f>
        <v>#N/A</v>
      </c>
      <c r="F135" s="61"/>
      <c r="G135" s="61"/>
      <c r="H135" s="81"/>
      <c r="I135" s="81"/>
      <c r="J135" s="61"/>
      <c r="K135" s="82"/>
      <c r="L135" s="61"/>
      <c r="M135" s="61"/>
      <c r="N135" s="61"/>
      <c r="O135" s="61"/>
      <c r="P135" s="61"/>
      <c r="Q135" s="61"/>
      <c r="R135" s="61"/>
      <c r="S135" s="61"/>
      <c r="T135" s="61"/>
      <c r="U135" s="61"/>
    </row>
    <row r="136" spans="3:21" x14ac:dyDescent="0.35">
      <c r="C136" s="80"/>
      <c r="D136" s="107" t="e">
        <f>VLOOKUP(C136, CoursesBankAssessment!C:D, 2, FALSE)</f>
        <v>#N/A</v>
      </c>
      <c r="E136" s="107" t="e">
        <f>VLOOKUP(C136, CoursesBankAssessment!C:H, 6, FALSE)</f>
        <v>#N/A</v>
      </c>
      <c r="F136" s="61"/>
      <c r="G136" s="61"/>
      <c r="H136" s="81"/>
      <c r="I136" s="81"/>
      <c r="J136" s="61"/>
      <c r="K136" s="82"/>
      <c r="L136" s="61"/>
      <c r="M136" s="61"/>
      <c r="N136" s="61"/>
      <c r="O136" s="61"/>
      <c r="P136" s="61"/>
      <c r="Q136" s="61"/>
      <c r="R136" s="61"/>
      <c r="S136" s="61"/>
      <c r="T136" s="61"/>
      <c r="U136" s="61"/>
    </row>
    <row r="137" spans="3:21" x14ac:dyDescent="0.35">
      <c r="C137" s="80"/>
      <c r="D137" s="107" t="e">
        <f>VLOOKUP(C137, CoursesBankAssessment!C:D, 2, FALSE)</f>
        <v>#N/A</v>
      </c>
      <c r="E137" s="107" t="e">
        <f>VLOOKUP(C137, CoursesBankAssessment!C:H, 6, FALSE)</f>
        <v>#N/A</v>
      </c>
      <c r="F137" s="61"/>
      <c r="G137" s="61"/>
      <c r="H137" s="81"/>
      <c r="I137" s="81"/>
      <c r="J137" s="61"/>
      <c r="K137" s="82"/>
      <c r="L137" s="61"/>
      <c r="M137" s="61"/>
      <c r="N137" s="61"/>
      <c r="O137" s="61"/>
      <c r="P137" s="61"/>
      <c r="Q137" s="61"/>
      <c r="R137" s="61"/>
      <c r="S137" s="61"/>
      <c r="T137" s="61"/>
      <c r="U137" s="61"/>
    </row>
    <row r="138" spans="3:21" x14ac:dyDescent="0.35">
      <c r="C138" s="80"/>
      <c r="D138" s="107" t="e">
        <f>VLOOKUP(C138, CoursesBankAssessment!C:D, 2, FALSE)</f>
        <v>#N/A</v>
      </c>
      <c r="E138" s="107" t="e">
        <f>VLOOKUP(C138, CoursesBankAssessment!C:H, 6, FALSE)</f>
        <v>#N/A</v>
      </c>
      <c r="F138" s="61"/>
      <c r="G138" s="61"/>
      <c r="H138" s="81"/>
      <c r="I138" s="81"/>
      <c r="J138" s="61"/>
      <c r="K138" s="82"/>
      <c r="L138" s="61"/>
      <c r="M138" s="61"/>
      <c r="N138" s="61"/>
      <c r="O138" s="61"/>
      <c r="P138" s="61"/>
      <c r="Q138" s="61"/>
      <c r="R138" s="61"/>
      <c r="S138" s="61"/>
      <c r="T138" s="61"/>
      <c r="U138" s="61"/>
    </row>
    <row r="139" spans="3:21" x14ac:dyDescent="0.35">
      <c r="C139" s="80"/>
      <c r="D139" s="107" t="e">
        <f>VLOOKUP(C139, CoursesBankAssessment!C:D, 2, FALSE)</f>
        <v>#N/A</v>
      </c>
      <c r="E139" s="107" t="e">
        <f>VLOOKUP(C139, CoursesBankAssessment!C:H, 6, FALSE)</f>
        <v>#N/A</v>
      </c>
      <c r="F139" s="61"/>
      <c r="G139" s="61"/>
      <c r="H139" s="81"/>
      <c r="I139" s="81"/>
      <c r="J139" s="61"/>
      <c r="K139" s="82"/>
      <c r="L139" s="61"/>
      <c r="M139" s="61"/>
      <c r="N139" s="61"/>
      <c r="O139" s="61"/>
      <c r="P139" s="61"/>
      <c r="Q139" s="61"/>
      <c r="R139" s="61"/>
      <c r="S139" s="61"/>
      <c r="T139" s="61"/>
      <c r="U139" s="61"/>
    </row>
    <row r="140" spans="3:21" x14ac:dyDescent="0.35">
      <c r="C140" s="80"/>
      <c r="D140" s="107" t="e">
        <f>VLOOKUP(C140, CoursesBankAssessment!C:D, 2, FALSE)</f>
        <v>#N/A</v>
      </c>
      <c r="E140" s="107" t="e">
        <f>VLOOKUP(C140, CoursesBankAssessment!C:H, 6, FALSE)</f>
        <v>#N/A</v>
      </c>
      <c r="F140" s="61"/>
      <c r="G140" s="61"/>
      <c r="H140" s="81"/>
      <c r="I140" s="81"/>
      <c r="J140" s="61"/>
      <c r="K140" s="82"/>
      <c r="L140" s="61"/>
      <c r="M140" s="61"/>
      <c r="N140" s="61"/>
      <c r="O140" s="61"/>
      <c r="P140" s="61"/>
      <c r="Q140" s="61"/>
      <c r="R140" s="61"/>
      <c r="S140" s="61"/>
      <c r="T140" s="61"/>
      <c r="U140" s="61"/>
    </row>
    <row r="141" spans="3:21" x14ac:dyDescent="0.35">
      <c r="C141" s="80"/>
      <c r="D141" s="107" t="e">
        <f>VLOOKUP(C141, CoursesBankAssessment!C:D, 2, FALSE)</f>
        <v>#N/A</v>
      </c>
      <c r="E141" s="107" t="e">
        <f>VLOOKUP(C141, CoursesBankAssessment!C:H, 6, FALSE)</f>
        <v>#N/A</v>
      </c>
      <c r="F141" s="61"/>
      <c r="G141" s="61"/>
      <c r="H141" s="81"/>
      <c r="I141" s="81"/>
      <c r="J141" s="61"/>
      <c r="K141" s="82"/>
      <c r="L141" s="61"/>
      <c r="M141" s="61"/>
      <c r="N141" s="61"/>
      <c r="O141" s="61"/>
      <c r="P141" s="61"/>
      <c r="Q141" s="61"/>
      <c r="R141" s="61"/>
      <c r="S141" s="61"/>
      <c r="T141" s="61"/>
      <c r="U141" s="61"/>
    </row>
    <row r="142" spans="3:21" x14ac:dyDescent="0.35">
      <c r="C142" s="80"/>
      <c r="D142" s="107" t="e">
        <f>VLOOKUP(C142, CoursesBankAssessment!C:D, 2, FALSE)</f>
        <v>#N/A</v>
      </c>
      <c r="E142" s="107" t="e">
        <f>VLOOKUP(C142, CoursesBankAssessment!C:H, 6, FALSE)</f>
        <v>#N/A</v>
      </c>
      <c r="F142" s="61"/>
      <c r="G142" s="61"/>
      <c r="H142" s="81"/>
      <c r="I142" s="81"/>
      <c r="J142" s="61"/>
      <c r="K142" s="82"/>
      <c r="L142" s="61"/>
      <c r="M142" s="61"/>
      <c r="N142" s="61"/>
      <c r="O142" s="61"/>
      <c r="P142" s="61"/>
      <c r="Q142" s="61"/>
      <c r="R142" s="61"/>
      <c r="S142" s="61"/>
      <c r="T142" s="61"/>
      <c r="U142" s="61"/>
    </row>
    <row r="143" spans="3:21" x14ac:dyDescent="0.35">
      <c r="C143" s="80"/>
      <c r="D143" s="107" t="e">
        <f>VLOOKUP(C143, CoursesBankAssessment!C:D, 2, FALSE)</f>
        <v>#N/A</v>
      </c>
      <c r="E143" s="107" t="e">
        <f>VLOOKUP(C143, CoursesBankAssessment!C:H, 6, FALSE)</f>
        <v>#N/A</v>
      </c>
      <c r="F143" s="61"/>
      <c r="G143" s="61"/>
      <c r="H143" s="81"/>
      <c r="I143" s="81"/>
      <c r="J143" s="61"/>
      <c r="K143" s="82"/>
      <c r="L143" s="61"/>
      <c r="M143" s="61"/>
      <c r="N143" s="61"/>
      <c r="O143" s="61"/>
      <c r="P143" s="61"/>
      <c r="Q143" s="61"/>
      <c r="R143" s="61"/>
      <c r="S143" s="61"/>
      <c r="T143" s="61"/>
      <c r="U143" s="61"/>
    </row>
    <row r="144" spans="3:21" x14ac:dyDescent="0.35">
      <c r="C144" s="80"/>
      <c r="D144" s="107" t="e">
        <f>VLOOKUP(C144, CoursesBankAssessment!C:D, 2, FALSE)</f>
        <v>#N/A</v>
      </c>
      <c r="E144" s="107" t="e">
        <f>VLOOKUP(C144, CoursesBankAssessment!C:H, 6, FALSE)</f>
        <v>#N/A</v>
      </c>
      <c r="F144" s="61"/>
      <c r="G144" s="61"/>
      <c r="H144" s="81"/>
      <c r="I144" s="81"/>
      <c r="J144" s="61"/>
      <c r="K144" s="82"/>
      <c r="L144" s="61"/>
      <c r="M144" s="61"/>
      <c r="N144" s="61"/>
      <c r="O144" s="61"/>
      <c r="P144" s="61"/>
      <c r="Q144" s="61"/>
      <c r="R144" s="61"/>
      <c r="S144" s="61"/>
      <c r="T144" s="61"/>
      <c r="U144" s="61"/>
    </row>
    <row r="145" spans="3:21" x14ac:dyDescent="0.35">
      <c r="C145" s="80"/>
      <c r="D145" s="107" t="e">
        <f>VLOOKUP(C145, CoursesBankAssessment!C:D, 2, FALSE)</f>
        <v>#N/A</v>
      </c>
      <c r="E145" s="107" t="e">
        <f>VLOOKUP(C145, CoursesBankAssessment!C:H, 6, FALSE)</f>
        <v>#N/A</v>
      </c>
      <c r="F145" s="61"/>
      <c r="G145" s="61"/>
      <c r="H145" s="81"/>
      <c r="I145" s="81"/>
      <c r="J145" s="61"/>
      <c r="K145" s="82"/>
      <c r="L145" s="61"/>
      <c r="M145" s="61"/>
      <c r="N145" s="61"/>
      <c r="O145" s="61"/>
      <c r="P145" s="61"/>
      <c r="Q145" s="61"/>
      <c r="R145" s="61"/>
      <c r="S145" s="61"/>
      <c r="T145" s="61"/>
      <c r="U145" s="61"/>
    </row>
    <row r="146" spans="3:21" x14ac:dyDescent="0.35">
      <c r="C146" s="80"/>
      <c r="D146" s="107" t="e">
        <f>VLOOKUP(C146, CoursesBankAssessment!C:D, 2, FALSE)</f>
        <v>#N/A</v>
      </c>
      <c r="E146" s="107" t="e">
        <f>VLOOKUP(C146, CoursesBankAssessment!C:H, 6, FALSE)</f>
        <v>#N/A</v>
      </c>
      <c r="F146" s="61"/>
      <c r="G146" s="61"/>
      <c r="H146" s="81"/>
      <c r="I146" s="81"/>
      <c r="J146" s="61"/>
      <c r="K146" s="82"/>
      <c r="L146" s="61"/>
      <c r="M146" s="61"/>
      <c r="N146" s="61"/>
      <c r="O146" s="61"/>
      <c r="P146" s="61"/>
      <c r="Q146" s="61"/>
      <c r="R146" s="61"/>
      <c r="S146" s="61"/>
      <c r="T146" s="61"/>
      <c r="U146" s="61"/>
    </row>
    <row r="147" spans="3:21" x14ac:dyDescent="0.35">
      <c r="C147" s="80"/>
      <c r="D147" s="107" t="e">
        <f>VLOOKUP(C147, CoursesBankAssessment!C:D, 2, FALSE)</f>
        <v>#N/A</v>
      </c>
      <c r="E147" s="107" t="e">
        <f>VLOOKUP(C147, CoursesBankAssessment!C:H, 6, FALSE)</f>
        <v>#N/A</v>
      </c>
      <c r="F147" s="61"/>
      <c r="G147" s="61"/>
      <c r="H147" s="81"/>
      <c r="I147" s="81"/>
      <c r="J147" s="61"/>
      <c r="K147" s="82"/>
      <c r="L147" s="61"/>
      <c r="M147" s="61"/>
      <c r="N147" s="61"/>
      <c r="O147" s="61"/>
      <c r="P147" s="61"/>
      <c r="Q147" s="61"/>
      <c r="R147" s="61"/>
      <c r="S147" s="61"/>
      <c r="T147" s="61"/>
      <c r="U147" s="61"/>
    </row>
    <row r="148" spans="3:21" x14ac:dyDescent="0.35">
      <c r="C148" s="80"/>
      <c r="D148" s="107" t="e">
        <f>VLOOKUP(C148, CoursesBankAssessment!C:D, 2, FALSE)</f>
        <v>#N/A</v>
      </c>
      <c r="E148" s="107" t="e">
        <f>VLOOKUP(C148, CoursesBankAssessment!C:H, 6, FALSE)</f>
        <v>#N/A</v>
      </c>
      <c r="F148" s="61"/>
      <c r="G148" s="61"/>
      <c r="H148" s="81"/>
      <c r="I148" s="81"/>
      <c r="J148" s="61"/>
      <c r="K148" s="82"/>
      <c r="L148" s="61"/>
      <c r="M148" s="61"/>
      <c r="N148" s="61"/>
      <c r="O148" s="61"/>
      <c r="P148" s="61"/>
      <c r="Q148" s="61"/>
      <c r="R148" s="61"/>
      <c r="S148" s="61"/>
      <c r="T148" s="61"/>
      <c r="U148" s="61"/>
    </row>
    <row r="149" spans="3:21" x14ac:dyDescent="0.35">
      <c r="C149" s="80"/>
      <c r="D149" s="107" t="e">
        <f>VLOOKUP(C149, CoursesBankAssessment!C:D, 2, FALSE)</f>
        <v>#N/A</v>
      </c>
      <c r="E149" s="107" t="e">
        <f>VLOOKUP(C149, CoursesBankAssessment!C:H, 6, FALSE)</f>
        <v>#N/A</v>
      </c>
      <c r="F149" s="61"/>
      <c r="G149" s="61"/>
      <c r="H149" s="81"/>
      <c r="I149" s="81"/>
      <c r="J149" s="61"/>
      <c r="K149" s="82"/>
      <c r="L149" s="61"/>
      <c r="M149" s="61"/>
      <c r="N149" s="61"/>
      <c r="O149" s="61"/>
      <c r="P149" s="61"/>
      <c r="Q149" s="61"/>
      <c r="R149" s="61"/>
      <c r="S149" s="61"/>
      <c r="T149" s="61"/>
      <c r="U149" s="61"/>
    </row>
    <row r="150" spans="3:21" x14ac:dyDescent="0.35">
      <c r="C150" s="80"/>
      <c r="D150" s="107" t="e">
        <f>VLOOKUP(C150, CoursesBankAssessment!C:D, 2, FALSE)</f>
        <v>#N/A</v>
      </c>
      <c r="E150" s="107" t="e">
        <f>VLOOKUP(C150, CoursesBankAssessment!C:H, 6, FALSE)</f>
        <v>#N/A</v>
      </c>
      <c r="F150" s="61"/>
      <c r="G150" s="61"/>
      <c r="H150" s="81"/>
      <c r="I150" s="81"/>
      <c r="J150" s="61"/>
      <c r="K150" s="82"/>
      <c r="L150" s="61"/>
      <c r="M150" s="61"/>
      <c r="N150" s="61"/>
      <c r="O150" s="61"/>
      <c r="P150" s="61"/>
      <c r="Q150" s="61"/>
      <c r="R150" s="61"/>
      <c r="S150" s="61"/>
      <c r="T150" s="61"/>
      <c r="U150" s="61"/>
    </row>
    <row r="151" spans="3:21" x14ac:dyDescent="0.35">
      <c r="C151" s="80"/>
      <c r="D151" s="107" t="e">
        <f>VLOOKUP(C151, CoursesBankAssessment!C:D, 2, FALSE)</f>
        <v>#N/A</v>
      </c>
      <c r="E151" s="107" t="e">
        <f>VLOOKUP(C151, CoursesBankAssessment!C:H, 6, FALSE)</f>
        <v>#N/A</v>
      </c>
      <c r="F151" s="61"/>
      <c r="G151" s="61"/>
      <c r="H151" s="81"/>
      <c r="I151" s="81"/>
      <c r="J151" s="61"/>
      <c r="K151" s="82"/>
      <c r="L151" s="61"/>
      <c r="M151" s="61"/>
      <c r="N151" s="61"/>
      <c r="O151" s="61"/>
      <c r="P151" s="61"/>
      <c r="Q151" s="61"/>
      <c r="R151" s="61"/>
      <c r="S151" s="61"/>
      <c r="T151" s="61"/>
      <c r="U151" s="61"/>
    </row>
    <row r="152" spans="3:21" x14ac:dyDescent="0.35">
      <c r="C152" s="80"/>
      <c r="D152" s="107" t="e">
        <f>VLOOKUP(C152, CoursesBankAssessment!C:D, 2, FALSE)</f>
        <v>#N/A</v>
      </c>
      <c r="E152" s="107" t="e">
        <f>VLOOKUP(C152, CoursesBankAssessment!C:H, 6, FALSE)</f>
        <v>#N/A</v>
      </c>
      <c r="F152" s="61"/>
      <c r="G152" s="61"/>
      <c r="H152" s="81"/>
      <c r="I152" s="81"/>
      <c r="J152" s="61"/>
      <c r="K152" s="82"/>
      <c r="L152" s="61"/>
      <c r="M152" s="61"/>
      <c r="N152" s="61"/>
      <c r="O152" s="61"/>
      <c r="P152" s="61"/>
      <c r="Q152" s="61"/>
      <c r="R152" s="61"/>
      <c r="S152" s="61"/>
      <c r="T152" s="61"/>
      <c r="U152" s="61"/>
    </row>
    <row r="153" spans="3:21" x14ac:dyDescent="0.35">
      <c r="C153" s="80"/>
      <c r="D153" s="107" t="e">
        <f>VLOOKUP(C153, CoursesBankAssessment!C:D, 2, FALSE)</f>
        <v>#N/A</v>
      </c>
      <c r="E153" s="107" t="e">
        <f>VLOOKUP(C153, CoursesBankAssessment!C:H, 6, FALSE)</f>
        <v>#N/A</v>
      </c>
      <c r="F153" s="61"/>
      <c r="G153" s="61"/>
      <c r="H153" s="81"/>
      <c r="I153" s="81"/>
      <c r="J153" s="61"/>
      <c r="K153" s="82"/>
      <c r="L153" s="61"/>
      <c r="M153" s="61"/>
      <c r="N153" s="61"/>
      <c r="O153" s="61"/>
      <c r="P153" s="61"/>
      <c r="Q153" s="61"/>
      <c r="R153" s="61"/>
      <c r="S153" s="61"/>
      <c r="T153" s="61"/>
      <c r="U153" s="61"/>
    </row>
    <row r="154" spans="3:21" x14ac:dyDescent="0.35">
      <c r="C154" s="80"/>
      <c r="D154" s="107" t="e">
        <f>VLOOKUP(C154, CoursesBankAssessment!C:D, 2, FALSE)</f>
        <v>#N/A</v>
      </c>
      <c r="E154" s="107" t="e">
        <f>VLOOKUP(C154, CoursesBankAssessment!C:H, 6, FALSE)</f>
        <v>#N/A</v>
      </c>
      <c r="F154" s="61"/>
      <c r="G154" s="61"/>
      <c r="H154" s="81"/>
      <c r="I154" s="81"/>
      <c r="J154" s="61"/>
      <c r="K154" s="82"/>
      <c r="L154" s="61"/>
      <c r="M154" s="61"/>
      <c r="N154" s="61"/>
      <c r="O154" s="61"/>
      <c r="P154" s="61"/>
      <c r="Q154" s="61"/>
      <c r="R154" s="61"/>
      <c r="S154" s="61"/>
      <c r="T154" s="61"/>
      <c r="U154" s="61"/>
    </row>
    <row r="155" spans="3:21" x14ac:dyDescent="0.35">
      <c r="C155" s="80"/>
      <c r="D155" s="107" t="e">
        <f>VLOOKUP(C155, CoursesBankAssessment!C:D, 2, FALSE)</f>
        <v>#N/A</v>
      </c>
      <c r="E155" s="107" t="e">
        <f>VLOOKUP(C155, CoursesBankAssessment!C:H, 6, FALSE)</f>
        <v>#N/A</v>
      </c>
      <c r="F155" s="61"/>
      <c r="G155" s="61"/>
      <c r="H155" s="81"/>
      <c r="I155" s="81"/>
      <c r="J155" s="61"/>
      <c r="K155" s="82"/>
      <c r="L155" s="61"/>
      <c r="M155" s="61"/>
      <c r="N155" s="61"/>
      <c r="O155" s="61"/>
      <c r="P155" s="61"/>
      <c r="Q155" s="61"/>
      <c r="R155" s="61"/>
      <c r="S155" s="61"/>
      <c r="T155" s="61"/>
      <c r="U155" s="61"/>
    </row>
    <row r="156" spans="3:21" x14ac:dyDescent="0.35">
      <c r="C156" s="80"/>
      <c r="D156" s="107" t="e">
        <f>VLOOKUP(C156, CoursesBankAssessment!C:D, 2, FALSE)</f>
        <v>#N/A</v>
      </c>
      <c r="E156" s="107" t="e">
        <f>VLOOKUP(C156, CoursesBankAssessment!C:H, 6, FALSE)</f>
        <v>#N/A</v>
      </c>
      <c r="F156" s="61"/>
      <c r="G156" s="61"/>
      <c r="H156" s="81"/>
      <c r="I156" s="81"/>
      <c r="J156" s="61"/>
      <c r="K156" s="82"/>
      <c r="L156" s="61"/>
      <c r="M156" s="61"/>
      <c r="N156" s="61"/>
      <c r="O156" s="61"/>
      <c r="P156" s="61"/>
      <c r="Q156" s="61"/>
      <c r="R156" s="61"/>
      <c r="S156" s="61"/>
      <c r="T156" s="61"/>
      <c r="U156" s="61"/>
    </row>
    <row r="157" spans="3:21" x14ac:dyDescent="0.35">
      <c r="C157" s="80"/>
      <c r="D157" s="107" t="e">
        <f>VLOOKUP(C157, CoursesBankAssessment!C:D, 2, FALSE)</f>
        <v>#N/A</v>
      </c>
      <c r="E157" s="107" t="e">
        <f>VLOOKUP(C157, CoursesBankAssessment!C:H, 6, FALSE)</f>
        <v>#N/A</v>
      </c>
      <c r="F157" s="61"/>
      <c r="G157" s="61"/>
      <c r="H157" s="81"/>
      <c r="I157" s="81"/>
      <c r="J157" s="61"/>
      <c r="K157" s="82"/>
      <c r="L157" s="61"/>
      <c r="M157" s="61"/>
      <c r="N157" s="61"/>
      <c r="O157" s="61"/>
      <c r="P157" s="61"/>
      <c r="Q157" s="61"/>
      <c r="R157" s="61"/>
      <c r="S157" s="61"/>
      <c r="T157" s="61"/>
      <c r="U157" s="61"/>
    </row>
    <row r="158" spans="3:21" x14ac:dyDescent="0.35">
      <c r="C158" s="80"/>
      <c r="D158" s="107" t="e">
        <f>VLOOKUP(C158, CoursesBankAssessment!C:D, 2, FALSE)</f>
        <v>#N/A</v>
      </c>
      <c r="E158" s="107" t="e">
        <f>VLOOKUP(C158, CoursesBankAssessment!C:H, 6, FALSE)</f>
        <v>#N/A</v>
      </c>
      <c r="F158" s="61"/>
      <c r="G158" s="61"/>
      <c r="H158" s="81"/>
      <c r="I158" s="81"/>
      <c r="J158" s="61"/>
      <c r="K158" s="82"/>
      <c r="L158" s="61"/>
      <c r="M158" s="61"/>
      <c r="N158" s="61"/>
      <c r="O158" s="61"/>
      <c r="P158" s="61"/>
      <c r="Q158" s="61"/>
      <c r="R158" s="61"/>
      <c r="S158" s="61"/>
      <c r="T158" s="61"/>
      <c r="U158" s="61"/>
    </row>
    <row r="159" spans="3:21" x14ac:dyDescent="0.35">
      <c r="C159" s="80"/>
      <c r="D159" s="107" t="e">
        <f>VLOOKUP(C159, CoursesBankAssessment!C:D, 2, FALSE)</f>
        <v>#N/A</v>
      </c>
      <c r="E159" s="107" t="e">
        <f>VLOOKUP(C159, CoursesBankAssessment!C:H, 6, FALSE)</f>
        <v>#N/A</v>
      </c>
      <c r="F159" s="61"/>
      <c r="G159" s="61"/>
      <c r="H159" s="81"/>
      <c r="I159" s="81"/>
      <c r="J159" s="61"/>
      <c r="K159" s="82"/>
      <c r="L159" s="61"/>
      <c r="M159" s="61"/>
      <c r="N159" s="61"/>
      <c r="O159" s="61"/>
      <c r="P159" s="61"/>
      <c r="Q159" s="61"/>
      <c r="R159" s="61"/>
      <c r="S159" s="61"/>
      <c r="T159" s="61"/>
      <c r="U159" s="61"/>
    </row>
    <row r="160" spans="3:21" x14ac:dyDescent="0.35">
      <c r="C160" s="80"/>
      <c r="D160" s="107" t="e">
        <f>VLOOKUP(C160, CoursesBankAssessment!C:D, 2, FALSE)</f>
        <v>#N/A</v>
      </c>
      <c r="E160" s="107" t="e">
        <f>VLOOKUP(C160, CoursesBankAssessment!C:H, 6, FALSE)</f>
        <v>#N/A</v>
      </c>
      <c r="F160" s="61"/>
      <c r="G160" s="61"/>
      <c r="H160" s="81"/>
      <c r="I160" s="81"/>
      <c r="J160" s="61"/>
      <c r="K160" s="82"/>
      <c r="L160" s="61"/>
      <c r="M160" s="61"/>
      <c r="N160" s="61"/>
      <c r="O160" s="61"/>
      <c r="P160" s="61"/>
      <c r="Q160" s="61"/>
      <c r="R160" s="61"/>
      <c r="S160" s="61"/>
      <c r="T160" s="61"/>
      <c r="U160" s="61"/>
    </row>
    <row r="161" spans="3:21" x14ac:dyDescent="0.35">
      <c r="C161" s="80"/>
      <c r="D161" s="107" t="e">
        <f>VLOOKUP(C161, CoursesBankAssessment!C:D, 2, FALSE)</f>
        <v>#N/A</v>
      </c>
      <c r="E161" s="107" t="e">
        <f>VLOOKUP(C161, CoursesBankAssessment!C:H, 6, FALSE)</f>
        <v>#N/A</v>
      </c>
      <c r="F161" s="61"/>
      <c r="G161" s="61"/>
      <c r="H161" s="81"/>
      <c r="I161" s="81"/>
      <c r="J161" s="61"/>
      <c r="K161" s="82"/>
      <c r="L161" s="61"/>
      <c r="M161" s="61"/>
      <c r="N161" s="61"/>
      <c r="O161" s="61"/>
      <c r="P161" s="61"/>
      <c r="Q161" s="61"/>
      <c r="R161" s="61"/>
      <c r="S161" s="61"/>
      <c r="T161" s="61"/>
      <c r="U161" s="61"/>
    </row>
    <row r="162" spans="3:21" x14ac:dyDescent="0.35">
      <c r="C162" s="80"/>
      <c r="D162" s="107" t="e">
        <f>VLOOKUP(C162, CoursesBankAssessment!C:D, 2, FALSE)</f>
        <v>#N/A</v>
      </c>
      <c r="E162" s="107" t="e">
        <f>VLOOKUP(C162, CoursesBankAssessment!C:H, 6, FALSE)</f>
        <v>#N/A</v>
      </c>
      <c r="F162" s="61"/>
      <c r="G162" s="61"/>
      <c r="H162" s="81"/>
      <c r="I162" s="81"/>
      <c r="J162" s="61"/>
      <c r="K162" s="82"/>
      <c r="L162" s="61"/>
      <c r="M162" s="61"/>
      <c r="N162" s="61"/>
      <c r="O162" s="61"/>
      <c r="P162" s="61"/>
      <c r="Q162" s="61"/>
      <c r="R162" s="61"/>
      <c r="S162" s="61"/>
      <c r="T162" s="61"/>
      <c r="U162" s="61"/>
    </row>
    <row r="163" spans="3:21" x14ac:dyDescent="0.35">
      <c r="C163" s="80"/>
      <c r="D163" s="107" t="e">
        <f>VLOOKUP(C163, CoursesBankAssessment!C:D, 2, FALSE)</f>
        <v>#N/A</v>
      </c>
      <c r="E163" s="107" t="e">
        <f>VLOOKUP(C163, CoursesBankAssessment!C:H, 6, FALSE)</f>
        <v>#N/A</v>
      </c>
      <c r="F163" s="61"/>
      <c r="G163" s="61"/>
      <c r="H163" s="81"/>
      <c r="I163" s="81"/>
      <c r="J163" s="61"/>
      <c r="K163" s="82"/>
      <c r="L163" s="61"/>
      <c r="M163" s="61"/>
      <c r="N163" s="61"/>
      <c r="O163" s="61"/>
      <c r="P163" s="61"/>
      <c r="Q163" s="61"/>
      <c r="R163" s="61"/>
      <c r="S163" s="61"/>
      <c r="T163" s="61"/>
      <c r="U163" s="61"/>
    </row>
    <row r="164" spans="3:21" x14ac:dyDescent="0.35">
      <c r="C164" s="80"/>
      <c r="D164" s="107" t="e">
        <f>VLOOKUP(C164, CoursesBankAssessment!C:D, 2, FALSE)</f>
        <v>#N/A</v>
      </c>
      <c r="E164" s="107" t="e">
        <f>VLOOKUP(C164, CoursesBankAssessment!C:H, 6, FALSE)</f>
        <v>#N/A</v>
      </c>
      <c r="F164" s="61"/>
      <c r="G164" s="61"/>
      <c r="H164" s="81"/>
      <c r="I164" s="81"/>
      <c r="J164" s="61"/>
      <c r="K164" s="82"/>
      <c r="L164" s="61"/>
      <c r="M164" s="61"/>
      <c r="N164" s="61"/>
      <c r="O164" s="61"/>
      <c r="P164" s="61"/>
      <c r="Q164" s="61"/>
      <c r="R164" s="61"/>
      <c r="S164" s="61"/>
      <c r="T164" s="61"/>
      <c r="U164" s="61"/>
    </row>
    <row r="165" spans="3:21" x14ac:dyDescent="0.35">
      <c r="C165" s="80"/>
      <c r="D165" s="107" t="e">
        <f>VLOOKUP(C165, CoursesBankAssessment!C:D, 2, FALSE)</f>
        <v>#N/A</v>
      </c>
      <c r="E165" s="107" t="e">
        <f>VLOOKUP(C165, CoursesBankAssessment!C:H, 6, FALSE)</f>
        <v>#N/A</v>
      </c>
      <c r="F165" s="61"/>
      <c r="G165" s="61"/>
      <c r="H165" s="81"/>
      <c r="I165" s="81"/>
      <c r="J165" s="61"/>
      <c r="K165" s="82"/>
      <c r="L165" s="61"/>
      <c r="M165" s="61"/>
      <c r="N165" s="61"/>
      <c r="O165" s="61"/>
      <c r="P165" s="61"/>
      <c r="Q165" s="61"/>
      <c r="R165" s="61"/>
      <c r="S165" s="61"/>
      <c r="T165" s="61"/>
      <c r="U165" s="61"/>
    </row>
    <row r="166" spans="3:21" x14ac:dyDescent="0.35">
      <c r="C166" s="80"/>
      <c r="D166" s="107" t="e">
        <f>VLOOKUP(C166, CoursesBankAssessment!C:D, 2, FALSE)</f>
        <v>#N/A</v>
      </c>
      <c r="E166" s="107" t="e">
        <f>VLOOKUP(C166, CoursesBankAssessment!C:H, 6, FALSE)</f>
        <v>#N/A</v>
      </c>
      <c r="F166" s="61"/>
      <c r="G166" s="61"/>
      <c r="H166" s="81"/>
      <c r="I166" s="81"/>
      <c r="J166" s="61"/>
      <c r="K166" s="82"/>
      <c r="L166" s="61"/>
      <c r="M166" s="61"/>
      <c r="N166" s="61"/>
      <c r="O166" s="61"/>
      <c r="P166" s="61"/>
      <c r="Q166" s="61"/>
      <c r="R166" s="61"/>
      <c r="S166" s="61"/>
      <c r="T166" s="61"/>
      <c r="U166" s="61"/>
    </row>
    <row r="167" spans="3:21" x14ac:dyDescent="0.35">
      <c r="C167" s="80"/>
      <c r="D167" s="107" t="e">
        <f>VLOOKUP(C167, CoursesBankAssessment!C:D, 2, FALSE)</f>
        <v>#N/A</v>
      </c>
      <c r="E167" s="107" t="e">
        <f>VLOOKUP(C167, CoursesBankAssessment!C:H, 6, FALSE)</f>
        <v>#N/A</v>
      </c>
      <c r="F167" s="61"/>
      <c r="G167" s="61"/>
      <c r="H167" s="81"/>
      <c r="I167" s="81"/>
      <c r="J167" s="61"/>
      <c r="K167" s="82"/>
      <c r="L167" s="61"/>
      <c r="M167" s="61"/>
      <c r="N167" s="61"/>
      <c r="O167" s="61"/>
      <c r="P167" s="61"/>
      <c r="Q167" s="61"/>
      <c r="R167" s="61"/>
      <c r="S167" s="61"/>
      <c r="T167" s="61"/>
      <c r="U167" s="61"/>
    </row>
    <row r="168" spans="3:21" x14ac:dyDescent="0.35">
      <c r="C168" s="80"/>
      <c r="D168" s="107" t="e">
        <f>VLOOKUP(C168, CoursesBankAssessment!C:D, 2, FALSE)</f>
        <v>#N/A</v>
      </c>
      <c r="E168" s="107" t="e">
        <f>VLOOKUP(C168, CoursesBankAssessment!C:H, 6, FALSE)</f>
        <v>#N/A</v>
      </c>
      <c r="F168" s="61"/>
      <c r="G168" s="61"/>
      <c r="H168" s="81"/>
      <c r="I168" s="81"/>
      <c r="J168" s="61"/>
      <c r="K168" s="82"/>
      <c r="L168" s="61"/>
      <c r="M168" s="61"/>
      <c r="N168" s="61"/>
      <c r="O168" s="61"/>
      <c r="P168" s="61"/>
      <c r="Q168" s="61"/>
      <c r="R168" s="61"/>
      <c r="S168" s="61"/>
      <c r="T168" s="61"/>
      <c r="U168" s="61"/>
    </row>
    <row r="169" spans="3:21" x14ac:dyDescent="0.35">
      <c r="C169" s="80"/>
      <c r="D169" s="107" t="e">
        <f>VLOOKUP(C169, CoursesBankAssessment!C:D, 2, FALSE)</f>
        <v>#N/A</v>
      </c>
      <c r="E169" s="107" t="e">
        <f>VLOOKUP(C169, CoursesBankAssessment!C:H, 6, FALSE)</f>
        <v>#N/A</v>
      </c>
      <c r="F169" s="61"/>
      <c r="G169" s="61"/>
      <c r="H169" s="81"/>
      <c r="I169" s="81"/>
      <c r="J169" s="61"/>
      <c r="K169" s="82"/>
      <c r="L169" s="61"/>
      <c r="M169" s="61"/>
      <c r="N169" s="61"/>
      <c r="O169" s="61"/>
      <c r="P169" s="61"/>
      <c r="Q169" s="61"/>
      <c r="R169" s="61"/>
      <c r="S169" s="61"/>
      <c r="T169" s="61"/>
      <c r="U169" s="61"/>
    </row>
    <row r="170" spans="3:21" x14ac:dyDescent="0.35">
      <c r="C170" s="80"/>
      <c r="D170" s="107" t="e">
        <f>VLOOKUP(C170, CoursesBankAssessment!C:D, 2, FALSE)</f>
        <v>#N/A</v>
      </c>
      <c r="E170" s="107" t="e">
        <f>VLOOKUP(C170, CoursesBankAssessment!C:H, 6, FALSE)</f>
        <v>#N/A</v>
      </c>
      <c r="F170" s="61"/>
      <c r="G170" s="61"/>
      <c r="H170" s="81"/>
      <c r="I170" s="81"/>
      <c r="J170" s="61"/>
      <c r="K170" s="82"/>
      <c r="L170" s="61"/>
      <c r="M170" s="61"/>
      <c r="N170" s="61"/>
      <c r="O170" s="61"/>
      <c r="P170" s="61"/>
      <c r="Q170" s="61"/>
      <c r="R170" s="61"/>
      <c r="S170" s="61"/>
      <c r="T170" s="61"/>
      <c r="U170" s="61"/>
    </row>
    <row r="171" spans="3:21" x14ac:dyDescent="0.35">
      <c r="C171" s="80"/>
      <c r="D171" s="107" t="e">
        <f>VLOOKUP(C171, CoursesBankAssessment!C:D, 2, FALSE)</f>
        <v>#N/A</v>
      </c>
      <c r="E171" s="107" t="e">
        <f>VLOOKUP(C171, CoursesBankAssessment!C:H, 6, FALSE)</f>
        <v>#N/A</v>
      </c>
      <c r="F171" s="61"/>
      <c r="G171" s="61"/>
      <c r="H171" s="81"/>
      <c r="I171" s="81"/>
      <c r="J171" s="61"/>
      <c r="K171" s="82"/>
      <c r="L171" s="61"/>
      <c r="M171" s="61"/>
      <c r="N171" s="61"/>
      <c r="O171" s="61"/>
      <c r="P171" s="61"/>
      <c r="Q171" s="61"/>
      <c r="R171" s="61"/>
      <c r="S171" s="61"/>
      <c r="T171" s="61"/>
      <c r="U171" s="61"/>
    </row>
    <row r="172" spans="3:21" x14ac:dyDescent="0.35">
      <c r="C172" s="80"/>
      <c r="D172" s="107" t="e">
        <f>VLOOKUP(C172, CoursesBankAssessment!C:D, 2, FALSE)</f>
        <v>#N/A</v>
      </c>
      <c r="E172" s="107" t="e">
        <f>VLOOKUP(C172, CoursesBankAssessment!C:H, 6, FALSE)</f>
        <v>#N/A</v>
      </c>
      <c r="F172" s="61"/>
      <c r="G172" s="61"/>
      <c r="H172" s="81"/>
      <c r="I172" s="81"/>
      <c r="J172" s="61"/>
      <c r="K172" s="82"/>
      <c r="L172" s="61"/>
      <c r="M172" s="61"/>
      <c r="N172" s="61"/>
      <c r="O172" s="61"/>
      <c r="P172" s="61"/>
      <c r="Q172" s="61"/>
      <c r="R172" s="61"/>
      <c r="S172" s="61"/>
      <c r="T172" s="61"/>
      <c r="U172" s="61"/>
    </row>
    <row r="173" spans="3:21" x14ac:dyDescent="0.35">
      <c r="C173" s="80"/>
      <c r="D173" s="107" t="e">
        <f>VLOOKUP(C173, CoursesBankAssessment!C:D, 2, FALSE)</f>
        <v>#N/A</v>
      </c>
      <c r="E173" s="107" t="e">
        <f>VLOOKUP(C173, CoursesBankAssessment!C:H, 6, FALSE)</f>
        <v>#N/A</v>
      </c>
      <c r="F173" s="61"/>
      <c r="G173" s="61"/>
      <c r="H173" s="81"/>
      <c r="I173" s="81"/>
      <c r="J173" s="61"/>
      <c r="K173" s="82"/>
      <c r="L173" s="61"/>
      <c r="M173" s="61"/>
      <c r="N173" s="61"/>
      <c r="O173" s="61"/>
      <c r="P173" s="61"/>
      <c r="Q173" s="61"/>
      <c r="R173" s="61"/>
      <c r="S173" s="61"/>
      <c r="T173" s="61"/>
      <c r="U173" s="61"/>
    </row>
    <row r="174" spans="3:21" x14ac:dyDescent="0.35">
      <c r="C174" s="80"/>
      <c r="D174" s="107" t="e">
        <f>VLOOKUP(C174, CoursesBankAssessment!C:D, 2, FALSE)</f>
        <v>#N/A</v>
      </c>
      <c r="E174" s="107" t="e">
        <f>VLOOKUP(C174, CoursesBankAssessment!C:H, 6, FALSE)</f>
        <v>#N/A</v>
      </c>
      <c r="F174" s="61"/>
      <c r="G174" s="61"/>
      <c r="H174" s="81"/>
      <c r="I174" s="81"/>
      <c r="J174" s="61"/>
      <c r="K174" s="82"/>
      <c r="L174" s="61"/>
      <c r="M174" s="61"/>
      <c r="N174" s="61"/>
      <c r="O174" s="61"/>
      <c r="P174" s="61"/>
      <c r="Q174" s="61"/>
      <c r="R174" s="61"/>
      <c r="S174" s="61"/>
      <c r="T174" s="61"/>
      <c r="U174" s="61"/>
    </row>
    <row r="175" spans="3:21" x14ac:dyDescent="0.35">
      <c r="C175" s="80"/>
      <c r="D175" s="107" t="e">
        <f>VLOOKUP(C175, CoursesBankAssessment!C:D, 2, FALSE)</f>
        <v>#N/A</v>
      </c>
      <c r="E175" s="107" t="e">
        <f>VLOOKUP(C175, CoursesBankAssessment!C:H, 6, FALSE)</f>
        <v>#N/A</v>
      </c>
      <c r="F175" s="61"/>
      <c r="G175" s="61"/>
      <c r="H175" s="81"/>
      <c r="I175" s="81"/>
      <c r="J175" s="61"/>
      <c r="K175" s="82"/>
      <c r="L175" s="61"/>
      <c r="M175" s="61"/>
      <c r="N175" s="61"/>
      <c r="O175" s="61"/>
      <c r="P175" s="61"/>
      <c r="Q175" s="61"/>
      <c r="R175" s="61"/>
      <c r="S175" s="61"/>
      <c r="T175" s="61"/>
      <c r="U175" s="61"/>
    </row>
    <row r="176" spans="3:21" x14ac:dyDescent="0.35">
      <c r="C176" s="80"/>
      <c r="D176" s="107" t="e">
        <f>VLOOKUP(C176, CoursesBankAssessment!C:D, 2, FALSE)</f>
        <v>#N/A</v>
      </c>
      <c r="E176" s="107" t="e">
        <f>VLOOKUP(C176, CoursesBankAssessment!C:H, 6, FALSE)</f>
        <v>#N/A</v>
      </c>
      <c r="F176" s="61"/>
      <c r="G176" s="61"/>
      <c r="H176" s="81"/>
      <c r="I176" s="81"/>
      <c r="J176" s="61"/>
      <c r="K176" s="82"/>
      <c r="L176" s="61"/>
      <c r="M176" s="61"/>
      <c r="N176" s="61"/>
      <c r="O176" s="61"/>
      <c r="P176" s="61"/>
      <c r="Q176" s="61"/>
      <c r="R176" s="61"/>
      <c r="S176" s="61"/>
      <c r="T176" s="61"/>
      <c r="U176" s="61"/>
    </row>
    <row r="177" spans="3:21" x14ac:dyDescent="0.35">
      <c r="C177" s="80"/>
      <c r="D177" s="107" t="e">
        <f>VLOOKUP(C177, CoursesBankAssessment!C:D, 2, FALSE)</f>
        <v>#N/A</v>
      </c>
      <c r="E177" s="107" t="e">
        <f>VLOOKUP(C177, CoursesBankAssessment!C:H, 6, FALSE)</f>
        <v>#N/A</v>
      </c>
      <c r="F177" s="61"/>
      <c r="G177" s="61"/>
      <c r="H177" s="81"/>
      <c r="I177" s="81"/>
      <c r="J177" s="61"/>
      <c r="K177" s="82"/>
      <c r="L177" s="61"/>
      <c r="M177" s="61"/>
      <c r="N177" s="61"/>
      <c r="O177" s="61"/>
      <c r="P177" s="61"/>
      <c r="Q177" s="61"/>
      <c r="R177" s="61"/>
      <c r="S177" s="61"/>
      <c r="T177" s="61"/>
      <c r="U177" s="61"/>
    </row>
    <row r="178" spans="3:21" x14ac:dyDescent="0.35">
      <c r="C178" s="80"/>
      <c r="D178" s="107" t="e">
        <f>VLOOKUP(C178, CoursesBankAssessment!C:D, 2, FALSE)</f>
        <v>#N/A</v>
      </c>
      <c r="E178" s="107" t="e">
        <f>VLOOKUP(C178, CoursesBankAssessment!C:H, 6, FALSE)</f>
        <v>#N/A</v>
      </c>
      <c r="F178" s="61"/>
      <c r="G178" s="61"/>
      <c r="H178" s="81"/>
      <c r="I178" s="81"/>
      <c r="J178" s="61"/>
      <c r="K178" s="82"/>
      <c r="L178" s="61"/>
      <c r="M178" s="61"/>
      <c r="N178" s="61"/>
      <c r="O178" s="61"/>
      <c r="P178" s="61"/>
      <c r="Q178" s="61"/>
      <c r="R178" s="61"/>
      <c r="S178" s="61"/>
      <c r="T178" s="61"/>
      <c r="U178" s="61"/>
    </row>
    <row r="179" spans="3:21" x14ac:dyDescent="0.35">
      <c r="C179" s="80"/>
      <c r="D179" s="107" t="e">
        <f>VLOOKUP(C179, CoursesBankAssessment!C:D, 2, FALSE)</f>
        <v>#N/A</v>
      </c>
      <c r="E179" s="107" t="e">
        <f>VLOOKUP(C179, CoursesBankAssessment!C:H, 6, FALSE)</f>
        <v>#N/A</v>
      </c>
      <c r="F179" s="61"/>
      <c r="G179" s="61"/>
      <c r="H179" s="81"/>
      <c r="I179" s="81"/>
      <c r="J179" s="61"/>
      <c r="K179" s="82"/>
      <c r="L179" s="61"/>
      <c r="M179" s="61"/>
      <c r="N179" s="61"/>
      <c r="O179" s="61"/>
      <c r="P179" s="61"/>
      <c r="Q179" s="61"/>
      <c r="R179" s="61"/>
      <c r="S179" s="61"/>
      <c r="T179" s="61"/>
      <c r="U179" s="61"/>
    </row>
    <row r="180" spans="3:21" x14ac:dyDescent="0.35">
      <c r="C180" s="80"/>
      <c r="D180" s="107" t="e">
        <f>VLOOKUP(C180, CoursesBankAssessment!C:D, 2, FALSE)</f>
        <v>#N/A</v>
      </c>
      <c r="E180" s="107" t="e">
        <f>VLOOKUP(C180, CoursesBankAssessment!C:H, 6, FALSE)</f>
        <v>#N/A</v>
      </c>
      <c r="F180" s="61"/>
      <c r="G180" s="61"/>
      <c r="H180" s="81"/>
      <c r="I180" s="81"/>
      <c r="J180" s="61"/>
      <c r="K180" s="82"/>
      <c r="L180" s="61"/>
      <c r="M180" s="61"/>
      <c r="N180" s="61"/>
      <c r="O180" s="61"/>
      <c r="P180" s="61"/>
      <c r="Q180" s="61"/>
      <c r="R180" s="61"/>
      <c r="S180" s="61"/>
      <c r="T180" s="61"/>
      <c r="U180" s="61"/>
    </row>
    <row r="181" spans="3:21" x14ac:dyDescent="0.35">
      <c r="C181" s="80"/>
      <c r="D181" s="107" t="e">
        <f>VLOOKUP(C181, CoursesBankAssessment!C:D, 2, FALSE)</f>
        <v>#N/A</v>
      </c>
      <c r="E181" s="107" t="e">
        <f>VLOOKUP(C181, CoursesBankAssessment!C:H, 6, FALSE)</f>
        <v>#N/A</v>
      </c>
      <c r="F181" s="61"/>
      <c r="G181" s="61"/>
      <c r="H181" s="81"/>
      <c r="I181" s="81"/>
      <c r="J181" s="61"/>
      <c r="K181" s="82"/>
      <c r="L181" s="61"/>
      <c r="M181" s="61"/>
      <c r="N181" s="61"/>
      <c r="O181" s="61"/>
      <c r="P181" s="61"/>
      <c r="Q181" s="61"/>
      <c r="R181" s="61"/>
      <c r="S181" s="61"/>
      <c r="T181" s="61"/>
      <c r="U181" s="61"/>
    </row>
    <row r="182" spans="3:21" x14ac:dyDescent="0.35">
      <c r="C182" s="80"/>
      <c r="D182" s="107" t="e">
        <f>VLOOKUP(C182, CoursesBankAssessment!C:D, 2, FALSE)</f>
        <v>#N/A</v>
      </c>
      <c r="E182" s="107" t="e">
        <f>VLOOKUP(C182, CoursesBankAssessment!C:H, 6, FALSE)</f>
        <v>#N/A</v>
      </c>
      <c r="F182" s="61"/>
      <c r="G182" s="61"/>
      <c r="H182" s="81"/>
      <c r="I182" s="81"/>
      <c r="J182" s="61"/>
      <c r="K182" s="82"/>
      <c r="L182" s="61"/>
      <c r="M182" s="61"/>
      <c r="N182" s="61"/>
      <c r="O182" s="61"/>
      <c r="P182" s="61"/>
      <c r="Q182" s="61"/>
      <c r="R182" s="61"/>
      <c r="S182" s="61"/>
      <c r="T182" s="61"/>
      <c r="U182" s="61"/>
    </row>
    <row r="183" spans="3:21" x14ac:dyDescent="0.35">
      <c r="C183" s="80"/>
      <c r="D183" s="107" t="e">
        <f>VLOOKUP(C183, CoursesBankAssessment!C:D, 2, FALSE)</f>
        <v>#N/A</v>
      </c>
      <c r="E183" s="107" t="e">
        <f>VLOOKUP(C183, CoursesBankAssessment!C:H, 6, FALSE)</f>
        <v>#N/A</v>
      </c>
      <c r="F183" s="61"/>
      <c r="G183" s="61"/>
      <c r="H183" s="81"/>
      <c r="I183" s="81"/>
      <c r="J183" s="61"/>
      <c r="K183" s="82"/>
      <c r="L183" s="61"/>
      <c r="M183" s="61"/>
      <c r="N183" s="61"/>
      <c r="O183" s="61"/>
      <c r="P183" s="61"/>
      <c r="Q183" s="61"/>
      <c r="R183" s="61"/>
      <c r="S183" s="61"/>
      <c r="T183" s="61"/>
      <c r="U183" s="61"/>
    </row>
    <row r="184" spans="3:21" x14ac:dyDescent="0.35">
      <c r="C184" s="80"/>
      <c r="D184" s="107" t="e">
        <f>VLOOKUP(C184, CoursesBankAssessment!C:D, 2, FALSE)</f>
        <v>#N/A</v>
      </c>
      <c r="E184" s="107" t="e">
        <f>VLOOKUP(C184, CoursesBankAssessment!C:H, 6, FALSE)</f>
        <v>#N/A</v>
      </c>
      <c r="F184" s="61"/>
      <c r="G184" s="61"/>
      <c r="H184" s="81"/>
      <c r="I184" s="81"/>
      <c r="J184" s="61"/>
      <c r="K184" s="82"/>
      <c r="L184" s="61"/>
      <c r="M184" s="61"/>
      <c r="N184" s="61"/>
      <c r="O184" s="61"/>
      <c r="P184" s="61"/>
      <c r="Q184" s="61"/>
      <c r="R184" s="61"/>
      <c r="S184" s="61"/>
      <c r="T184" s="61"/>
      <c r="U184" s="61"/>
    </row>
    <row r="185" spans="3:21" x14ac:dyDescent="0.35">
      <c r="C185" s="80"/>
      <c r="D185" s="107" t="e">
        <f>VLOOKUP(C185, CoursesBankAssessment!C:D, 2, FALSE)</f>
        <v>#N/A</v>
      </c>
      <c r="E185" s="107" t="e">
        <f>VLOOKUP(C185, CoursesBankAssessment!C:H, 6, FALSE)</f>
        <v>#N/A</v>
      </c>
      <c r="F185" s="61"/>
      <c r="G185" s="61"/>
      <c r="H185" s="81"/>
      <c r="I185" s="81"/>
      <c r="J185" s="61"/>
      <c r="K185" s="82"/>
      <c r="L185" s="61"/>
      <c r="M185" s="61"/>
      <c r="N185" s="61"/>
      <c r="O185" s="61"/>
      <c r="P185" s="61"/>
      <c r="Q185" s="61"/>
      <c r="R185" s="61"/>
      <c r="S185" s="61"/>
      <c r="T185" s="61"/>
      <c r="U185" s="61"/>
    </row>
    <row r="186" spans="3:21" x14ac:dyDescent="0.35">
      <c r="C186" s="80"/>
      <c r="D186" s="107" t="e">
        <f>VLOOKUP(C186, CoursesBankAssessment!C:D, 2, FALSE)</f>
        <v>#N/A</v>
      </c>
      <c r="E186" s="107" t="e">
        <f>VLOOKUP(C186, CoursesBankAssessment!C:H, 6, FALSE)</f>
        <v>#N/A</v>
      </c>
      <c r="F186" s="61"/>
      <c r="G186" s="61"/>
      <c r="H186" s="81"/>
      <c r="I186" s="81"/>
      <c r="J186" s="61"/>
      <c r="K186" s="82"/>
      <c r="L186" s="61"/>
      <c r="M186" s="61"/>
      <c r="N186" s="61"/>
      <c r="O186" s="61"/>
      <c r="P186" s="61"/>
      <c r="Q186" s="61"/>
      <c r="R186" s="61"/>
      <c r="S186" s="61"/>
      <c r="T186" s="61"/>
      <c r="U186" s="61"/>
    </row>
    <row r="187" spans="3:21" x14ac:dyDescent="0.35">
      <c r="C187" s="80"/>
      <c r="D187" s="107" t="e">
        <f>VLOOKUP(C187, CoursesBankAssessment!C:D, 2, FALSE)</f>
        <v>#N/A</v>
      </c>
      <c r="E187" s="107" t="e">
        <f>VLOOKUP(C187, CoursesBankAssessment!C:H, 6, FALSE)</f>
        <v>#N/A</v>
      </c>
      <c r="F187" s="61"/>
      <c r="G187" s="61"/>
      <c r="H187" s="81"/>
      <c r="I187" s="81"/>
      <c r="J187" s="61"/>
      <c r="K187" s="82"/>
      <c r="L187" s="61"/>
      <c r="M187" s="61"/>
      <c r="N187" s="61"/>
      <c r="O187" s="61"/>
      <c r="P187" s="61"/>
      <c r="Q187" s="61"/>
      <c r="R187" s="61"/>
      <c r="S187" s="61"/>
      <c r="T187" s="61"/>
      <c r="U187" s="61"/>
    </row>
    <row r="188" spans="3:21" x14ac:dyDescent="0.35">
      <c r="C188" s="80"/>
      <c r="D188" s="107" t="e">
        <f>VLOOKUP(C188, CoursesBankAssessment!C:D, 2, FALSE)</f>
        <v>#N/A</v>
      </c>
      <c r="E188" s="107" t="e">
        <f>VLOOKUP(C188, CoursesBankAssessment!C:H, 6, FALSE)</f>
        <v>#N/A</v>
      </c>
      <c r="F188" s="61"/>
      <c r="G188" s="61"/>
      <c r="H188" s="81"/>
      <c r="I188" s="81"/>
      <c r="J188" s="61"/>
      <c r="K188" s="82"/>
      <c r="L188" s="61"/>
      <c r="M188" s="61"/>
      <c r="N188" s="61"/>
      <c r="O188" s="61"/>
      <c r="P188" s="61"/>
      <c r="Q188" s="61"/>
      <c r="R188" s="61"/>
      <c r="S188" s="61"/>
      <c r="T188" s="61"/>
      <c r="U188" s="61"/>
    </row>
    <row r="189" spans="3:21" x14ac:dyDescent="0.35">
      <c r="C189" s="80"/>
      <c r="D189" s="107" t="e">
        <f>VLOOKUP(C189, CoursesBankAssessment!C:D, 2, FALSE)</f>
        <v>#N/A</v>
      </c>
      <c r="E189" s="107" t="e">
        <f>VLOOKUP(C189, CoursesBankAssessment!C:H, 6, FALSE)</f>
        <v>#N/A</v>
      </c>
      <c r="F189" s="61"/>
      <c r="G189" s="61"/>
      <c r="H189" s="81"/>
      <c r="I189" s="81"/>
      <c r="J189" s="61"/>
      <c r="K189" s="82"/>
      <c r="L189" s="61"/>
      <c r="M189" s="61"/>
      <c r="N189" s="61"/>
      <c r="O189" s="61"/>
      <c r="P189" s="61"/>
      <c r="Q189" s="61"/>
      <c r="R189" s="61"/>
      <c r="S189" s="61"/>
      <c r="T189" s="61"/>
      <c r="U189" s="61"/>
    </row>
    <row r="190" spans="3:21" x14ac:dyDescent="0.35">
      <c r="C190" s="80"/>
      <c r="D190" s="107" t="e">
        <f>VLOOKUP(C190, CoursesBankAssessment!C:D, 2, FALSE)</f>
        <v>#N/A</v>
      </c>
      <c r="E190" s="107" t="e">
        <f>VLOOKUP(C190, CoursesBankAssessment!C:H, 6, FALSE)</f>
        <v>#N/A</v>
      </c>
      <c r="F190" s="61"/>
      <c r="G190" s="61"/>
      <c r="H190" s="81"/>
      <c r="I190" s="81"/>
      <c r="J190" s="61"/>
      <c r="K190" s="82"/>
      <c r="L190" s="61"/>
      <c r="M190" s="61"/>
      <c r="N190" s="61"/>
      <c r="O190" s="61"/>
      <c r="P190" s="61"/>
      <c r="Q190" s="61"/>
      <c r="R190" s="61"/>
      <c r="S190" s="61"/>
      <c r="T190" s="61"/>
      <c r="U190" s="61"/>
    </row>
    <row r="191" spans="3:21" x14ac:dyDescent="0.35">
      <c r="C191" s="80"/>
      <c r="D191" s="107" t="e">
        <f>VLOOKUP(C191, CoursesBankAssessment!C:D, 2, FALSE)</f>
        <v>#N/A</v>
      </c>
      <c r="E191" s="107" t="e">
        <f>VLOOKUP(C191, CoursesBankAssessment!C:H, 6, FALSE)</f>
        <v>#N/A</v>
      </c>
      <c r="F191" s="61"/>
      <c r="G191" s="61"/>
      <c r="H191" s="81"/>
      <c r="I191" s="81"/>
      <c r="J191" s="61"/>
      <c r="K191" s="82"/>
      <c r="L191" s="61"/>
      <c r="M191" s="61"/>
      <c r="N191" s="61"/>
      <c r="O191" s="61"/>
      <c r="P191" s="61"/>
      <c r="Q191" s="61"/>
      <c r="R191" s="61"/>
      <c r="S191" s="61"/>
      <c r="T191" s="61"/>
      <c r="U191" s="61"/>
    </row>
    <row r="192" spans="3:21" x14ac:dyDescent="0.35">
      <c r="C192" s="80"/>
      <c r="D192" s="107" t="e">
        <f>VLOOKUP(C192, CoursesBankAssessment!C:D, 2, FALSE)</f>
        <v>#N/A</v>
      </c>
      <c r="E192" s="107" t="e">
        <f>VLOOKUP(C192, CoursesBankAssessment!C:H, 6, FALSE)</f>
        <v>#N/A</v>
      </c>
      <c r="F192" s="61"/>
      <c r="G192" s="61"/>
      <c r="H192" s="81"/>
      <c r="I192" s="81"/>
      <c r="J192" s="61"/>
      <c r="K192" s="82"/>
      <c r="L192" s="61"/>
      <c r="M192" s="61"/>
      <c r="N192" s="61"/>
      <c r="O192" s="61"/>
      <c r="P192" s="61"/>
      <c r="Q192" s="61"/>
      <c r="R192" s="61"/>
      <c r="S192" s="61"/>
      <c r="T192" s="61"/>
      <c r="U192" s="61"/>
    </row>
    <row r="193" spans="3:21" x14ac:dyDescent="0.35">
      <c r="C193" s="80"/>
      <c r="D193" s="107" t="e">
        <f>VLOOKUP(C193, CoursesBankAssessment!C:D, 2, FALSE)</f>
        <v>#N/A</v>
      </c>
      <c r="E193" s="107" t="e">
        <f>VLOOKUP(C193, CoursesBankAssessment!C:H, 6, FALSE)</f>
        <v>#N/A</v>
      </c>
      <c r="F193" s="61"/>
      <c r="G193" s="61"/>
      <c r="H193" s="81"/>
      <c r="I193" s="81"/>
      <c r="J193" s="61"/>
      <c r="K193" s="82"/>
      <c r="L193" s="61"/>
      <c r="M193" s="61"/>
      <c r="N193" s="61"/>
      <c r="O193" s="61"/>
      <c r="P193" s="61"/>
      <c r="Q193" s="61"/>
      <c r="R193" s="61"/>
      <c r="S193" s="61"/>
      <c r="T193" s="61"/>
      <c r="U193" s="61"/>
    </row>
    <row r="194" spans="3:21" x14ac:dyDescent="0.35">
      <c r="C194" s="80"/>
      <c r="D194" s="107" t="e">
        <f>VLOOKUP(C194, CoursesBankAssessment!C:D, 2, FALSE)</f>
        <v>#N/A</v>
      </c>
      <c r="E194" s="107" t="e">
        <f>VLOOKUP(C194, CoursesBankAssessment!C:H, 6, FALSE)</f>
        <v>#N/A</v>
      </c>
      <c r="F194" s="61"/>
      <c r="G194" s="61"/>
      <c r="H194" s="81"/>
      <c r="I194" s="81"/>
      <c r="J194" s="61"/>
      <c r="K194" s="82"/>
      <c r="L194" s="61"/>
      <c r="M194" s="61"/>
      <c r="N194" s="61"/>
      <c r="O194" s="61"/>
      <c r="P194" s="61"/>
      <c r="Q194" s="61"/>
      <c r="R194" s="61"/>
      <c r="S194" s="61"/>
      <c r="T194" s="61"/>
      <c r="U194" s="61"/>
    </row>
    <row r="195" spans="3:21" x14ac:dyDescent="0.35">
      <c r="C195" s="80"/>
      <c r="D195" s="107" t="e">
        <f>VLOOKUP(C195, CoursesBankAssessment!C:D, 2, FALSE)</f>
        <v>#N/A</v>
      </c>
      <c r="E195" s="107" t="e">
        <f>VLOOKUP(C195, CoursesBankAssessment!C:H, 6, FALSE)</f>
        <v>#N/A</v>
      </c>
      <c r="F195" s="61"/>
      <c r="G195" s="61"/>
      <c r="H195" s="81"/>
      <c r="I195" s="81"/>
      <c r="J195" s="61"/>
      <c r="K195" s="82"/>
      <c r="L195" s="61"/>
      <c r="M195" s="61"/>
      <c r="N195" s="61"/>
      <c r="O195" s="61"/>
      <c r="P195" s="61"/>
      <c r="Q195" s="61"/>
      <c r="R195" s="61"/>
      <c r="S195" s="61"/>
      <c r="T195" s="61"/>
      <c r="U195" s="61"/>
    </row>
    <row r="196" spans="3:21" x14ac:dyDescent="0.35">
      <c r="C196" s="80"/>
      <c r="D196" s="107" t="e">
        <f>VLOOKUP(C196, CoursesBankAssessment!C:D, 2, FALSE)</f>
        <v>#N/A</v>
      </c>
      <c r="E196" s="107" t="e">
        <f>VLOOKUP(C196, CoursesBankAssessment!C:H, 6, FALSE)</f>
        <v>#N/A</v>
      </c>
      <c r="F196" s="61"/>
      <c r="G196" s="61"/>
      <c r="H196" s="81"/>
      <c r="I196" s="81"/>
      <c r="J196" s="61"/>
      <c r="K196" s="82"/>
      <c r="L196" s="61"/>
      <c r="M196" s="61"/>
      <c r="N196" s="61"/>
      <c r="O196" s="61"/>
      <c r="P196" s="61"/>
      <c r="Q196" s="61"/>
      <c r="R196" s="61"/>
      <c r="S196" s="61"/>
      <c r="T196" s="61"/>
      <c r="U196" s="61"/>
    </row>
    <row r="197" spans="3:21" x14ac:dyDescent="0.35">
      <c r="C197" s="80"/>
      <c r="D197" s="107" t="e">
        <f>VLOOKUP(C197, CoursesBankAssessment!C:D, 2, FALSE)</f>
        <v>#N/A</v>
      </c>
      <c r="E197" s="107" t="e">
        <f>VLOOKUP(C197, CoursesBankAssessment!C:H, 6, FALSE)</f>
        <v>#N/A</v>
      </c>
      <c r="F197" s="61"/>
      <c r="G197" s="61"/>
      <c r="H197" s="81"/>
      <c r="I197" s="81"/>
      <c r="J197" s="61"/>
      <c r="K197" s="82"/>
      <c r="L197" s="61"/>
      <c r="M197" s="61"/>
      <c r="N197" s="61"/>
      <c r="O197" s="61"/>
      <c r="P197" s="61"/>
      <c r="Q197" s="61"/>
      <c r="R197" s="61"/>
      <c r="S197" s="61"/>
      <c r="T197" s="61"/>
      <c r="U197" s="61"/>
    </row>
    <row r="198" spans="3:21" x14ac:dyDescent="0.35">
      <c r="C198" s="80"/>
      <c r="D198" s="107" t="e">
        <f>VLOOKUP(C198, CoursesBankAssessment!C:D, 2, FALSE)</f>
        <v>#N/A</v>
      </c>
      <c r="E198" s="107" t="e">
        <f>VLOOKUP(C198, CoursesBankAssessment!C:H, 6, FALSE)</f>
        <v>#N/A</v>
      </c>
      <c r="F198" s="61"/>
      <c r="G198" s="61"/>
      <c r="H198" s="81"/>
      <c r="I198" s="81"/>
      <c r="J198" s="61"/>
      <c r="K198" s="82"/>
      <c r="L198" s="61"/>
      <c r="M198" s="61"/>
      <c r="N198" s="61"/>
      <c r="O198" s="61"/>
      <c r="P198" s="61"/>
      <c r="Q198" s="61"/>
      <c r="R198" s="61"/>
      <c r="S198" s="61"/>
      <c r="T198" s="61"/>
      <c r="U198" s="61"/>
    </row>
    <row r="199" spans="3:21" x14ac:dyDescent="0.35">
      <c r="C199" s="80"/>
      <c r="D199" s="107" t="e">
        <f>VLOOKUP(C199, CoursesBankAssessment!C:D, 2, FALSE)</f>
        <v>#N/A</v>
      </c>
      <c r="E199" s="107" t="e">
        <f>VLOOKUP(C199, CoursesBankAssessment!C:H, 6, FALSE)</f>
        <v>#N/A</v>
      </c>
      <c r="F199" s="61"/>
      <c r="G199" s="61"/>
      <c r="H199" s="81"/>
      <c r="I199" s="81"/>
      <c r="J199" s="61"/>
      <c r="K199" s="82"/>
      <c r="L199" s="61"/>
      <c r="M199" s="61"/>
      <c r="N199" s="61"/>
      <c r="O199" s="61"/>
      <c r="P199" s="61"/>
      <c r="Q199" s="61"/>
      <c r="R199" s="61"/>
      <c r="S199" s="61"/>
      <c r="T199" s="61"/>
      <c r="U199" s="61"/>
    </row>
    <row r="200" spans="3:21" x14ac:dyDescent="0.35">
      <c r="C200" s="80"/>
      <c r="D200" s="107" t="e">
        <f>VLOOKUP(C200, CoursesBankAssessment!C:D, 2, FALSE)</f>
        <v>#N/A</v>
      </c>
      <c r="E200" s="107" t="e">
        <f>VLOOKUP(C200, CoursesBankAssessment!C:H, 6, FALSE)</f>
        <v>#N/A</v>
      </c>
      <c r="F200" s="61"/>
      <c r="G200" s="61"/>
      <c r="H200" s="81"/>
      <c r="I200" s="81"/>
      <c r="J200" s="61"/>
      <c r="K200" s="82"/>
      <c r="L200" s="61"/>
      <c r="M200" s="61"/>
      <c r="N200" s="61"/>
      <c r="O200" s="61"/>
      <c r="P200" s="61"/>
      <c r="Q200" s="61"/>
      <c r="R200" s="61"/>
      <c r="S200" s="61"/>
      <c r="T200" s="61"/>
      <c r="U200" s="61"/>
    </row>
    <row r="201" spans="3:21" x14ac:dyDescent="0.35">
      <c r="C201" s="80"/>
      <c r="D201" s="107" t="e">
        <f>VLOOKUP(C201, CoursesBankAssessment!C:D, 2, FALSE)</f>
        <v>#N/A</v>
      </c>
      <c r="E201" s="107" t="e">
        <f>VLOOKUP(C201, CoursesBankAssessment!C:H, 6, FALSE)</f>
        <v>#N/A</v>
      </c>
      <c r="F201" s="61"/>
      <c r="G201" s="61"/>
      <c r="H201" s="81"/>
      <c r="I201" s="81"/>
      <c r="J201" s="61"/>
      <c r="K201" s="82"/>
      <c r="L201" s="61"/>
      <c r="M201" s="61"/>
      <c r="N201" s="61"/>
      <c r="O201" s="61"/>
      <c r="P201" s="61"/>
      <c r="Q201" s="61"/>
      <c r="R201" s="61"/>
      <c r="S201" s="61"/>
      <c r="T201" s="61"/>
      <c r="U201" s="61"/>
    </row>
    <row r="202" spans="3:21" x14ac:dyDescent="0.35">
      <c r="C202" s="80"/>
      <c r="D202" s="107" t="e">
        <f>VLOOKUP(C202, CoursesBankAssessment!C:D, 2, FALSE)</f>
        <v>#N/A</v>
      </c>
      <c r="E202" s="107" t="e">
        <f>VLOOKUP(C202, CoursesBankAssessment!C:H, 6, FALSE)</f>
        <v>#N/A</v>
      </c>
      <c r="F202" s="61"/>
      <c r="G202" s="61"/>
      <c r="H202" s="81"/>
      <c r="I202" s="81"/>
      <c r="J202" s="61"/>
      <c r="K202" s="82"/>
      <c r="L202" s="61"/>
      <c r="M202" s="61"/>
      <c r="N202" s="61"/>
      <c r="O202" s="61"/>
      <c r="P202" s="61"/>
      <c r="Q202" s="61"/>
      <c r="R202" s="61"/>
      <c r="S202" s="61"/>
      <c r="T202" s="61"/>
      <c r="U202" s="61"/>
    </row>
    <row r="203" spans="3:21" x14ac:dyDescent="0.35">
      <c r="C203" s="80"/>
      <c r="D203" s="107" t="e">
        <f>VLOOKUP(C203, CoursesBankAssessment!C:D, 2, FALSE)</f>
        <v>#N/A</v>
      </c>
      <c r="E203" s="107" t="e">
        <f>VLOOKUP(C203, CoursesBankAssessment!C:H, 6, FALSE)</f>
        <v>#N/A</v>
      </c>
      <c r="F203" s="61"/>
      <c r="G203" s="61"/>
      <c r="H203" s="81"/>
      <c r="I203" s="81"/>
      <c r="J203" s="61"/>
      <c r="K203" s="82"/>
      <c r="L203" s="61"/>
      <c r="M203" s="61"/>
      <c r="N203" s="61"/>
      <c r="O203" s="61"/>
      <c r="P203" s="61"/>
      <c r="Q203" s="61"/>
      <c r="R203" s="61"/>
      <c r="S203" s="61"/>
      <c r="T203" s="61"/>
      <c r="U203" s="61"/>
    </row>
    <row r="204" spans="3:21" x14ac:dyDescent="0.35">
      <c r="C204" s="80"/>
      <c r="D204" s="107" t="e">
        <f>VLOOKUP(C204, CoursesBankAssessment!C:D, 2, FALSE)</f>
        <v>#N/A</v>
      </c>
      <c r="E204" s="107" t="e">
        <f>VLOOKUP(C204, CoursesBankAssessment!C:H, 6, FALSE)</f>
        <v>#N/A</v>
      </c>
      <c r="F204" s="61"/>
      <c r="G204" s="61"/>
      <c r="H204" s="81"/>
      <c r="I204" s="81"/>
      <c r="J204" s="61"/>
      <c r="K204" s="82"/>
      <c r="L204" s="61"/>
      <c r="M204" s="61"/>
      <c r="N204" s="61"/>
      <c r="O204" s="61"/>
      <c r="P204" s="61"/>
      <c r="Q204" s="61"/>
      <c r="R204" s="61"/>
      <c r="S204" s="61"/>
      <c r="T204" s="61"/>
      <c r="U204" s="61"/>
    </row>
    <row r="205" spans="3:21" x14ac:dyDescent="0.35">
      <c r="C205" s="80"/>
      <c r="D205" s="107" t="e">
        <f>VLOOKUP(C205, CoursesBankAssessment!C:D, 2, FALSE)</f>
        <v>#N/A</v>
      </c>
      <c r="E205" s="107" t="e">
        <f>VLOOKUP(C205, CoursesBankAssessment!C:H, 6, FALSE)</f>
        <v>#N/A</v>
      </c>
      <c r="F205" s="61"/>
      <c r="G205" s="61"/>
      <c r="H205" s="81"/>
      <c r="I205" s="81"/>
      <c r="J205" s="61"/>
      <c r="K205" s="82"/>
      <c r="L205" s="61"/>
      <c r="M205" s="61"/>
      <c r="N205" s="61"/>
      <c r="O205" s="61"/>
      <c r="P205" s="61"/>
      <c r="Q205" s="61"/>
      <c r="R205" s="61"/>
      <c r="S205" s="61"/>
      <c r="T205" s="61"/>
      <c r="U205" s="61"/>
    </row>
    <row r="206" spans="3:21" x14ac:dyDescent="0.35">
      <c r="C206" s="80"/>
      <c r="D206" s="107" t="e">
        <f>VLOOKUP(C206, CoursesBankAssessment!C:D, 2, FALSE)</f>
        <v>#N/A</v>
      </c>
      <c r="E206" s="107" t="e">
        <f>VLOOKUP(C206, CoursesBankAssessment!C:H, 6, FALSE)</f>
        <v>#N/A</v>
      </c>
      <c r="F206" s="61"/>
      <c r="G206" s="61"/>
      <c r="H206" s="81"/>
      <c r="I206" s="81"/>
      <c r="J206" s="61"/>
      <c r="K206" s="82"/>
      <c r="L206" s="61"/>
      <c r="M206" s="61"/>
      <c r="N206" s="61"/>
      <c r="O206" s="61"/>
      <c r="P206" s="61"/>
      <c r="Q206" s="61"/>
      <c r="R206" s="61"/>
      <c r="S206" s="61"/>
      <c r="T206" s="61"/>
      <c r="U206" s="61"/>
    </row>
    <row r="207" spans="3:21" x14ac:dyDescent="0.35">
      <c r="C207" s="80"/>
      <c r="D207" s="107" t="e">
        <f>VLOOKUP(C207, CoursesBankAssessment!C:D, 2, FALSE)</f>
        <v>#N/A</v>
      </c>
      <c r="E207" s="107" t="e">
        <f>VLOOKUP(C207, CoursesBankAssessment!C:H, 6, FALSE)</f>
        <v>#N/A</v>
      </c>
      <c r="F207" s="61"/>
      <c r="G207" s="61"/>
      <c r="H207" s="81"/>
      <c r="I207" s="81"/>
      <c r="J207" s="61"/>
      <c r="K207" s="82"/>
      <c r="L207" s="61"/>
      <c r="M207" s="61"/>
      <c r="N207" s="61"/>
      <c r="O207" s="61"/>
      <c r="P207" s="61"/>
      <c r="Q207" s="61"/>
      <c r="R207" s="61"/>
      <c r="S207" s="61"/>
      <c r="T207" s="61"/>
      <c r="U207" s="61"/>
    </row>
    <row r="208" spans="3:21" x14ac:dyDescent="0.35">
      <c r="C208" s="80"/>
      <c r="D208" s="107" t="e">
        <f>VLOOKUP(C208, CoursesBankAssessment!C:D, 2, FALSE)</f>
        <v>#N/A</v>
      </c>
      <c r="E208" s="107" t="e">
        <f>VLOOKUP(C208, CoursesBankAssessment!C:H, 6, FALSE)</f>
        <v>#N/A</v>
      </c>
      <c r="F208" s="61"/>
      <c r="G208" s="61"/>
      <c r="H208" s="81"/>
      <c r="I208" s="81"/>
      <c r="J208" s="61"/>
      <c r="K208" s="82"/>
      <c r="L208" s="61"/>
      <c r="M208" s="61"/>
      <c r="N208" s="61"/>
      <c r="O208" s="61"/>
      <c r="P208" s="61"/>
      <c r="Q208" s="61"/>
      <c r="R208" s="61"/>
      <c r="S208" s="61"/>
      <c r="T208" s="61"/>
      <c r="U208" s="61"/>
    </row>
    <row r="209" spans="3:21" x14ac:dyDescent="0.35">
      <c r="C209" s="80"/>
      <c r="D209" s="107" t="e">
        <f>VLOOKUP(C209, CoursesBankAssessment!C:D, 2, FALSE)</f>
        <v>#N/A</v>
      </c>
      <c r="E209" s="107" t="e">
        <f>VLOOKUP(C209, CoursesBankAssessment!C:H, 6, FALSE)</f>
        <v>#N/A</v>
      </c>
      <c r="F209" s="61"/>
      <c r="G209" s="61"/>
      <c r="H209" s="81"/>
      <c r="I209" s="81"/>
      <c r="J209" s="61"/>
      <c r="K209" s="82"/>
      <c r="L209" s="61"/>
      <c r="M209" s="61"/>
      <c r="N209" s="61"/>
      <c r="O209" s="61"/>
      <c r="P209" s="61"/>
      <c r="Q209" s="61"/>
      <c r="R209" s="61"/>
      <c r="S209" s="61"/>
      <c r="T209" s="61"/>
      <c r="U209" s="61"/>
    </row>
    <row r="210" spans="3:21" x14ac:dyDescent="0.35">
      <c r="C210" s="80"/>
      <c r="D210" s="107" t="e">
        <f>VLOOKUP(C210, CoursesBankAssessment!C:D, 2, FALSE)</f>
        <v>#N/A</v>
      </c>
      <c r="E210" s="107" t="e">
        <f>VLOOKUP(C210, CoursesBankAssessment!C:H, 6, FALSE)</f>
        <v>#N/A</v>
      </c>
      <c r="F210" s="61"/>
      <c r="G210" s="61"/>
      <c r="H210" s="81"/>
      <c r="I210" s="81"/>
      <c r="J210" s="61"/>
      <c r="K210" s="82"/>
      <c r="L210" s="61"/>
      <c r="M210" s="61"/>
      <c r="N210" s="61"/>
      <c r="O210" s="61"/>
      <c r="P210" s="61"/>
      <c r="Q210" s="61"/>
      <c r="R210" s="61"/>
      <c r="S210" s="61"/>
      <c r="T210" s="61"/>
      <c r="U210" s="61"/>
    </row>
    <row r="211" spans="3:21" x14ac:dyDescent="0.35">
      <c r="C211" s="80"/>
      <c r="D211" s="107" t="e">
        <f>VLOOKUP(C211, CoursesBankAssessment!C:D, 2, FALSE)</f>
        <v>#N/A</v>
      </c>
      <c r="E211" s="107" t="e">
        <f>VLOOKUP(C211, CoursesBankAssessment!C:H, 6, FALSE)</f>
        <v>#N/A</v>
      </c>
      <c r="F211" s="61"/>
      <c r="G211" s="61"/>
      <c r="H211" s="81"/>
      <c r="I211" s="81"/>
      <c r="J211" s="61"/>
      <c r="K211" s="82"/>
      <c r="L211" s="61"/>
      <c r="M211" s="61"/>
      <c r="N211" s="61"/>
      <c r="O211" s="61"/>
      <c r="P211" s="61"/>
      <c r="Q211" s="61"/>
      <c r="R211" s="61"/>
      <c r="S211" s="61"/>
      <c r="T211" s="61"/>
      <c r="U211" s="61"/>
    </row>
    <row r="212" spans="3:21" x14ac:dyDescent="0.35">
      <c r="C212" s="80"/>
      <c r="D212" s="107" t="e">
        <f>VLOOKUP(C212, CoursesBankAssessment!C:D, 2, FALSE)</f>
        <v>#N/A</v>
      </c>
      <c r="E212" s="107" t="e">
        <f>VLOOKUP(C212, CoursesBankAssessment!C:H, 6, FALSE)</f>
        <v>#N/A</v>
      </c>
      <c r="F212" s="61"/>
      <c r="G212" s="61"/>
      <c r="H212" s="81"/>
      <c r="I212" s="81"/>
      <c r="J212" s="61"/>
      <c r="K212" s="82"/>
      <c r="L212" s="61"/>
      <c r="M212" s="61"/>
      <c r="N212" s="61"/>
      <c r="O212" s="61"/>
      <c r="P212" s="61"/>
      <c r="Q212" s="61"/>
      <c r="R212" s="61"/>
      <c r="S212" s="61"/>
      <c r="T212" s="61"/>
      <c r="U212" s="61"/>
    </row>
    <row r="213" spans="3:21" x14ac:dyDescent="0.35">
      <c r="C213" s="80"/>
      <c r="D213" s="107" t="e">
        <f>VLOOKUP(C213, CoursesBankAssessment!C:D, 2, FALSE)</f>
        <v>#N/A</v>
      </c>
      <c r="E213" s="107" t="e">
        <f>VLOOKUP(C213, CoursesBankAssessment!C:H, 6, FALSE)</f>
        <v>#N/A</v>
      </c>
      <c r="F213" s="61"/>
      <c r="G213" s="61"/>
      <c r="H213" s="81"/>
      <c r="I213" s="81"/>
      <c r="J213" s="61"/>
      <c r="K213" s="82"/>
      <c r="L213" s="61"/>
      <c r="M213" s="61"/>
      <c r="N213" s="61"/>
      <c r="O213" s="61"/>
      <c r="P213" s="61"/>
      <c r="Q213" s="61"/>
      <c r="R213" s="61"/>
      <c r="S213" s="61"/>
      <c r="T213" s="61"/>
      <c r="U213" s="61"/>
    </row>
    <row r="214" spans="3:21" x14ac:dyDescent="0.35">
      <c r="C214" s="80"/>
      <c r="D214" s="107" t="e">
        <f>VLOOKUP(C214, CoursesBankAssessment!C:D, 2, FALSE)</f>
        <v>#N/A</v>
      </c>
      <c r="E214" s="107" t="e">
        <f>VLOOKUP(C214, CoursesBankAssessment!C:H, 6, FALSE)</f>
        <v>#N/A</v>
      </c>
      <c r="F214" s="61"/>
      <c r="G214" s="61"/>
      <c r="H214" s="81"/>
      <c r="I214" s="81"/>
      <c r="J214" s="61"/>
      <c r="K214" s="82"/>
      <c r="L214" s="61"/>
      <c r="M214" s="61"/>
      <c r="N214" s="61"/>
      <c r="O214" s="61"/>
      <c r="P214" s="61"/>
      <c r="Q214" s="61"/>
      <c r="R214" s="61"/>
      <c r="S214" s="61"/>
      <c r="T214" s="61"/>
      <c r="U214" s="61"/>
    </row>
    <row r="215" spans="3:21" x14ac:dyDescent="0.35">
      <c r="C215" s="80"/>
      <c r="D215" s="107" t="e">
        <f>VLOOKUP(C215, CoursesBankAssessment!C:D, 2, FALSE)</f>
        <v>#N/A</v>
      </c>
      <c r="E215" s="107" t="e">
        <f>VLOOKUP(C215, CoursesBankAssessment!C:H, 6, FALSE)</f>
        <v>#N/A</v>
      </c>
      <c r="F215" s="61"/>
      <c r="G215" s="61"/>
      <c r="H215" s="81"/>
      <c r="I215" s="81"/>
      <c r="J215" s="61"/>
      <c r="K215" s="82"/>
      <c r="L215" s="61"/>
      <c r="M215" s="61"/>
      <c r="N215" s="61"/>
      <c r="O215" s="61"/>
      <c r="P215" s="61"/>
      <c r="Q215" s="61"/>
      <c r="R215" s="61"/>
      <c r="S215" s="61"/>
      <c r="T215" s="61"/>
      <c r="U215" s="61"/>
    </row>
    <row r="216" spans="3:21" x14ac:dyDescent="0.35">
      <c r="C216" s="80"/>
      <c r="D216" s="107" t="e">
        <f>VLOOKUP(C216, CoursesBankAssessment!C:D, 2, FALSE)</f>
        <v>#N/A</v>
      </c>
      <c r="E216" s="107" t="e">
        <f>VLOOKUP(C216, CoursesBankAssessment!C:H, 6, FALSE)</f>
        <v>#N/A</v>
      </c>
      <c r="F216" s="61"/>
      <c r="G216" s="61"/>
      <c r="H216" s="81"/>
      <c r="I216" s="81"/>
      <c r="J216" s="61"/>
      <c r="K216" s="82"/>
      <c r="L216" s="61"/>
      <c r="M216" s="61"/>
      <c r="N216" s="61"/>
      <c r="O216" s="61"/>
      <c r="P216" s="61"/>
      <c r="Q216" s="61"/>
      <c r="R216" s="61"/>
      <c r="S216" s="61"/>
      <c r="T216" s="61"/>
      <c r="U216" s="61"/>
    </row>
    <row r="217" spans="3:21" x14ac:dyDescent="0.35">
      <c r="C217" s="80"/>
      <c r="D217" s="107" t="e">
        <f>VLOOKUP(C217, CoursesBankAssessment!C:D, 2, FALSE)</f>
        <v>#N/A</v>
      </c>
      <c r="E217" s="107" t="e">
        <f>VLOOKUP(C217, CoursesBankAssessment!C:H, 6, FALSE)</f>
        <v>#N/A</v>
      </c>
      <c r="F217" s="61"/>
      <c r="G217" s="61"/>
      <c r="H217" s="81"/>
      <c r="I217" s="81"/>
      <c r="J217" s="61"/>
      <c r="K217" s="82"/>
      <c r="L217" s="61"/>
      <c r="M217" s="61"/>
      <c r="N217" s="61"/>
      <c r="O217" s="61"/>
      <c r="P217" s="61"/>
      <c r="Q217" s="61"/>
      <c r="R217" s="61"/>
      <c r="S217" s="61"/>
      <c r="T217" s="61"/>
      <c r="U217" s="61"/>
    </row>
    <row r="218" spans="3:21" x14ac:dyDescent="0.35">
      <c r="C218" s="80"/>
      <c r="D218" s="107" t="e">
        <f>VLOOKUP(C218, CoursesBankAssessment!C:D, 2, FALSE)</f>
        <v>#N/A</v>
      </c>
      <c r="E218" s="107" t="e">
        <f>VLOOKUP(C218, CoursesBankAssessment!C:H, 6, FALSE)</f>
        <v>#N/A</v>
      </c>
      <c r="F218" s="61"/>
      <c r="G218" s="61"/>
      <c r="H218" s="81"/>
      <c r="I218" s="81"/>
      <c r="J218" s="61"/>
      <c r="K218" s="82"/>
      <c r="L218" s="61"/>
      <c r="M218" s="61"/>
      <c r="N218" s="61"/>
      <c r="O218" s="61"/>
      <c r="P218" s="61"/>
      <c r="Q218" s="61"/>
      <c r="R218" s="61"/>
      <c r="S218" s="61"/>
      <c r="T218" s="61"/>
      <c r="U218" s="61"/>
    </row>
    <row r="219" spans="3:21" x14ac:dyDescent="0.35">
      <c r="C219" s="80"/>
      <c r="D219" s="107" t="e">
        <f>VLOOKUP(C219, CoursesBankAssessment!C:D, 2, FALSE)</f>
        <v>#N/A</v>
      </c>
      <c r="E219" s="107" t="e">
        <f>VLOOKUP(C219, CoursesBankAssessment!C:H, 6, FALSE)</f>
        <v>#N/A</v>
      </c>
      <c r="F219" s="61"/>
      <c r="G219" s="61"/>
      <c r="H219" s="81"/>
      <c r="I219" s="81"/>
      <c r="J219" s="61"/>
      <c r="K219" s="82"/>
      <c r="L219" s="61"/>
      <c r="M219" s="61"/>
      <c r="N219" s="61"/>
      <c r="O219" s="61"/>
      <c r="P219" s="61"/>
      <c r="Q219" s="61"/>
      <c r="R219" s="61"/>
      <c r="S219" s="61"/>
      <c r="T219" s="61"/>
      <c r="U219" s="61"/>
    </row>
    <row r="220" spans="3:21" x14ac:dyDescent="0.35">
      <c r="C220" s="80"/>
      <c r="D220" s="107" t="e">
        <f>VLOOKUP(C220, CoursesBankAssessment!C:D, 2, FALSE)</f>
        <v>#N/A</v>
      </c>
      <c r="E220" s="107" t="e">
        <f>VLOOKUP(C220, CoursesBankAssessment!C:H, 6, FALSE)</f>
        <v>#N/A</v>
      </c>
      <c r="F220" s="61"/>
      <c r="G220" s="61"/>
      <c r="H220" s="81"/>
      <c r="I220" s="81"/>
      <c r="J220" s="61"/>
      <c r="K220" s="82"/>
      <c r="L220" s="61"/>
      <c r="M220" s="61"/>
      <c r="N220" s="61"/>
      <c r="O220" s="61"/>
      <c r="P220" s="61"/>
      <c r="Q220" s="61"/>
      <c r="R220" s="61"/>
      <c r="S220" s="61"/>
      <c r="T220" s="61"/>
      <c r="U220" s="61"/>
    </row>
    <row r="221" spans="3:21" x14ac:dyDescent="0.35">
      <c r="C221" s="80"/>
      <c r="D221" s="107" t="e">
        <f>VLOOKUP(C221, CoursesBankAssessment!C:D, 2, FALSE)</f>
        <v>#N/A</v>
      </c>
      <c r="E221" s="107" t="e">
        <f>VLOOKUP(C221, CoursesBankAssessment!C:H, 6, FALSE)</f>
        <v>#N/A</v>
      </c>
      <c r="F221" s="61"/>
      <c r="G221" s="61"/>
      <c r="H221" s="81"/>
      <c r="I221" s="81"/>
      <c r="J221" s="61"/>
      <c r="K221" s="82"/>
      <c r="L221" s="61"/>
      <c r="M221" s="61"/>
      <c r="N221" s="61"/>
      <c r="O221" s="61"/>
      <c r="P221" s="61"/>
      <c r="Q221" s="61"/>
      <c r="R221" s="61"/>
      <c r="S221" s="61"/>
      <c r="T221" s="61"/>
      <c r="U221" s="61"/>
    </row>
    <row r="222" spans="3:21" x14ac:dyDescent="0.35">
      <c r="C222" s="80"/>
      <c r="D222" s="107" t="e">
        <f>VLOOKUP(C222, CoursesBankAssessment!C:D, 2, FALSE)</f>
        <v>#N/A</v>
      </c>
      <c r="E222" s="107" t="e">
        <f>VLOOKUP(C222, CoursesBankAssessment!C:H, 6, FALSE)</f>
        <v>#N/A</v>
      </c>
      <c r="F222" s="61"/>
      <c r="G222" s="61"/>
      <c r="H222" s="81"/>
      <c r="I222" s="81"/>
      <c r="J222" s="61"/>
      <c r="K222" s="82"/>
      <c r="L222" s="61"/>
      <c r="M222" s="61"/>
      <c r="N222" s="61"/>
      <c r="O222" s="61"/>
      <c r="P222" s="61"/>
      <c r="Q222" s="61"/>
      <c r="R222" s="61"/>
      <c r="S222" s="61"/>
      <c r="T222" s="61"/>
      <c r="U222" s="61"/>
    </row>
    <row r="223" spans="3:21" x14ac:dyDescent="0.35">
      <c r="C223" s="80"/>
      <c r="D223" s="107" t="e">
        <f>VLOOKUP(C223, CoursesBankAssessment!C:D, 2, FALSE)</f>
        <v>#N/A</v>
      </c>
      <c r="E223" s="107" t="e">
        <f>VLOOKUP(C223, CoursesBankAssessment!C:H, 6, FALSE)</f>
        <v>#N/A</v>
      </c>
      <c r="F223" s="61"/>
      <c r="G223" s="61"/>
      <c r="H223" s="81"/>
      <c r="I223" s="81"/>
      <c r="J223" s="61"/>
      <c r="K223" s="82"/>
      <c r="L223" s="61"/>
      <c r="M223" s="61"/>
      <c r="N223" s="61"/>
      <c r="O223" s="61"/>
      <c r="P223" s="61"/>
      <c r="Q223" s="61"/>
      <c r="R223" s="61"/>
      <c r="S223" s="61"/>
      <c r="T223" s="61"/>
      <c r="U223" s="61"/>
    </row>
    <row r="224" spans="3:21" x14ac:dyDescent="0.35">
      <c r="C224" s="80"/>
      <c r="D224" s="107" t="e">
        <f>VLOOKUP(C224, CoursesBankAssessment!C:D, 2, FALSE)</f>
        <v>#N/A</v>
      </c>
      <c r="E224" s="107" t="e">
        <f>VLOOKUP(C224, CoursesBankAssessment!C:H, 6, FALSE)</f>
        <v>#N/A</v>
      </c>
      <c r="F224" s="61"/>
      <c r="G224" s="61"/>
      <c r="H224" s="81"/>
      <c r="I224" s="81"/>
      <c r="J224" s="61"/>
      <c r="K224" s="82"/>
      <c r="L224" s="61"/>
      <c r="M224" s="61"/>
      <c r="N224" s="61"/>
      <c r="O224" s="61"/>
      <c r="P224" s="61"/>
      <c r="Q224" s="61"/>
      <c r="R224" s="61"/>
      <c r="S224" s="61"/>
      <c r="T224" s="61"/>
      <c r="U224" s="61"/>
    </row>
    <row r="225" spans="3:21" x14ac:dyDescent="0.35">
      <c r="C225" s="80"/>
      <c r="D225" s="107" t="e">
        <f>VLOOKUP(C225, CoursesBankAssessment!C:D, 2, FALSE)</f>
        <v>#N/A</v>
      </c>
      <c r="E225" s="107" t="e">
        <f>VLOOKUP(C225, CoursesBankAssessment!C:H, 6, FALSE)</f>
        <v>#N/A</v>
      </c>
      <c r="F225" s="61"/>
      <c r="G225" s="61"/>
      <c r="H225" s="81"/>
      <c r="I225" s="81"/>
      <c r="J225" s="61"/>
      <c r="K225" s="82"/>
      <c r="L225" s="61"/>
      <c r="M225" s="61"/>
      <c r="N225" s="61"/>
      <c r="O225" s="61"/>
      <c r="P225" s="61"/>
      <c r="Q225" s="61"/>
      <c r="R225" s="61"/>
      <c r="S225" s="61"/>
      <c r="T225" s="61"/>
      <c r="U225" s="61"/>
    </row>
    <row r="226" spans="3:21" x14ac:dyDescent="0.35">
      <c r="C226" s="80"/>
      <c r="D226" s="107" t="e">
        <f>VLOOKUP(C226, CoursesBankAssessment!C:D, 2, FALSE)</f>
        <v>#N/A</v>
      </c>
      <c r="E226" s="107" t="e">
        <f>VLOOKUP(C226, CoursesBankAssessment!C:H, 6, FALSE)</f>
        <v>#N/A</v>
      </c>
      <c r="F226" s="61"/>
      <c r="G226" s="61"/>
      <c r="H226" s="81"/>
      <c r="I226" s="81"/>
      <c r="J226" s="61"/>
      <c r="K226" s="82"/>
      <c r="L226" s="61"/>
      <c r="M226" s="61"/>
      <c r="N226" s="61"/>
      <c r="O226" s="61"/>
      <c r="P226" s="61"/>
      <c r="Q226" s="61"/>
      <c r="R226" s="61"/>
      <c r="S226" s="61"/>
      <c r="T226" s="61"/>
      <c r="U226" s="61"/>
    </row>
    <row r="227" spans="3:21" x14ac:dyDescent="0.35">
      <c r="C227" s="80"/>
      <c r="D227" s="107" t="e">
        <f>VLOOKUP(C227, CoursesBankAssessment!C:D, 2, FALSE)</f>
        <v>#N/A</v>
      </c>
      <c r="E227" s="107" t="e">
        <f>VLOOKUP(C227, CoursesBankAssessment!C:H, 6, FALSE)</f>
        <v>#N/A</v>
      </c>
      <c r="F227" s="61"/>
      <c r="G227" s="61"/>
      <c r="H227" s="81"/>
      <c r="I227" s="81"/>
      <c r="J227" s="61"/>
      <c r="K227" s="82"/>
      <c r="L227" s="61"/>
      <c r="M227" s="61"/>
      <c r="N227" s="61"/>
      <c r="O227" s="61"/>
      <c r="P227" s="61"/>
      <c r="Q227" s="61"/>
      <c r="R227" s="61"/>
      <c r="S227" s="61"/>
      <c r="T227" s="61"/>
      <c r="U227" s="61"/>
    </row>
    <row r="228" spans="3:21" x14ac:dyDescent="0.35">
      <c r="C228" s="80"/>
      <c r="D228" s="107" t="e">
        <f>VLOOKUP(C228, CoursesBankAssessment!C:D, 2, FALSE)</f>
        <v>#N/A</v>
      </c>
      <c r="E228" s="107" t="e">
        <f>VLOOKUP(C228, CoursesBankAssessment!C:H, 6, FALSE)</f>
        <v>#N/A</v>
      </c>
      <c r="F228" s="61"/>
      <c r="G228" s="61"/>
      <c r="H228" s="81"/>
      <c r="I228" s="81"/>
      <c r="J228" s="61"/>
      <c r="K228" s="82"/>
      <c r="L228" s="61"/>
      <c r="M228" s="61"/>
      <c r="N228" s="61"/>
      <c r="O228" s="61"/>
      <c r="P228" s="61"/>
      <c r="Q228" s="61"/>
      <c r="R228" s="61"/>
      <c r="S228" s="61"/>
      <c r="T228" s="61"/>
      <c r="U228" s="61"/>
    </row>
    <row r="229" spans="3:21" x14ac:dyDescent="0.35">
      <c r="C229" s="80"/>
      <c r="D229" s="107" t="e">
        <f>VLOOKUP(C229, CoursesBankAssessment!C:D, 2, FALSE)</f>
        <v>#N/A</v>
      </c>
      <c r="E229" s="107" t="e">
        <f>VLOOKUP(C229, CoursesBankAssessment!C:H, 6, FALSE)</f>
        <v>#N/A</v>
      </c>
      <c r="F229" s="61"/>
      <c r="G229" s="61"/>
      <c r="H229" s="81"/>
      <c r="I229" s="81"/>
      <c r="J229" s="61"/>
      <c r="K229" s="82"/>
      <c r="L229" s="61"/>
      <c r="M229" s="61"/>
      <c r="N229" s="61"/>
      <c r="O229" s="61"/>
      <c r="P229" s="61"/>
      <c r="Q229" s="61"/>
      <c r="R229" s="61"/>
      <c r="S229" s="61"/>
      <c r="T229" s="61"/>
      <c r="U229" s="61"/>
    </row>
    <row r="230" spans="3:21" x14ac:dyDescent="0.35">
      <c r="C230" s="80"/>
      <c r="D230" s="107" t="e">
        <f>VLOOKUP(C230, CoursesBankAssessment!C:D, 2, FALSE)</f>
        <v>#N/A</v>
      </c>
      <c r="E230" s="107" t="e">
        <f>VLOOKUP(C230, CoursesBankAssessment!C:H, 6, FALSE)</f>
        <v>#N/A</v>
      </c>
      <c r="F230" s="61"/>
      <c r="G230" s="61"/>
      <c r="H230" s="81"/>
      <c r="I230" s="81"/>
      <c r="J230" s="61"/>
      <c r="K230" s="82"/>
      <c r="L230" s="61"/>
      <c r="M230" s="61"/>
      <c r="N230" s="61"/>
      <c r="O230" s="61"/>
      <c r="P230" s="61"/>
      <c r="Q230" s="61"/>
      <c r="R230" s="61"/>
      <c r="S230" s="61"/>
      <c r="T230" s="61"/>
      <c r="U230" s="61"/>
    </row>
    <row r="231" spans="3:21" x14ac:dyDescent="0.35">
      <c r="C231" s="80"/>
      <c r="D231" s="107" t="e">
        <f>VLOOKUP(C231, CoursesBankAssessment!C:D, 2, FALSE)</f>
        <v>#N/A</v>
      </c>
      <c r="E231" s="107" t="e">
        <f>VLOOKUP(C231, CoursesBankAssessment!C:H, 6, FALSE)</f>
        <v>#N/A</v>
      </c>
      <c r="F231" s="61"/>
      <c r="G231" s="61"/>
      <c r="H231" s="81"/>
      <c r="I231" s="81"/>
      <c r="J231" s="61"/>
      <c r="K231" s="82"/>
      <c r="L231" s="61"/>
      <c r="M231" s="61"/>
      <c r="N231" s="61"/>
      <c r="O231" s="61"/>
      <c r="P231" s="61"/>
      <c r="Q231" s="61"/>
      <c r="R231" s="61"/>
      <c r="S231" s="61"/>
      <c r="T231" s="61"/>
      <c r="U231" s="61"/>
    </row>
    <row r="232" spans="3:21" x14ac:dyDescent="0.35">
      <c r="C232" s="80"/>
      <c r="D232" s="107" t="e">
        <f>VLOOKUP(C232, CoursesBankAssessment!C:D, 2, FALSE)</f>
        <v>#N/A</v>
      </c>
      <c r="E232" s="107" t="e">
        <f>VLOOKUP(C232, CoursesBankAssessment!C:H, 6, FALSE)</f>
        <v>#N/A</v>
      </c>
      <c r="F232" s="61"/>
      <c r="G232" s="61"/>
      <c r="H232" s="81"/>
      <c r="I232" s="81"/>
      <c r="J232" s="61"/>
      <c r="K232" s="82"/>
      <c r="L232" s="61"/>
      <c r="M232" s="61"/>
      <c r="N232" s="61"/>
      <c r="O232" s="61"/>
      <c r="P232" s="61"/>
      <c r="Q232" s="61"/>
      <c r="R232" s="61"/>
      <c r="S232" s="61"/>
      <c r="T232" s="61"/>
      <c r="U232" s="61"/>
    </row>
    <row r="233" spans="3:21" x14ac:dyDescent="0.35">
      <c r="C233" s="80"/>
      <c r="D233" s="107" t="e">
        <f>VLOOKUP(C233, CoursesBankAssessment!C:D, 2, FALSE)</f>
        <v>#N/A</v>
      </c>
      <c r="E233" s="107" t="e">
        <f>VLOOKUP(C233, CoursesBankAssessment!C:H, 6, FALSE)</f>
        <v>#N/A</v>
      </c>
      <c r="F233" s="61"/>
      <c r="G233" s="61"/>
      <c r="H233" s="81"/>
      <c r="I233" s="81"/>
      <c r="J233" s="61"/>
      <c r="K233" s="82"/>
      <c r="L233" s="61"/>
      <c r="M233" s="61"/>
      <c r="N233" s="61"/>
      <c r="O233" s="61"/>
      <c r="P233" s="61"/>
      <c r="Q233" s="61"/>
      <c r="R233" s="61"/>
      <c r="S233" s="61"/>
      <c r="T233" s="61"/>
      <c r="U233" s="61"/>
    </row>
    <row r="234" spans="3:21" x14ac:dyDescent="0.35">
      <c r="C234" s="80"/>
      <c r="D234" s="107" t="e">
        <f>VLOOKUP(C234, CoursesBankAssessment!C:D, 2, FALSE)</f>
        <v>#N/A</v>
      </c>
      <c r="E234" s="107" t="e">
        <f>VLOOKUP(C234, CoursesBankAssessment!C:H, 6, FALSE)</f>
        <v>#N/A</v>
      </c>
      <c r="F234" s="61"/>
      <c r="G234" s="61"/>
      <c r="H234" s="81"/>
      <c r="I234" s="81"/>
      <c r="J234" s="61"/>
      <c r="K234" s="82"/>
      <c r="L234" s="61"/>
      <c r="M234" s="61"/>
      <c r="N234" s="61"/>
      <c r="O234" s="61"/>
      <c r="P234" s="61"/>
      <c r="Q234" s="61"/>
      <c r="R234" s="61"/>
      <c r="S234" s="61"/>
      <c r="T234" s="61"/>
      <c r="U234" s="61"/>
    </row>
    <row r="235" spans="3:21" x14ac:dyDescent="0.35">
      <c r="C235" s="80"/>
      <c r="D235" s="107" t="e">
        <f>VLOOKUP(C235, CoursesBankAssessment!C:D, 2, FALSE)</f>
        <v>#N/A</v>
      </c>
      <c r="E235" s="107" t="e">
        <f>VLOOKUP(C235, CoursesBankAssessment!C:H, 6, FALSE)</f>
        <v>#N/A</v>
      </c>
      <c r="F235" s="61"/>
      <c r="G235" s="61"/>
      <c r="H235" s="81"/>
      <c r="I235" s="81"/>
      <c r="J235" s="61"/>
      <c r="K235" s="82"/>
      <c r="L235" s="61"/>
      <c r="M235" s="61"/>
      <c r="N235" s="61"/>
      <c r="O235" s="61"/>
      <c r="P235" s="61"/>
      <c r="Q235" s="61"/>
      <c r="R235" s="61"/>
      <c r="S235" s="61"/>
      <c r="T235" s="61"/>
      <c r="U235" s="61"/>
    </row>
    <row r="236" spans="3:21" x14ac:dyDescent="0.35">
      <c r="C236" s="80"/>
      <c r="D236" s="107" t="e">
        <f>VLOOKUP(C236, CoursesBankAssessment!C:D, 2, FALSE)</f>
        <v>#N/A</v>
      </c>
      <c r="E236" s="107" t="e">
        <f>VLOOKUP(C236, CoursesBankAssessment!C:H, 6, FALSE)</f>
        <v>#N/A</v>
      </c>
      <c r="F236" s="61"/>
      <c r="G236" s="61"/>
      <c r="H236" s="81"/>
      <c r="I236" s="81"/>
      <c r="J236" s="61"/>
      <c r="K236" s="82"/>
      <c r="L236" s="61"/>
      <c r="M236" s="61"/>
      <c r="N236" s="61"/>
      <c r="O236" s="61"/>
      <c r="P236" s="61"/>
      <c r="Q236" s="61"/>
      <c r="R236" s="61"/>
      <c r="S236" s="61"/>
      <c r="T236" s="61"/>
      <c r="U236" s="61"/>
    </row>
    <row r="237" spans="3:21" x14ac:dyDescent="0.35">
      <c r="C237" s="80"/>
      <c r="D237" s="107" t="e">
        <f>VLOOKUP(C237, CoursesBankAssessment!C:D, 2, FALSE)</f>
        <v>#N/A</v>
      </c>
      <c r="E237" s="107" t="e">
        <f>VLOOKUP(C237, CoursesBankAssessment!C:H, 6, FALSE)</f>
        <v>#N/A</v>
      </c>
      <c r="F237" s="61"/>
      <c r="G237" s="61"/>
      <c r="H237" s="81"/>
      <c r="I237" s="81"/>
      <c r="J237" s="61"/>
      <c r="K237" s="82"/>
      <c r="L237" s="61"/>
      <c r="M237" s="61"/>
      <c r="N237" s="61"/>
      <c r="O237" s="61"/>
      <c r="P237" s="61"/>
      <c r="Q237" s="61"/>
      <c r="R237" s="61"/>
      <c r="S237" s="61"/>
      <c r="T237" s="61"/>
      <c r="U237" s="61"/>
    </row>
    <row r="238" spans="3:21" x14ac:dyDescent="0.35">
      <c r="C238" s="80"/>
      <c r="D238" s="107" t="e">
        <f>VLOOKUP(C238, CoursesBankAssessment!C:D, 2, FALSE)</f>
        <v>#N/A</v>
      </c>
      <c r="E238" s="107" t="e">
        <f>VLOOKUP(C238, CoursesBankAssessment!C:H, 6, FALSE)</f>
        <v>#N/A</v>
      </c>
      <c r="F238" s="61"/>
      <c r="G238" s="61"/>
      <c r="H238" s="81"/>
      <c r="I238" s="81"/>
      <c r="J238" s="61"/>
      <c r="K238" s="82"/>
      <c r="L238" s="61"/>
      <c r="M238" s="61"/>
      <c r="N238" s="61"/>
      <c r="O238" s="61"/>
      <c r="P238" s="61"/>
      <c r="Q238" s="61"/>
      <c r="R238" s="61"/>
      <c r="S238" s="61"/>
      <c r="T238" s="61"/>
      <c r="U238" s="61"/>
    </row>
    <row r="239" spans="3:21" x14ac:dyDescent="0.35">
      <c r="C239" s="80"/>
      <c r="D239" s="107" t="e">
        <f>VLOOKUP(C239, CoursesBankAssessment!C:D, 2, FALSE)</f>
        <v>#N/A</v>
      </c>
      <c r="E239" s="107" t="e">
        <f>VLOOKUP(C239, CoursesBankAssessment!C:H, 6, FALSE)</f>
        <v>#N/A</v>
      </c>
      <c r="F239" s="61"/>
      <c r="G239" s="61"/>
      <c r="H239" s="81"/>
      <c r="I239" s="81"/>
      <c r="J239" s="61"/>
      <c r="K239" s="82"/>
      <c r="L239" s="61"/>
      <c r="M239" s="61"/>
      <c r="N239" s="61"/>
      <c r="O239" s="61"/>
      <c r="P239" s="61"/>
      <c r="Q239" s="61"/>
      <c r="R239" s="61"/>
      <c r="S239" s="61"/>
      <c r="T239" s="61"/>
      <c r="U239" s="61"/>
    </row>
    <row r="240" spans="3:21" x14ac:dyDescent="0.35">
      <c r="C240" s="80"/>
      <c r="D240" s="107" t="e">
        <f>VLOOKUP(C240, CoursesBankAssessment!C:D, 2, FALSE)</f>
        <v>#N/A</v>
      </c>
      <c r="E240" s="107" t="e">
        <f>VLOOKUP(C240, CoursesBankAssessment!C:H, 6, FALSE)</f>
        <v>#N/A</v>
      </c>
      <c r="F240" s="61"/>
      <c r="G240" s="61"/>
      <c r="H240" s="81"/>
      <c r="I240" s="81"/>
      <c r="J240" s="61"/>
      <c r="K240" s="82"/>
      <c r="L240" s="61"/>
      <c r="M240" s="61"/>
      <c r="N240" s="61"/>
      <c r="O240" s="61"/>
      <c r="P240" s="61"/>
      <c r="Q240" s="61"/>
      <c r="R240" s="61"/>
      <c r="S240" s="61"/>
      <c r="T240" s="61"/>
      <c r="U240" s="61"/>
    </row>
    <row r="241" spans="3:21" x14ac:dyDescent="0.35">
      <c r="C241" s="80"/>
      <c r="D241" s="107" t="e">
        <f>VLOOKUP(C241, CoursesBankAssessment!C:D, 2, FALSE)</f>
        <v>#N/A</v>
      </c>
      <c r="E241" s="107" t="e">
        <f>VLOOKUP(C241, CoursesBankAssessment!C:H, 6, FALSE)</f>
        <v>#N/A</v>
      </c>
      <c r="F241" s="61"/>
      <c r="G241" s="61"/>
      <c r="H241" s="81"/>
      <c r="I241" s="81"/>
      <c r="J241" s="61"/>
      <c r="K241" s="82"/>
      <c r="L241" s="61"/>
      <c r="M241" s="61"/>
      <c r="N241" s="61"/>
      <c r="O241" s="61"/>
      <c r="P241" s="61"/>
      <c r="Q241" s="61"/>
      <c r="R241" s="61"/>
      <c r="S241" s="61"/>
      <c r="T241" s="61"/>
      <c r="U241" s="61"/>
    </row>
    <row r="242" spans="3:21" x14ac:dyDescent="0.35">
      <c r="C242" s="80"/>
      <c r="D242" s="107" t="e">
        <f>VLOOKUP(C242, CoursesBankAssessment!C:D, 2, FALSE)</f>
        <v>#N/A</v>
      </c>
      <c r="E242" s="107" t="e">
        <f>VLOOKUP(C242, CoursesBankAssessment!C:H, 6, FALSE)</f>
        <v>#N/A</v>
      </c>
      <c r="F242" s="61"/>
      <c r="G242" s="61"/>
      <c r="H242" s="81"/>
      <c r="I242" s="81"/>
      <c r="J242" s="61"/>
      <c r="K242" s="82"/>
      <c r="L242" s="61"/>
      <c r="M242" s="61"/>
      <c r="N242" s="61"/>
      <c r="O242" s="61"/>
      <c r="P242" s="61"/>
      <c r="Q242" s="61"/>
      <c r="R242" s="61"/>
      <c r="S242" s="61"/>
      <c r="T242" s="61"/>
      <c r="U242" s="61"/>
    </row>
    <row r="243" spans="3:21" x14ac:dyDescent="0.35">
      <c r="C243" s="80"/>
      <c r="D243" s="107" t="e">
        <f>VLOOKUP(C243, CoursesBankAssessment!C:D, 2, FALSE)</f>
        <v>#N/A</v>
      </c>
      <c r="E243" s="107" t="e">
        <f>VLOOKUP(C243, CoursesBankAssessment!C:H, 6, FALSE)</f>
        <v>#N/A</v>
      </c>
      <c r="F243" s="61"/>
      <c r="G243" s="61"/>
      <c r="H243" s="81"/>
      <c r="I243" s="81"/>
      <c r="J243" s="61"/>
      <c r="K243" s="82"/>
      <c r="L243" s="61"/>
      <c r="M243" s="61"/>
      <c r="N243" s="61"/>
      <c r="O243" s="61"/>
      <c r="P243" s="61"/>
      <c r="Q243" s="61"/>
      <c r="R243" s="61"/>
      <c r="S243" s="61"/>
      <c r="T243" s="61"/>
      <c r="U243" s="61"/>
    </row>
    <row r="244" spans="3:21" x14ac:dyDescent="0.35">
      <c r="C244" s="80"/>
      <c r="D244" s="107" t="e">
        <f>VLOOKUP(C244, CoursesBankAssessment!C:D, 2, FALSE)</f>
        <v>#N/A</v>
      </c>
      <c r="E244" s="107" t="e">
        <f>VLOOKUP(C244, CoursesBankAssessment!C:H, 6, FALSE)</f>
        <v>#N/A</v>
      </c>
      <c r="F244" s="61"/>
      <c r="G244" s="61"/>
      <c r="H244" s="81"/>
      <c r="I244" s="81"/>
      <c r="J244" s="61"/>
      <c r="K244" s="82"/>
      <c r="L244" s="61"/>
      <c r="M244" s="61"/>
      <c r="N244" s="61"/>
      <c r="O244" s="61"/>
      <c r="P244" s="61"/>
      <c r="Q244" s="61"/>
      <c r="R244" s="61"/>
      <c r="S244" s="61"/>
      <c r="T244" s="61"/>
      <c r="U244" s="61"/>
    </row>
    <row r="245" spans="3:21" x14ac:dyDescent="0.35">
      <c r="C245" s="80"/>
      <c r="D245" s="107" t="e">
        <f>VLOOKUP(C245, CoursesBankAssessment!C:D, 2, FALSE)</f>
        <v>#N/A</v>
      </c>
      <c r="E245" s="107" t="e">
        <f>VLOOKUP(C245, CoursesBankAssessment!C:H, 6, FALSE)</f>
        <v>#N/A</v>
      </c>
      <c r="F245" s="61"/>
      <c r="G245" s="61"/>
      <c r="H245" s="81"/>
      <c r="I245" s="81"/>
      <c r="J245" s="61"/>
      <c r="K245" s="82"/>
      <c r="L245" s="61"/>
      <c r="M245" s="61"/>
      <c r="N245" s="61"/>
      <c r="O245" s="61"/>
      <c r="P245" s="61"/>
      <c r="Q245" s="61"/>
      <c r="R245" s="61"/>
      <c r="S245" s="61"/>
      <c r="T245" s="61"/>
      <c r="U245" s="61"/>
    </row>
    <row r="246" spans="3:21" x14ac:dyDescent="0.35">
      <c r="C246" s="80"/>
      <c r="D246" s="107" t="e">
        <f>VLOOKUP(C246, CoursesBankAssessment!C:D, 2, FALSE)</f>
        <v>#N/A</v>
      </c>
      <c r="E246" s="107" t="e">
        <f>VLOOKUP(C246, CoursesBankAssessment!C:H, 6, FALSE)</f>
        <v>#N/A</v>
      </c>
      <c r="F246" s="61"/>
      <c r="G246" s="61"/>
      <c r="H246" s="81"/>
      <c r="I246" s="81"/>
      <c r="J246" s="61"/>
      <c r="K246" s="82"/>
      <c r="L246" s="61"/>
      <c r="M246" s="61"/>
      <c r="N246" s="61"/>
      <c r="O246" s="61"/>
      <c r="P246" s="61"/>
      <c r="Q246" s="61"/>
      <c r="R246" s="61"/>
      <c r="S246" s="61"/>
      <c r="T246" s="61"/>
      <c r="U246" s="61"/>
    </row>
    <row r="247" spans="3:21" x14ac:dyDescent="0.35">
      <c r="C247" s="80"/>
      <c r="D247" s="107" t="e">
        <f>VLOOKUP(C247, CoursesBankAssessment!C:D, 2, FALSE)</f>
        <v>#N/A</v>
      </c>
      <c r="E247" s="107" t="e">
        <f>VLOOKUP(C247, CoursesBankAssessment!C:H, 6, FALSE)</f>
        <v>#N/A</v>
      </c>
      <c r="F247" s="61"/>
      <c r="G247" s="61"/>
      <c r="H247" s="81"/>
      <c r="I247" s="81"/>
      <c r="J247" s="61"/>
      <c r="K247" s="82"/>
      <c r="L247" s="61"/>
      <c r="M247" s="61"/>
      <c r="N247" s="61"/>
      <c r="O247" s="61"/>
      <c r="P247" s="61"/>
      <c r="Q247" s="61"/>
      <c r="R247" s="61"/>
      <c r="S247" s="61"/>
      <c r="T247" s="61"/>
      <c r="U247" s="61"/>
    </row>
    <row r="248" spans="3:21" x14ac:dyDescent="0.35">
      <c r="C248" s="80"/>
      <c r="D248" s="107" t="e">
        <f>VLOOKUP(C248, CoursesBankAssessment!C:D, 2, FALSE)</f>
        <v>#N/A</v>
      </c>
      <c r="E248" s="107" t="e">
        <f>VLOOKUP(C248, CoursesBankAssessment!C:H, 6, FALSE)</f>
        <v>#N/A</v>
      </c>
      <c r="F248" s="61"/>
      <c r="G248" s="61"/>
      <c r="H248" s="81"/>
      <c r="I248" s="81"/>
      <c r="J248" s="61"/>
      <c r="K248" s="82"/>
      <c r="L248" s="61"/>
      <c r="M248" s="61"/>
      <c r="N248" s="61"/>
      <c r="O248" s="61"/>
      <c r="P248" s="61"/>
      <c r="Q248" s="61"/>
      <c r="R248" s="61"/>
      <c r="S248" s="61"/>
      <c r="T248" s="61"/>
      <c r="U248" s="61"/>
    </row>
    <row r="249" spans="3:21" x14ac:dyDescent="0.35">
      <c r="C249" s="80"/>
      <c r="D249" s="107" t="e">
        <f>VLOOKUP(C249, CoursesBankAssessment!C:D, 2, FALSE)</f>
        <v>#N/A</v>
      </c>
      <c r="E249" s="107" t="e">
        <f>VLOOKUP(C249, CoursesBankAssessment!C:H, 6, FALSE)</f>
        <v>#N/A</v>
      </c>
      <c r="F249" s="61"/>
      <c r="G249" s="61"/>
      <c r="H249" s="81"/>
      <c r="I249" s="81"/>
      <c r="J249" s="61"/>
      <c r="K249" s="82"/>
      <c r="L249" s="61"/>
      <c r="M249" s="61"/>
      <c r="N249" s="61"/>
      <c r="O249" s="61"/>
      <c r="P249" s="61"/>
      <c r="Q249" s="61"/>
      <c r="R249" s="61"/>
      <c r="S249" s="61"/>
      <c r="T249" s="61"/>
      <c r="U249" s="61"/>
    </row>
    <row r="250" spans="3:21" x14ac:dyDescent="0.35">
      <c r="C250" s="80"/>
      <c r="D250" s="107" t="e">
        <f>VLOOKUP(C250, CoursesBankAssessment!C:D, 2, FALSE)</f>
        <v>#N/A</v>
      </c>
      <c r="E250" s="107" t="e">
        <f>VLOOKUP(C250, CoursesBankAssessment!C:H, 6, FALSE)</f>
        <v>#N/A</v>
      </c>
      <c r="F250" s="61"/>
      <c r="G250" s="61"/>
      <c r="H250" s="81"/>
      <c r="I250" s="81"/>
      <c r="J250" s="61"/>
      <c r="K250" s="82"/>
      <c r="L250" s="61"/>
      <c r="M250" s="61"/>
      <c r="N250" s="61"/>
      <c r="O250" s="61"/>
      <c r="P250" s="61"/>
      <c r="Q250" s="61"/>
      <c r="R250" s="61"/>
      <c r="S250" s="61"/>
      <c r="T250" s="61"/>
      <c r="U250" s="61"/>
    </row>
    <row r="251" spans="3:21" x14ac:dyDescent="0.35">
      <c r="C251" s="80"/>
      <c r="D251" s="107" t="e">
        <f>VLOOKUP(C251, CoursesBankAssessment!C:D, 2, FALSE)</f>
        <v>#N/A</v>
      </c>
      <c r="E251" s="107" t="e">
        <f>VLOOKUP(C251, CoursesBankAssessment!C:H, 6, FALSE)</f>
        <v>#N/A</v>
      </c>
      <c r="F251" s="61"/>
      <c r="G251" s="61"/>
      <c r="H251" s="81"/>
      <c r="I251" s="81"/>
      <c r="J251" s="61"/>
      <c r="K251" s="82"/>
      <c r="L251" s="61"/>
      <c r="M251" s="61"/>
      <c r="N251" s="61"/>
      <c r="O251" s="61"/>
      <c r="P251" s="61"/>
      <c r="Q251" s="61"/>
      <c r="R251" s="61"/>
      <c r="S251" s="61"/>
      <c r="T251" s="61"/>
      <c r="U251" s="61"/>
    </row>
    <row r="252" spans="3:21" x14ac:dyDescent="0.35">
      <c r="C252" s="80"/>
      <c r="D252" s="107" t="e">
        <f>VLOOKUP(C252, CoursesBankAssessment!C:D, 2, FALSE)</f>
        <v>#N/A</v>
      </c>
      <c r="E252" s="107" t="e">
        <f>VLOOKUP(C252, CoursesBankAssessment!C:H, 6, FALSE)</f>
        <v>#N/A</v>
      </c>
      <c r="F252" s="61"/>
      <c r="G252" s="61"/>
      <c r="H252" s="81"/>
      <c r="I252" s="81"/>
      <c r="J252" s="61"/>
      <c r="K252" s="82"/>
      <c r="L252" s="61"/>
      <c r="M252" s="61"/>
      <c r="N252" s="61"/>
      <c r="O252" s="61"/>
      <c r="P252" s="61"/>
      <c r="Q252" s="61"/>
      <c r="R252" s="61"/>
      <c r="S252" s="61"/>
      <c r="T252" s="61"/>
      <c r="U252" s="61"/>
    </row>
    <row r="253" spans="3:21" x14ac:dyDescent="0.35">
      <c r="C253" s="80"/>
      <c r="D253" s="107" t="e">
        <f>VLOOKUP(C253, CoursesBankAssessment!C:D, 2, FALSE)</f>
        <v>#N/A</v>
      </c>
      <c r="E253" s="107" t="e">
        <f>VLOOKUP(C253, CoursesBankAssessment!C:H, 6, FALSE)</f>
        <v>#N/A</v>
      </c>
      <c r="F253" s="61"/>
      <c r="G253" s="61"/>
      <c r="H253" s="81"/>
      <c r="I253" s="81"/>
      <c r="J253" s="61"/>
      <c r="K253" s="82"/>
      <c r="L253" s="61"/>
      <c r="M253" s="61"/>
      <c r="N253" s="61"/>
      <c r="O253" s="61"/>
      <c r="P253" s="61"/>
      <c r="Q253" s="61"/>
      <c r="R253" s="61"/>
      <c r="S253" s="61"/>
      <c r="T253" s="61"/>
      <c r="U253" s="61"/>
    </row>
    <row r="254" spans="3:21" x14ac:dyDescent="0.35">
      <c r="C254" s="80"/>
      <c r="D254" s="107" t="e">
        <f>VLOOKUP(C254, CoursesBankAssessment!C:D, 2, FALSE)</f>
        <v>#N/A</v>
      </c>
      <c r="E254" s="107" t="e">
        <f>VLOOKUP(C254, CoursesBankAssessment!C:H, 6, FALSE)</f>
        <v>#N/A</v>
      </c>
      <c r="F254" s="61"/>
      <c r="G254" s="61"/>
      <c r="H254" s="81"/>
      <c r="I254" s="81"/>
      <c r="J254" s="61"/>
      <c r="K254" s="82"/>
      <c r="L254" s="61"/>
      <c r="M254" s="61"/>
      <c r="N254" s="61"/>
      <c r="O254" s="61"/>
      <c r="P254" s="61"/>
      <c r="Q254" s="61"/>
      <c r="R254" s="61"/>
      <c r="S254" s="61"/>
      <c r="T254" s="61"/>
      <c r="U254" s="61"/>
    </row>
    <row r="255" spans="3:21" x14ac:dyDescent="0.35">
      <c r="C255" s="80"/>
      <c r="D255" s="107" t="e">
        <f>VLOOKUP(C255, CoursesBankAssessment!C:D, 2, FALSE)</f>
        <v>#N/A</v>
      </c>
      <c r="E255" s="107" t="e">
        <f>VLOOKUP(C255, CoursesBankAssessment!C:H, 6, FALSE)</f>
        <v>#N/A</v>
      </c>
      <c r="F255" s="61"/>
      <c r="G255" s="61"/>
      <c r="H255" s="81"/>
      <c r="I255" s="81"/>
      <c r="J255" s="61"/>
      <c r="K255" s="82"/>
      <c r="L255" s="61"/>
      <c r="M255" s="61"/>
      <c r="N255" s="61"/>
      <c r="O255" s="61"/>
      <c r="P255" s="61"/>
      <c r="Q255" s="61"/>
      <c r="R255" s="61"/>
      <c r="S255" s="61"/>
      <c r="T255" s="61"/>
      <c r="U255" s="61"/>
    </row>
    <row r="256" spans="3:21" x14ac:dyDescent="0.35">
      <c r="C256" s="80"/>
      <c r="D256" s="107" t="e">
        <f>VLOOKUP(C256, CoursesBankAssessment!C:D, 2, FALSE)</f>
        <v>#N/A</v>
      </c>
      <c r="E256" s="107" t="e">
        <f>VLOOKUP(C256, CoursesBankAssessment!C:H, 6, FALSE)</f>
        <v>#N/A</v>
      </c>
      <c r="F256" s="61"/>
      <c r="G256" s="61"/>
      <c r="H256" s="81"/>
      <c r="I256" s="81"/>
      <c r="J256" s="61"/>
      <c r="K256" s="82"/>
      <c r="L256" s="61"/>
      <c r="M256" s="61"/>
      <c r="N256" s="61"/>
      <c r="O256" s="61"/>
      <c r="P256" s="61"/>
      <c r="Q256" s="61"/>
      <c r="R256" s="61"/>
      <c r="S256" s="61"/>
      <c r="T256" s="61"/>
      <c r="U256" s="61"/>
    </row>
    <row r="257" spans="3:21" x14ac:dyDescent="0.35">
      <c r="C257" s="80"/>
      <c r="D257" s="107" t="e">
        <f>VLOOKUP(C257, CoursesBankAssessment!C:D, 2, FALSE)</f>
        <v>#N/A</v>
      </c>
      <c r="E257" s="107" t="e">
        <f>VLOOKUP(C257, CoursesBankAssessment!C:H, 6, FALSE)</f>
        <v>#N/A</v>
      </c>
      <c r="F257" s="61"/>
      <c r="G257" s="61"/>
      <c r="H257" s="81"/>
      <c r="I257" s="81"/>
      <c r="J257" s="61"/>
      <c r="K257" s="82"/>
      <c r="L257" s="61"/>
      <c r="M257" s="61"/>
      <c r="N257" s="61"/>
      <c r="O257" s="61"/>
      <c r="P257" s="61"/>
      <c r="Q257" s="61"/>
      <c r="R257" s="61"/>
      <c r="S257" s="61"/>
      <c r="T257" s="61"/>
      <c r="U257" s="61"/>
    </row>
    <row r="258" spans="3:21" x14ac:dyDescent="0.35">
      <c r="C258" s="80"/>
      <c r="D258" s="107" t="e">
        <f>VLOOKUP(C258, CoursesBankAssessment!C:D, 2, FALSE)</f>
        <v>#N/A</v>
      </c>
      <c r="E258" s="107" t="e">
        <f>VLOOKUP(C258, CoursesBankAssessment!C:H, 6, FALSE)</f>
        <v>#N/A</v>
      </c>
      <c r="F258" s="61"/>
      <c r="G258" s="61"/>
      <c r="H258" s="81"/>
      <c r="I258" s="81"/>
      <c r="J258" s="61"/>
      <c r="K258" s="82"/>
      <c r="L258" s="61"/>
      <c r="M258" s="61"/>
      <c r="N258" s="61"/>
      <c r="O258" s="61"/>
      <c r="P258" s="61"/>
      <c r="Q258" s="61"/>
      <c r="R258" s="61"/>
      <c r="S258" s="61"/>
      <c r="T258" s="61"/>
      <c r="U258" s="61"/>
    </row>
    <row r="259" spans="3:21" x14ac:dyDescent="0.35">
      <c r="C259" s="80"/>
      <c r="D259" s="107" t="e">
        <f>VLOOKUP(C259, CoursesBankAssessment!C:D, 2, FALSE)</f>
        <v>#N/A</v>
      </c>
      <c r="E259" s="107" t="e">
        <f>VLOOKUP(C259, CoursesBankAssessment!C:H, 6, FALSE)</f>
        <v>#N/A</v>
      </c>
      <c r="F259" s="61"/>
      <c r="G259" s="61"/>
      <c r="H259" s="81"/>
      <c r="I259" s="81"/>
      <c r="J259" s="61"/>
      <c r="K259" s="82"/>
      <c r="L259" s="61"/>
      <c r="M259" s="61"/>
      <c r="N259" s="61"/>
      <c r="O259" s="61"/>
      <c r="P259" s="61"/>
      <c r="Q259" s="61"/>
      <c r="R259" s="61"/>
      <c r="S259" s="61"/>
      <c r="T259" s="61"/>
      <c r="U259" s="61"/>
    </row>
    <row r="260" spans="3:21" x14ac:dyDescent="0.35">
      <c r="C260" s="80"/>
      <c r="D260" s="107" t="e">
        <f>VLOOKUP(C260, CoursesBankAssessment!C:D, 2, FALSE)</f>
        <v>#N/A</v>
      </c>
      <c r="E260" s="107" t="e">
        <f>VLOOKUP(C260, CoursesBankAssessment!C:H, 6, FALSE)</f>
        <v>#N/A</v>
      </c>
      <c r="F260" s="61"/>
      <c r="G260" s="61"/>
      <c r="H260" s="81"/>
      <c r="I260" s="81"/>
      <c r="J260" s="61"/>
      <c r="K260" s="82"/>
      <c r="L260" s="61"/>
      <c r="M260" s="61"/>
      <c r="N260" s="61"/>
      <c r="O260" s="61"/>
      <c r="P260" s="61"/>
      <c r="Q260" s="61"/>
      <c r="R260" s="61"/>
      <c r="S260" s="61"/>
      <c r="T260" s="61"/>
      <c r="U260" s="61"/>
    </row>
    <row r="261" spans="3:21" x14ac:dyDescent="0.35">
      <c r="C261" s="80"/>
      <c r="D261" s="107" t="e">
        <f>VLOOKUP(C261, CoursesBankAssessment!C:D, 2, FALSE)</f>
        <v>#N/A</v>
      </c>
      <c r="E261" s="107" t="e">
        <f>VLOOKUP(C261, CoursesBankAssessment!C:H, 6, FALSE)</f>
        <v>#N/A</v>
      </c>
      <c r="F261" s="61"/>
      <c r="G261" s="61"/>
      <c r="H261" s="81"/>
      <c r="I261" s="81"/>
      <c r="J261" s="61"/>
      <c r="K261" s="82"/>
      <c r="L261" s="61"/>
      <c r="M261" s="61"/>
      <c r="N261" s="61"/>
      <c r="O261" s="61"/>
      <c r="P261" s="61"/>
      <c r="Q261" s="61"/>
      <c r="R261" s="61"/>
      <c r="S261" s="61"/>
      <c r="T261" s="61"/>
      <c r="U261" s="61"/>
    </row>
    <row r="262" spans="3:21" x14ac:dyDescent="0.35">
      <c r="C262" s="80"/>
      <c r="D262" s="107" t="e">
        <f>VLOOKUP(C262, CoursesBankAssessment!C:D, 2, FALSE)</f>
        <v>#N/A</v>
      </c>
      <c r="E262" s="107" t="e">
        <f>VLOOKUP(C262, CoursesBankAssessment!C:H, 6, FALSE)</f>
        <v>#N/A</v>
      </c>
      <c r="F262" s="61"/>
      <c r="G262" s="61"/>
      <c r="H262" s="81"/>
      <c r="I262" s="81"/>
      <c r="J262" s="61"/>
      <c r="K262" s="82"/>
      <c r="L262" s="61"/>
      <c r="M262" s="61"/>
      <c r="N262" s="61"/>
      <c r="O262" s="61"/>
      <c r="P262" s="61"/>
      <c r="Q262" s="61"/>
      <c r="R262" s="61"/>
      <c r="S262" s="61"/>
      <c r="T262" s="61"/>
      <c r="U262" s="61"/>
    </row>
    <row r="263" spans="3:21" x14ac:dyDescent="0.35">
      <c r="C263" s="80"/>
      <c r="D263" s="107" t="e">
        <f>VLOOKUP(C263, CoursesBankAssessment!C:D, 2, FALSE)</f>
        <v>#N/A</v>
      </c>
      <c r="E263" s="107" t="e">
        <f>VLOOKUP(C263, CoursesBankAssessment!C:H, 6, FALSE)</f>
        <v>#N/A</v>
      </c>
      <c r="F263" s="61"/>
      <c r="G263" s="61"/>
      <c r="H263" s="81"/>
      <c r="I263" s="81"/>
      <c r="J263" s="61"/>
      <c r="K263" s="82"/>
      <c r="L263" s="61"/>
      <c r="M263" s="61"/>
      <c r="N263" s="61"/>
      <c r="O263" s="61"/>
      <c r="P263" s="61"/>
      <c r="Q263" s="61"/>
      <c r="R263" s="61"/>
      <c r="S263" s="61"/>
      <c r="T263" s="61"/>
      <c r="U263" s="61"/>
    </row>
    <row r="264" spans="3:21" x14ac:dyDescent="0.35">
      <c r="C264" s="80"/>
      <c r="D264" s="107" t="e">
        <f>VLOOKUP(C264, CoursesBankAssessment!C:D, 2, FALSE)</f>
        <v>#N/A</v>
      </c>
      <c r="E264" s="107" t="e">
        <f>VLOOKUP(C264, CoursesBankAssessment!C:H, 6, FALSE)</f>
        <v>#N/A</v>
      </c>
      <c r="F264" s="61"/>
      <c r="G264" s="61"/>
      <c r="H264" s="81"/>
      <c r="I264" s="81"/>
      <c r="J264" s="61"/>
      <c r="K264" s="82"/>
      <c r="L264" s="61"/>
      <c r="M264" s="61"/>
      <c r="N264" s="61"/>
      <c r="O264" s="61"/>
      <c r="P264" s="61"/>
      <c r="Q264" s="61"/>
      <c r="R264" s="61"/>
      <c r="S264" s="61"/>
      <c r="T264" s="61"/>
      <c r="U264" s="61"/>
    </row>
    <row r="265" spans="3:21" x14ac:dyDescent="0.35">
      <c r="C265" s="80"/>
      <c r="D265" s="107" t="e">
        <f>VLOOKUP(C265, CoursesBankAssessment!C:D, 2, FALSE)</f>
        <v>#N/A</v>
      </c>
      <c r="E265" s="107" t="e">
        <f>VLOOKUP(C265, CoursesBankAssessment!C:H, 6, FALSE)</f>
        <v>#N/A</v>
      </c>
      <c r="F265" s="61"/>
      <c r="G265" s="61"/>
      <c r="H265" s="81"/>
      <c r="I265" s="81"/>
      <c r="J265" s="61"/>
      <c r="K265" s="82"/>
      <c r="L265" s="61"/>
      <c r="M265" s="61"/>
      <c r="N265" s="61"/>
      <c r="O265" s="61"/>
      <c r="P265" s="61"/>
      <c r="Q265" s="61"/>
      <c r="R265" s="61"/>
      <c r="S265" s="61"/>
      <c r="T265" s="61"/>
      <c r="U265" s="61"/>
    </row>
    <row r="266" spans="3:21" x14ac:dyDescent="0.35">
      <c r="C266" s="80"/>
      <c r="D266" s="107" t="e">
        <f>VLOOKUP(C266, CoursesBankAssessment!C:D, 2, FALSE)</f>
        <v>#N/A</v>
      </c>
      <c r="E266" s="107" t="e">
        <f>VLOOKUP(C266, CoursesBankAssessment!C:H, 6, FALSE)</f>
        <v>#N/A</v>
      </c>
      <c r="F266" s="61"/>
      <c r="G266" s="61"/>
      <c r="H266" s="81"/>
      <c r="I266" s="81"/>
      <c r="J266" s="61"/>
      <c r="K266" s="82"/>
      <c r="L266" s="61"/>
      <c r="M266" s="61"/>
      <c r="N266" s="61"/>
      <c r="O266" s="61"/>
      <c r="P266" s="61"/>
      <c r="Q266" s="61"/>
      <c r="R266" s="61"/>
      <c r="S266" s="61"/>
      <c r="T266" s="61"/>
      <c r="U266" s="61"/>
    </row>
    <row r="267" spans="3:21" x14ac:dyDescent="0.35">
      <c r="C267" s="80"/>
      <c r="D267" s="107" t="e">
        <f>VLOOKUP(C267, CoursesBankAssessment!C:D, 2, FALSE)</f>
        <v>#N/A</v>
      </c>
      <c r="E267" s="107" t="e">
        <f>VLOOKUP(C267, CoursesBankAssessment!C:H, 6, FALSE)</f>
        <v>#N/A</v>
      </c>
      <c r="F267" s="61"/>
      <c r="G267" s="61"/>
      <c r="H267" s="81"/>
      <c r="I267" s="81"/>
      <c r="J267" s="61"/>
      <c r="K267" s="82"/>
      <c r="L267" s="61"/>
      <c r="M267" s="61"/>
      <c r="N267" s="61"/>
      <c r="O267" s="61"/>
      <c r="P267" s="61"/>
      <c r="Q267" s="61"/>
      <c r="R267" s="61"/>
      <c r="S267" s="61"/>
      <c r="T267" s="61"/>
      <c r="U267" s="61"/>
    </row>
    <row r="268" spans="3:21" x14ac:dyDescent="0.35">
      <c r="C268" s="80"/>
      <c r="D268" s="107" t="e">
        <f>VLOOKUP(C268, CoursesBankAssessment!C:D, 2, FALSE)</f>
        <v>#N/A</v>
      </c>
      <c r="E268" s="107" t="e">
        <f>VLOOKUP(C268, CoursesBankAssessment!C:H, 6, FALSE)</f>
        <v>#N/A</v>
      </c>
      <c r="F268" s="61"/>
      <c r="G268" s="61"/>
      <c r="H268" s="81"/>
      <c r="I268" s="81"/>
      <c r="J268" s="61"/>
      <c r="K268" s="82"/>
      <c r="L268" s="61"/>
      <c r="M268" s="61"/>
      <c r="N268" s="61"/>
      <c r="O268" s="61"/>
      <c r="P268" s="61"/>
      <c r="Q268" s="61"/>
      <c r="R268" s="61"/>
      <c r="S268" s="61"/>
      <c r="T268" s="61"/>
      <c r="U268" s="61"/>
    </row>
    <row r="269" spans="3:21" x14ac:dyDescent="0.35">
      <c r="C269" s="80"/>
      <c r="D269" s="107" t="e">
        <f>VLOOKUP(C269, CoursesBankAssessment!C:D, 2, FALSE)</f>
        <v>#N/A</v>
      </c>
      <c r="E269" s="107" t="e">
        <f>VLOOKUP(C269, CoursesBankAssessment!C:H, 6, FALSE)</f>
        <v>#N/A</v>
      </c>
      <c r="F269" s="61"/>
      <c r="G269" s="61"/>
      <c r="H269" s="81"/>
      <c r="I269" s="81"/>
      <c r="J269" s="61"/>
      <c r="K269" s="82"/>
      <c r="L269" s="61"/>
      <c r="M269" s="61"/>
      <c r="N269" s="61"/>
      <c r="O269" s="61"/>
      <c r="P269" s="61"/>
      <c r="Q269" s="61"/>
      <c r="R269" s="61"/>
      <c r="S269" s="61"/>
      <c r="T269" s="61"/>
      <c r="U269" s="61"/>
    </row>
    <row r="270" spans="3:21" x14ac:dyDescent="0.35">
      <c r="C270" s="80"/>
      <c r="D270" s="107" t="e">
        <f>VLOOKUP(C270, CoursesBankAssessment!C:D, 2, FALSE)</f>
        <v>#N/A</v>
      </c>
      <c r="E270" s="107" t="e">
        <f>VLOOKUP(C270, CoursesBankAssessment!C:H, 6, FALSE)</f>
        <v>#N/A</v>
      </c>
      <c r="F270" s="61"/>
      <c r="G270" s="61"/>
      <c r="H270" s="81"/>
      <c r="I270" s="81"/>
      <c r="J270" s="61"/>
      <c r="K270" s="82"/>
      <c r="L270" s="61"/>
      <c r="M270" s="61"/>
      <c r="N270" s="61"/>
      <c r="O270" s="61"/>
      <c r="P270" s="61"/>
      <c r="Q270" s="61"/>
      <c r="R270" s="61"/>
      <c r="S270" s="61"/>
      <c r="T270" s="61"/>
      <c r="U270" s="61"/>
    </row>
    <row r="271" spans="3:21" x14ac:dyDescent="0.35">
      <c r="C271" s="80"/>
      <c r="D271" s="107" t="e">
        <f>VLOOKUP(C271, CoursesBankAssessment!C:D, 2, FALSE)</f>
        <v>#N/A</v>
      </c>
      <c r="E271" s="107" t="e">
        <f>VLOOKUP(C271, CoursesBankAssessment!C:H, 6, FALSE)</f>
        <v>#N/A</v>
      </c>
      <c r="F271" s="61"/>
      <c r="G271" s="61"/>
      <c r="H271" s="81"/>
      <c r="I271" s="81"/>
      <c r="J271" s="61"/>
      <c r="K271" s="82"/>
      <c r="L271" s="61"/>
      <c r="M271" s="61"/>
      <c r="N271" s="61"/>
      <c r="O271" s="61"/>
      <c r="P271" s="61"/>
      <c r="Q271" s="61"/>
      <c r="R271" s="61"/>
      <c r="S271" s="61"/>
      <c r="T271" s="61"/>
      <c r="U271" s="61"/>
    </row>
    <row r="272" spans="3:21" x14ac:dyDescent="0.35">
      <c r="C272" s="80"/>
      <c r="D272" s="107" t="e">
        <f>VLOOKUP(C272, CoursesBankAssessment!C:D, 2, FALSE)</f>
        <v>#N/A</v>
      </c>
      <c r="E272" s="107" t="e">
        <f>VLOOKUP(C272, CoursesBankAssessment!C:H, 6, FALSE)</f>
        <v>#N/A</v>
      </c>
      <c r="F272" s="61"/>
      <c r="G272" s="61"/>
      <c r="H272" s="81"/>
      <c r="I272" s="81"/>
      <c r="J272" s="61"/>
      <c r="K272" s="82"/>
      <c r="L272" s="61"/>
      <c r="M272" s="61"/>
      <c r="N272" s="61"/>
      <c r="O272" s="61"/>
      <c r="P272" s="61"/>
      <c r="Q272" s="61"/>
      <c r="R272" s="61"/>
      <c r="S272" s="61"/>
      <c r="T272" s="61"/>
      <c r="U272" s="61"/>
    </row>
    <row r="273" spans="3:21" x14ac:dyDescent="0.35">
      <c r="C273" s="80"/>
      <c r="D273" s="107" t="e">
        <f>VLOOKUP(C273, CoursesBankAssessment!C:D, 2, FALSE)</f>
        <v>#N/A</v>
      </c>
      <c r="E273" s="107" t="e">
        <f>VLOOKUP(C273, CoursesBankAssessment!C:H, 6, FALSE)</f>
        <v>#N/A</v>
      </c>
      <c r="F273" s="61"/>
      <c r="G273" s="61"/>
      <c r="H273" s="81"/>
      <c r="I273" s="81"/>
      <c r="J273" s="61"/>
      <c r="K273" s="82"/>
      <c r="L273" s="61"/>
      <c r="M273" s="61"/>
      <c r="N273" s="61"/>
      <c r="O273" s="61"/>
      <c r="P273" s="61"/>
      <c r="Q273" s="61"/>
      <c r="R273" s="61"/>
      <c r="S273" s="61"/>
      <c r="T273" s="61"/>
      <c r="U273" s="61"/>
    </row>
    <row r="274" spans="3:21" x14ac:dyDescent="0.35">
      <c r="C274" s="80"/>
      <c r="D274" s="107" t="e">
        <f>VLOOKUP(C274, CoursesBankAssessment!C:D, 2, FALSE)</f>
        <v>#N/A</v>
      </c>
      <c r="E274" s="107" t="e">
        <f>VLOOKUP(C274, CoursesBankAssessment!C:H, 6, FALSE)</f>
        <v>#N/A</v>
      </c>
      <c r="F274" s="61"/>
      <c r="G274" s="61"/>
      <c r="H274" s="81"/>
      <c r="I274" s="81"/>
      <c r="J274" s="61"/>
      <c r="K274" s="82"/>
      <c r="L274" s="61"/>
      <c r="M274" s="61"/>
      <c r="N274" s="61"/>
      <c r="O274" s="61"/>
      <c r="P274" s="61"/>
      <c r="Q274" s="61"/>
      <c r="R274" s="61"/>
      <c r="S274" s="61"/>
      <c r="T274" s="61"/>
      <c r="U274" s="61"/>
    </row>
    <row r="275" spans="3:21" x14ac:dyDescent="0.35">
      <c r="C275" s="80"/>
      <c r="D275" s="107" t="e">
        <f>VLOOKUP(C275, CoursesBankAssessment!C:D, 2, FALSE)</f>
        <v>#N/A</v>
      </c>
      <c r="E275" s="107" t="e">
        <f>VLOOKUP(C275, CoursesBankAssessment!C:H, 6, FALSE)</f>
        <v>#N/A</v>
      </c>
      <c r="F275" s="61"/>
      <c r="G275" s="61"/>
      <c r="H275" s="81"/>
      <c r="I275" s="81"/>
      <c r="J275" s="61"/>
      <c r="K275" s="82"/>
      <c r="L275" s="61"/>
      <c r="M275" s="61"/>
      <c r="N275" s="61"/>
      <c r="O275" s="61"/>
      <c r="P275" s="61"/>
      <c r="Q275" s="61"/>
      <c r="R275" s="61"/>
      <c r="S275" s="61"/>
      <c r="T275" s="61"/>
      <c r="U275" s="61"/>
    </row>
    <row r="276" spans="3:21" x14ac:dyDescent="0.35">
      <c r="C276" s="80"/>
      <c r="D276" s="107" t="e">
        <f>VLOOKUP(C276, CoursesBankAssessment!C:D, 2, FALSE)</f>
        <v>#N/A</v>
      </c>
      <c r="E276" s="107" t="e">
        <f>VLOOKUP(C276, CoursesBankAssessment!C:H, 6, FALSE)</f>
        <v>#N/A</v>
      </c>
      <c r="F276" s="61"/>
      <c r="G276" s="61"/>
      <c r="H276" s="81"/>
      <c r="I276" s="81"/>
      <c r="J276" s="61"/>
      <c r="K276" s="82"/>
      <c r="L276" s="61"/>
      <c r="M276" s="61"/>
      <c r="N276" s="61"/>
      <c r="O276" s="61"/>
      <c r="P276" s="61"/>
      <c r="Q276" s="61"/>
      <c r="R276" s="61"/>
      <c r="S276" s="61"/>
      <c r="T276" s="61"/>
      <c r="U276" s="61"/>
    </row>
    <row r="277" spans="3:21" x14ac:dyDescent="0.35">
      <c r="C277" s="80"/>
      <c r="D277" s="107" t="e">
        <f>VLOOKUP(C277, CoursesBankAssessment!C:D, 2, FALSE)</f>
        <v>#N/A</v>
      </c>
      <c r="E277" s="107" t="e">
        <f>VLOOKUP(C277, CoursesBankAssessment!C:H, 6, FALSE)</f>
        <v>#N/A</v>
      </c>
      <c r="F277" s="61"/>
      <c r="G277" s="61"/>
      <c r="H277" s="81"/>
      <c r="I277" s="81"/>
      <c r="J277" s="61"/>
      <c r="K277" s="82"/>
      <c r="L277" s="61"/>
      <c r="M277" s="61"/>
      <c r="N277" s="61"/>
      <c r="O277" s="61"/>
      <c r="P277" s="61"/>
      <c r="Q277" s="61"/>
      <c r="R277" s="61"/>
      <c r="S277" s="61"/>
      <c r="T277" s="61"/>
      <c r="U277" s="61"/>
    </row>
    <row r="278" spans="3:21" x14ac:dyDescent="0.35">
      <c r="C278" s="80"/>
      <c r="D278" s="107" t="e">
        <f>VLOOKUP(C278, CoursesBankAssessment!C:D, 2, FALSE)</f>
        <v>#N/A</v>
      </c>
      <c r="E278" s="107" t="e">
        <f>VLOOKUP(C278, CoursesBankAssessment!C:H, 6, FALSE)</f>
        <v>#N/A</v>
      </c>
      <c r="F278" s="61"/>
      <c r="G278" s="61"/>
      <c r="H278" s="81"/>
      <c r="I278" s="81"/>
      <c r="J278" s="61"/>
      <c r="K278" s="82"/>
      <c r="L278" s="61"/>
      <c r="M278" s="61"/>
      <c r="N278" s="61"/>
      <c r="O278" s="61"/>
      <c r="P278" s="61"/>
      <c r="Q278" s="61"/>
      <c r="R278" s="61"/>
      <c r="S278" s="61"/>
      <c r="T278" s="61"/>
      <c r="U278" s="61"/>
    </row>
    <row r="279" spans="3:21" x14ac:dyDescent="0.35">
      <c r="C279" s="80"/>
      <c r="D279" s="107" t="e">
        <f>VLOOKUP(C279, CoursesBankAssessment!C:D, 2, FALSE)</f>
        <v>#N/A</v>
      </c>
      <c r="E279" s="107" t="e">
        <f>VLOOKUP(C279, CoursesBankAssessment!C:H, 6, FALSE)</f>
        <v>#N/A</v>
      </c>
      <c r="F279" s="61"/>
      <c r="G279" s="61"/>
      <c r="H279" s="81"/>
      <c r="I279" s="81"/>
      <c r="J279" s="61"/>
      <c r="K279" s="82"/>
      <c r="L279" s="61"/>
      <c r="M279" s="61"/>
      <c r="N279" s="61"/>
      <c r="O279" s="61"/>
      <c r="P279" s="61"/>
      <c r="Q279" s="61"/>
      <c r="R279" s="61"/>
      <c r="S279" s="61"/>
      <c r="T279" s="61"/>
      <c r="U279" s="61"/>
    </row>
    <row r="280" spans="3:21" x14ac:dyDescent="0.35">
      <c r="C280" s="80"/>
      <c r="D280" s="107" t="e">
        <f>VLOOKUP(C280, CoursesBankAssessment!C:D, 2, FALSE)</f>
        <v>#N/A</v>
      </c>
      <c r="E280" s="107" t="e">
        <f>VLOOKUP(C280, CoursesBankAssessment!C:H, 6, FALSE)</f>
        <v>#N/A</v>
      </c>
      <c r="F280" s="61"/>
      <c r="G280" s="61"/>
      <c r="H280" s="81"/>
      <c r="I280" s="81"/>
      <c r="J280" s="61"/>
      <c r="K280" s="82"/>
      <c r="L280" s="61"/>
      <c r="M280" s="61"/>
      <c r="N280" s="61"/>
      <c r="O280" s="61"/>
      <c r="P280" s="61"/>
      <c r="Q280" s="61"/>
      <c r="R280" s="61"/>
      <c r="S280" s="61"/>
      <c r="T280" s="61"/>
      <c r="U280" s="61"/>
    </row>
    <row r="281" spans="3:21" x14ac:dyDescent="0.35">
      <c r="C281" s="80"/>
      <c r="D281" s="107" t="e">
        <f>VLOOKUP(C281, CoursesBankAssessment!C:D, 2, FALSE)</f>
        <v>#N/A</v>
      </c>
      <c r="E281" s="107" t="e">
        <f>VLOOKUP(C281, CoursesBankAssessment!C:H, 6, FALSE)</f>
        <v>#N/A</v>
      </c>
      <c r="F281" s="61"/>
      <c r="G281" s="61"/>
      <c r="H281" s="81"/>
      <c r="I281" s="81"/>
      <c r="J281" s="61"/>
      <c r="K281" s="82"/>
      <c r="L281" s="61"/>
      <c r="M281" s="61"/>
      <c r="N281" s="61"/>
      <c r="O281" s="61"/>
      <c r="P281" s="61"/>
      <c r="Q281" s="61"/>
      <c r="R281" s="61"/>
      <c r="S281" s="61"/>
      <c r="T281" s="61"/>
      <c r="U281" s="61"/>
    </row>
    <row r="282" spans="3:21" x14ac:dyDescent="0.35">
      <c r="C282" s="80"/>
      <c r="D282" s="107" t="e">
        <f>VLOOKUP(C282, CoursesBankAssessment!C:D, 2, FALSE)</f>
        <v>#N/A</v>
      </c>
      <c r="E282" s="107" t="e">
        <f>VLOOKUP(C282, CoursesBankAssessment!C:H, 6, FALSE)</f>
        <v>#N/A</v>
      </c>
      <c r="F282" s="61"/>
      <c r="G282" s="61"/>
      <c r="H282" s="81"/>
      <c r="I282" s="81"/>
      <c r="J282" s="61"/>
      <c r="K282" s="82"/>
      <c r="L282" s="61"/>
      <c r="M282" s="61"/>
      <c r="N282" s="61"/>
      <c r="O282" s="61"/>
      <c r="P282" s="61"/>
      <c r="Q282" s="61"/>
      <c r="R282" s="61"/>
      <c r="S282" s="61"/>
      <c r="T282" s="61"/>
      <c r="U282" s="61"/>
    </row>
    <row r="283" spans="3:21" x14ac:dyDescent="0.35">
      <c r="C283" s="80"/>
      <c r="D283" s="107" t="e">
        <f>VLOOKUP(C283, CoursesBankAssessment!C:D, 2, FALSE)</f>
        <v>#N/A</v>
      </c>
      <c r="E283" s="107" t="e">
        <f>VLOOKUP(C283, CoursesBankAssessment!C:H, 6, FALSE)</f>
        <v>#N/A</v>
      </c>
      <c r="F283" s="61"/>
      <c r="G283" s="61"/>
      <c r="H283" s="81"/>
      <c r="I283" s="81"/>
      <c r="J283" s="61"/>
      <c r="K283" s="82"/>
      <c r="L283" s="61"/>
      <c r="M283" s="61"/>
      <c r="N283" s="61"/>
      <c r="O283" s="61"/>
      <c r="P283" s="61"/>
      <c r="Q283" s="61"/>
      <c r="R283" s="61"/>
      <c r="S283" s="61"/>
      <c r="T283" s="61"/>
      <c r="U283" s="61"/>
    </row>
    <row r="284" spans="3:21" x14ac:dyDescent="0.35">
      <c r="C284" s="80"/>
      <c r="D284" s="107" t="e">
        <f>VLOOKUP(C284, CoursesBankAssessment!C:D, 2, FALSE)</f>
        <v>#N/A</v>
      </c>
      <c r="E284" s="107" t="e">
        <f>VLOOKUP(C284, CoursesBankAssessment!C:H, 6, FALSE)</f>
        <v>#N/A</v>
      </c>
      <c r="F284" s="61"/>
      <c r="G284" s="61"/>
      <c r="H284" s="81"/>
      <c r="I284" s="81"/>
      <c r="J284" s="61"/>
      <c r="K284" s="82"/>
      <c r="L284" s="61"/>
      <c r="M284" s="61"/>
      <c r="N284" s="61"/>
      <c r="O284" s="61"/>
      <c r="P284" s="61"/>
      <c r="Q284" s="61"/>
      <c r="R284" s="61"/>
      <c r="S284" s="61"/>
      <c r="T284" s="61"/>
      <c r="U284" s="61"/>
    </row>
    <row r="285" spans="3:21" x14ac:dyDescent="0.35">
      <c r="C285" s="80"/>
      <c r="D285" s="107" t="e">
        <f>VLOOKUP(C285, CoursesBankAssessment!C:D, 2, FALSE)</f>
        <v>#N/A</v>
      </c>
      <c r="E285" s="107" t="e">
        <f>VLOOKUP(C285, CoursesBankAssessment!C:H, 6, FALSE)</f>
        <v>#N/A</v>
      </c>
      <c r="F285" s="61"/>
      <c r="G285" s="61"/>
      <c r="H285" s="81"/>
      <c r="I285" s="81"/>
      <c r="J285" s="61"/>
      <c r="K285" s="82"/>
      <c r="L285" s="61"/>
      <c r="M285" s="61"/>
      <c r="N285" s="61"/>
      <c r="O285" s="61"/>
      <c r="P285" s="61"/>
      <c r="Q285" s="61"/>
      <c r="R285" s="61"/>
      <c r="S285" s="61"/>
      <c r="T285" s="61"/>
      <c r="U285" s="61"/>
    </row>
    <row r="286" spans="3:21" x14ac:dyDescent="0.35">
      <c r="C286" s="80"/>
      <c r="D286" s="107" t="e">
        <f>VLOOKUP(C286, CoursesBankAssessment!C:D, 2, FALSE)</f>
        <v>#N/A</v>
      </c>
      <c r="E286" s="107" t="e">
        <f>VLOOKUP(C286, CoursesBankAssessment!C:H, 6, FALSE)</f>
        <v>#N/A</v>
      </c>
      <c r="F286" s="61"/>
      <c r="G286" s="61"/>
      <c r="H286" s="81"/>
      <c r="I286" s="81"/>
      <c r="J286" s="61"/>
      <c r="K286" s="82"/>
      <c r="L286" s="61"/>
      <c r="M286" s="61"/>
      <c r="N286" s="61"/>
      <c r="O286" s="61"/>
      <c r="P286" s="61"/>
      <c r="Q286" s="61"/>
      <c r="R286" s="61"/>
      <c r="S286" s="61"/>
      <c r="T286" s="61"/>
      <c r="U286" s="61"/>
    </row>
    <row r="287" spans="3:21" x14ac:dyDescent="0.35">
      <c r="C287" s="80"/>
      <c r="D287" s="107" t="e">
        <f>VLOOKUP(C287, CoursesBankAssessment!C:D, 2, FALSE)</f>
        <v>#N/A</v>
      </c>
      <c r="E287" s="107" t="e">
        <f>VLOOKUP(C287, CoursesBankAssessment!C:H, 6, FALSE)</f>
        <v>#N/A</v>
      </c>
      <c r="F287" s="61"/>
      <c r="G287" s="61"/>
      <c r="H287" s="81"/>
      <c r="I287" s="81"/>
      <c r="J287" s="61"/>
      <c r="K287" s="82"/>
      <c r="L287" s="61"/>
      <c r="M287" s="61"/>
      <c r="N287" s="61"/>
      <c r="O287" s="61"/>
      <c r="P287" s="61"/>
      <c r="Q287" s="61"/>
      <c r="R287" s="61"/>
      <c r="S287" s="61"/>
      <c r="T287" s="61"/>
      <c r="U287" s="61"/>
    </row>
    <row r="288" spans="3:21" x14ac:dyDescent="0.35">
      <c r="C288" s="80"/>
      <c r="D288" s="107" t="e">
        <f>VLOOKUP(C288, CoursesBankAssessment!C:D, 2, FALSE)</f>
        <v>#N/A</v>
      </c>
      <c r="E288" s="107" t="e">
        <f>VLOOKUP(C288, CoursesBankAssessment!C:H, 6, FALSE)</f>
        <v>#N/A</v>
      </c>
      <c r="F288" s="61"/>
      <c r="G288" s="61"/>
      <c r="H288" s="81"/>
      <c r="I288" s="81"/>
      <c r="J288" s="61"/>
      <c r="K288" s="82"/>
      <c r="L288" s="61"/>
      <c r="M288" s="61"/>
      <c r="N288" s="61"/>
      <c r="O288" s="61"/>
      <c r="P288" s="61"/>
      <c r="Q288" s="61"/>
      <c r="R288" s="61"/>
      <c r="S288" s="61"/>
      <c r="T288" s="61"/>
      <c r="U288" s="61"/>
    </row>
    <row r="289" spans="3:21" x14ac:dyDescent="0.35">
      <c r="C289" s="80"/>
      <c r="D289" s="107" t="e">
        <f>VLOOKUP(C289, CoursesBankAssessment!C:D, 2, FALSE)</f>
        <v>#N/A</v>
      </c>
      <c r="E289" s="107" t="e">
        <f>VLOOKUP(C289, CoursesBankAssessment!C:H, 6, FALSE)</f>
        <v>#N/A</v>
      </c>
      <c r="F289" s="61"/>
      <c r="G289" s="61"/>
      <c r="H289" s="81"/>
      <c r="I289" s="81"/>
      <c r="J289" s="61"/>
      <c r="K289" s="82"/>
      <c r="L289" s="61"/>
      <c r="M289" s="61"/>
      <c r="N289" s="61"/>
      <c r="O289" s="61"/>
      <c r="P289" s="61"/>
      <c r="Q289" s="61"/>
      <c r="R289" s="61"/>
      <c r="S289" s="61"/>
      <c r="T289" s="61"/>
      <c r="U289" s="61"/>
    </row>
    <row r="290" spans="3:21" x14ac:dyDescent="0.35">
      <c r="C290" s="80"/>
      <c r="D290" s="107" t="e">
        <f>VLOOKUP(C290, CoursesBankAssessment!C:D, 2, FALSE)</f>
        <v>#N/A</v>
      </c>
      <c r="E290" s="107" t="e">
        <f>VLOOKUP(C290, CoursesBankAssessment!C:H, 6, FALSE)</f>
        <v>#N/A</v>
      </c>
      <c r="F290" s="61"/>
      <c r="G290" s="61"/>
      <c r="H290" s="81"/>
      <c r="I290" s="81"/>
      <c r="J290" s="61"/>
      <c r="K290" s="82"/>
      <c r="L290" s="61"/>
      <c r="M290" s="61"/>
      <c r="N290" s="61"/>
      <c r="O290" s="61"/>
      <c r="P290" s="61"/>
      <c r="Q290" s="61"/>
      <c r="R290" s="61"/>
      <c r="S290" s="61"/>
      <c r="T290" s="61"/>
      <c r="U290" s="61"/>
    </row>
    <row r="291" spans="3:21" x14ac:dyDescent="0.35">
      <c r="C291" s="80"/>
      <c r="D291" s="107" t="e">
        <f>VLOOKUP(C291, CoursesBankAssessment!C:D, 2, FALSE)</f>
        <v>#N/A</v>
      </c>
      <c r="E291" s="107" t="e">
        <f>VLOOKUP(C291, CoursesBankAssessment!C:H, 6, FALSE)</f>
        <v>#N/A</v>
      </c>
      <c r="F291" s="61"/>
      <c r="G291" s="61"/>
      <c r="H291" s="81"/>
      <c r="I291" s="81"/>
      <c r="J291" s="61"/>
      <c r="K291" s="82"/>
      <c r="L291" s="61"/>
      <c r="M291" s="61"/>
      <c r="N291" s="61"/>
      <c r="O291" s="61"/>
      <c r="P291" s="61"/>
      <c r="Q291" s="61"/>
      <c r="R291" s="61"/>
      <c r="S291" s="61"/>
      <c r="T291" s="61"/>
      <c r="U291" s="61"/>
    </row>
    <row r="292" spans="3:21" x14ac:dyDescent="0.35">
      <c r="C292" s="80"/>
      <c r="D292" s="107" t="e">
        <f>VLOOKUP(C292, CoursesBankAssessment!C:D, 2, FALSE)</f>
        <v>#N/A</v>
      </c>
      <c r="E292" s="107" t="e">
        <f>VLOOKUP(C292, CoursesBankAssessment!C:H, 6, FALSE)</f>
        <v>#N/A</v>
      </c>
      <c r="F292" s="61"/>
      <c r="G292" s="61"/>
      <c r="H292" s="81"/>
      <c r="I292" s="81"/>
      <c r="J292" s="61"/>
      <c r="K292" s="82"/>
      <c r="L292" s="61"/>
      <c r="M292" s="61"/>
      <c r="N292" s="61"/>
      <c r="O292" s="61"/>
      <c r="P292" s="61"/>
      <c r="Q292" s="61"/>
      <c r="R292" s="61"/>
      <c r="S292" s="61"/>
      <c r="T292" s="61"/>
      <c r="U292" s="61"/>
    </row>
    <row r="293" spans="3:21" x14ac:dyDescent="0.35">
      <c r="C293" s="80"/>
      <c r="D293" s="107" t="e">
        <f>VLOOKUP(C293, CoursesBankAssessment!C:D, 2, FALSE)</f>
        <v>#N/A</v>
      </c>
      <c r="E293" s="107" t="e">
        <f>VLOOKUP(C293, CoursesBankAssessment!C:H, 6, FALSE)</f>
        <v>#N/A</v>
      </c>
      <c r="F293" s="61"/>
      <c r="G293" s="61"/>
      <c r="H293" s="81"/>
      <c r="I293" s="81"/>
      <c r="J293" s="61"/>
      <c r="K293" s="82"/>
      <c r="L293" s="61"/>
      <c r="M293" s="61"/>
      <c r="N293" s="61"/>
      <c r="O293" s="61"/>
      <c r="P293" s="61"/>
      <c r="Q293" s="61"/>
      <c r="R293" s="61"/>
      <c r="S293" s="61"/>
      <c r="T293" s="61"/>
      <c r="U293" s="61"/>
    </row>
    <row r="294" spans="3:21" x14ac:dyDescent="0.35">
      <c r="C294" s="80"/>
      <c r="D294" s="107" t="e">
        <f>VLOOKUP(C294, CoursesBankAssessment!C:D, 2, FALSE)</f>
        <v>#N/A</v>
      </c>
      <c r="E294" s="107" t="e">
        <f>VLOOKUP(C294, CoursesBankAssessment!C:H, 6, FALSE)</f>
        <v>#N/A</v>
      </c>
      <c r="F294" s="61"/>
      <c r="G294" s="61"/>
      <c r="H294" s="81"/>
      <c r="I294" s="81"/>
      <c r="J294" s="61"/>
      <c r="K294" s="82"/>
      <c r="L294" s="61"/>
      <c r="M294" s="61"/>
      <c r="N294" s="61"/>
      <c r="O294" s="61"/>
      <c r="P294" s="61"/>
      <c r="Q294" s="61"/>
      <c r="R294" s="61"/>
      <c r="S294" s="61"/>
      <c r="T294" s="61"/>
      <c r="U294" s="61"/>
    </row>
    <row r="295" spans="3:21" x14ac:dyDescent="0.35">
      <c r="C295" s="80"/>
      <c r="D295" s="107" t="e">
        <f>VLOOKUP(C295, CoursesBankAssessment!C:D, 2, FALSE)</f>
        <v>#N/A</v>
      </c>
      <c r="E295" s="107" t="e">
        <f>VLOOKUP(C295, CoursesBankAssessment!C:H, 6, FALSE)</f>
        <v>#N/A</v>
      </c>
      <c r="F295" s="61"/>
      <c r="G295" s="61"/>
      <c r="H295" s="81"/>
      <c r="I295" s="81"/>
      <c r="J295" s="61"/>
      <c r="K295" s="82"/>
      <c r="L295" s="61"/>
      <c r="M295" s="61"/>
      <c r="N295" s="61"/>
      <c r="O295" s="61"/>
      <c r="P295" s="61"/>
      <c r="Q295" s="61"/>
      <c r="R295" s="61"/>
      <c r="S295" s="61"/>
      <c r="T295" s="61"/>
      <c r="U295" s="61"/>
    </row>
    <row r="296" spans="3:21" x14ac:dyDescent="0.35">
      <c r="C296" s="80"/>
      <c r="D296" s="107" t="e">
        <f>VLOOKUP(C296, CoursesBankAssessment!C:D, 2, FALSE)</f>
        <v>#N/A</v>
      </c>
      <c r="E296" s="107" t="e">
        <f>VLOOKUP(C296, CoursesBankAssessment!C:H, 6, FALSE)</f>
        <v>#N/A</v>
      </c>
      <c r="F296" s="61"/>
      <c r="G296" s="61"/>
      <c r="H296" s="81"/>
      <c r="I296" s="81"/>
      <c r="J296" s="61"/>
      <c r="K296" s="82"/>
      <c r="L296" s="61"/>
      <c r="M296" s="61"/>
      <c r="N296" s="61"/>
      <c r="O296" s="61"/>
      <c r="P296" s="61"/>
      <c r="Q296" s="61"/>
      <c r="R296" s="61"/>
      <c r="S296" s="61"/>
      <c r="T296" s="61"/>
      <c r="U296" s="61"/>
    </row>
    <row r="297" spans="3:21" x14ac:dyDescent="0.35">
      <c r="C297" s="80"/>
      <c r="D297" s="107" t="e">
        <f>VLOOKUP(C297, CoursesBankAssessment!C:D, 2, FALSE)</f>
        <v>#N/A</v>
      </c>
      <c r="E297" s="107" t="e">
        <f>VLOOKUP(C297, CoursesBankAssessment!C:H, 6, FALSE)</f>
        <v>#N/A</v>
      </c>
      <c r="F297" s="61"/>
      <c r="G297" s="61"/>
      <c r="H297" s="81"/>
      <c r="I297" s="81"/>
      <c r="J297" s="61"/>
      <c r="K297" s="82"/>
      <c r="L297" s="61"/>
      <c r="M297" s="61"/>
      <c r="N297" s="61"/>
      <c r="O297" s="61"/>
      <c r="P297" s="61"/>
      <c r="Q297" s="61"/>
      <c r="R297" s="61"/>
      <c r="S297" s="61"/>
      <c r="T297" s="61"/>
      <c r="U297" s="61"/>
    </row>
    <row r="298" spans="3:21" x14ac:dyDescent="0.35">
      <c r="C298" s="80"/>
      <c r="D298" s="107" t="e">
        <f>VLOOKUP(C298, CoursesBankAssessment!C:D, 2, FALSE)</f>
        <v>#N/A</v>
      </c>
      <c r="E298" s="107" t="e">
        <f>VLOOKUP(C298, CoursesBankAssessment!C:H, 6, FALSE)</f>
        <v>#N/A</v>
      </c>
      <c r="F298" s="61"/>
      <c r="G298" s="61"/>
      <c r="H298" s="81"/>
      <c r="I298" s="81"/>
      <c r="J298" s="61"/>
      <c r="K298" s="82"/>
      <c r="L298" s="61"/>
      <c r="M298" s="61"/>
      <c r="N298" s="61"/>
      <c r="O298" s="61"/>
      <c r="P298" s="61"/>
      <c r="Q298" s="61"/>
      <c r="R298" s="61"/>
      <c r="S298" s="61"/>
      <c r="T298" s="61"/>
      <c r="U298" s="61"/>
    </row>
    <row r="299" spans="3:21" x14ac:dyDescent="0.35">
      <c r="C299" s="80"/>
      <c r="D299" s="107" t="e">
        <f>VLOOKUP(C299, CoursesBankAssessment!C:D, 2, FALSE)</f>
        <v>#N/A</v>
      </c>
      <c r="E299" s="107" t="e">
        <f>VLOOKUP(C299, CoursesBankAssessment!C:H, 6, FALSE)</f>
        <v>#N/A</v>
      </c>
      <c r="F299" s="61"/>
      <c r="G299" s="61"/>
      <c r="H299" s="81"/>
      <c r="I299" s="81"/>
      <c r="J299" s="61"/>
      <c r="K299" s="82"/>
      <c r="L299" s="61"/>
      <c r="M299" s="61"/>
      <c r="N299" s="61"/>
      <c r="O299" s="61"/>
      <c r="P299" s="61"/>
      <c r="Q299" s="61"/>
      <c r="R299" s="61"/>
      <c r="S299" s="61"/>
      <c r="T299" s="61"/>
      <c r="U299" s="61"/>
    </row>
    <row r="300" spans="3:21" x14ac:dyDescent="0.35">
      <c r="C300" s="80"/>
      <c r="D300" s="107" t="e">
        <f>VLOOKUP(C300, CoursesBankAssessment!C:D, 2, FALSE)</f>
        <v>#N/A</v>
      </c>
      <c r="E300" s="107" t="e">
        <f>VLOOKUP(C300, CoursesBankAssessment!C:H, 6, FALSE)</f>
        <v>#N/A</v>
      </c>
      <c r="F300" s="61"/>
      <c r="G300" s="61"/>
      <c r="H300" s="81"/>
      <c r="I300" s="81"/>
      <c r="J300" s="61"/>
      <c r="K300" s="82"/>
      <c r="L300" s="61"/>
      <c r="M300" s="61"/>
      <c r="N300" s="61"/>
      <c r="O300" s="61"/>
      <c r="P300" s="61"/>
      <c r="Q300" s="61"/>
      <c r="R300" s="61"/>
      <c r="S300" s="61"/>
      <c r="T300" s="61"/>
      <c r="U300" s="61"/>
    </row>
    <row r="301" spans="3:21" x14ac:dyDescent="0.35">
      <c r="C301" s="80"/>
      <c r="D301" s="107" t="e">
        <f>VLOOKUP(C301, CoursesBankAssessment!C:D, 2, FALSE)</f>
        <v>#N/A</v>
      </c>
      <c r="E301" s="107" t="e">
        <f>VLOOKUP(C301, CoursesBankAssessment!C:H, 6, FALSE)</f>
        <v>#N/A</v>
      </c>
      <c r="F301" s="61"/>
      <c r="G301" s="61"/>
      <c r="H301" s="81"/>
      <c r="I301" s="81"/>
      <c r="J301" s="61"/>
      <c r="K301" s="82"/>
      <c r="L301" s="61"/>
      <c r="M301" s="61"/>
      <c r="N301" s="61"/>
      <c r="O301" s="61"/>
      <c r="P301" s="61"/>
      <c r="Q301" s="61"/>
      <c r="R301" s="61"/>
      <c r="S301" s="61"/>
      <c r="T301" s="61"/>
      <c r="U301" s="61"/>
    </row>
    <row r="302" spans="3:21" x14ac:dyDescent="0.35">
      <c r="C302" s="80"/>
      <c r="D302" s="107" t="e">
        <f>VLOOKUP(C302, CoursesBankAssessment!C:D, 2, FALSE)</f>
        <v>#N/A</v>
      </c>
      <c r="E302" s="107" t="e">
        <f>VLOOKUP(C302, CoursesBankAssessment!C:H, 6, FALSE)</f>
        <v>#N/A</v>
      </c>
      <c r="F302" s="61"/>
      <c r="G302" s="61"/>
      <c r="H302" s="81"/>
      <c r="I302" s="81"/>
      <c r="J302" s="61"/>
      <c r="K302" s="82"/>
      <c r="L302" s="61"/>
      <c r="M302" s="61"/>
      <c r="N302" s="61"/>
      <c r="O302" s="61"/>
      <c r="P302" s="61"/>
      <c r="Q302" s="61"/>
      <c r="R302" s="61"/>
      <c r="S302" s="61"/>
      <c r="T302" s="61"/>
      <c r="U302" s="61"/>
    </row>
    <row r="303" spans="3:21" x14ac:dyDescent="0.35">
      <c r="C303" s="80"/>
      <c r="D303" s="107" t="e">
        <f>VLOOKUP(C303, CoursesBankAssessment!C:D, 2, FALSE)</f>
        <v>#N/A</v>
      </c>
      <c r="E303" s="107" t="e">
        <f>VLOOKUP(C303, CoursesBankAssessment!C:H, 6, FALSE)</f>
        <v>#N/A</v>
      </c>
      <c r="F303" s="61"/>
      <c r="G303" s="61"/>
      <c r="H303" s="81"/>
      <c r="I303" s="81"/>
      <c r="J303" s="61"/>
      <c r="K303" s="82"/>
      <c r="L303" s="61"/>
      <c r="M303" s="61"/>
      <c r="N303" s="61"/>
      <c r="O303" s="61"/>
      <c r="P303" s="61"/>
      <c r="Q303" s="61"/>
      <c r="R303" s="61"/>
      <c r="S303" s="61"/>
      <c r="T303" s="61"/>
      <c r="U303" s="61"/>
    </row>
    <row r="304" spans="3:21" x14ac:dyDescent="0.35">
      <c r="C304" s="80"/>
      <c r="D304" s="107" t="e">
        <f>VLOOKUP(C304, CoursesBankAssessment!C:D, 2, FALSE)</f>
        <v>#N/A</v>
      </c>
      <c r="E304" s="107" t="e">
        <f>VLOOKUP(C304, CoursesBankAssessment!C:H, 6, FALSE)</f>
        <v>#N/A</v>
      </c>
      <c r="F304" s="61"/>
      <c r="G304" s="61"/>
      <c r="H304" s="81"/>
      <c r="I304" s="81"/>
      <c r="J304" s="61"/>
      <c r="K304" s="82"/>
      <c r="L304" s="61"/>
      <c r="M304" s="61"/>
      <c r="N304" s="61"/>
      <c r="O304" s="61"/>
      <c r="P304" s="61"/>
      <c r="Q304" s="61"/>
      <c r="R304" s="61"/>
      <c r="S304" s="61"/>
      <c r="T304" s="61"/>
      <c r="U304" s="61"/>
    </row>
    <row r="305" spans="3:21" x14ac:dyDescent="0.35">
      <c r="C305" s="80"/>
      <c r="D305" s="107" t="e">
        <f>VLOOKUP(C305, CoursesBankAssessment!C:D, 2, FALSE)</f>
        <v>#N/A</v>
      </c>
      <c r="E305" s="107" t="e">
        <f>VLOOKUP(C305, CoursesBankAssessment!C:H, 6, FALSE)</f>
        <v>#N/A</v>
      </c>
      <c r="F305" s="61"/>
      <c r="G305" s="61"/>
      <c r="H305" s="81"/>
      <c r="I305" s="81"/>
      <c r="J305" s="61"/>
      <c r="K305" s="82"/>
      <c r="L305" s="61"/>
      <c r="M305" s="61"/>
      <c r="N305" s="61"/>
      <c r="O305" s="61"/>
      <c r="P305" s="61"/>
      <c r="Q305" s="61"/>
      <c r="R305" s="61"/>
      <c r="S305" s="61"/>
      <c r="T305" s="61"/>
      <c r="U305" s="61"/>
    </row>
    <row r="306" spans="3:21" x14ac:dyDescent="0.35">
      <c r="C306" s="80"/>
      <c r="D306" s="107" t="e">
        <f>VLOOKUP(C306, CoursesBankAssessment!C:D, 2, FALSE)</f>
        <v>#N/A</v>
      </c>
      <c r="E306" s="107" t="e">
        <f>VLOOKUP(C306, CoursesBankAssessment!C:H, 6, FALSE)</f>
        <v>#N/A</v>
      </c>
      <c r="F306" s="61"/>
      <c r="G306" s="61"/>
      <c r="H306" s="81"/>
      <c r="I306" s="81"/>
      <c r="J306" s="61"/>
      <c r="K306" s="82"/>
      <c r="L306" s="61"/>
      <c r="M306" s="61"/>
      <c r="N306" s="61"/>
      <c r="O306" s="61"/>
      <c r="P306" s="61"/>
      <c r="Q306" s="61"/>
      <c r="R306" s="61"/>
      <c r="S306" s="61"/>
      <c r="T306" s="61"/>
      <c r="U306" s="61"/>
    </row>
    <row r="307" spans="3:21" x14ac:dyDescent="0.35">
      <c r="C307" s="80"/>
      <c r="D307" s="107" t="e">
        <f>VLOOKUP(C307, CoursesBankAssessment!C:D, 2, FALSE)</f>
        <v>#N/A</v>
      </c>
      <c r="E307" s="107" t="e">
        <f>VLOOKUP(C307, CoursesBankAssessment!C:H, 6, FALSE)</f>
        <v>#N/A</v>
      </c>
      <c r="F307" s="61"/>
      <c r="G307" s="61"/>
      <c r="H307" s="81"/>
      <c r="I307" s="81"/>
      <c r="J307" s="61"/>
      <c r="K307" s="82"/>
      <c r="L307" s="61"/>
      <c r="M307" s="61"/>
      <c r="N307" s="61"/>
      <c r="O307" s="61"/>
      <c r="P307" s="61"/>
      <c r="Q307" s="61"/>
      <c r="R307" s="61"/>
      <c r="S307" s="61"/>
      <c r="T307" s="61"/>
      <c r="U307" s="61"/>
    </row>
    <row r="308" spans="3:21" x14ac:dyDescent="0.35">
      <c r="C308" s="80"/>
      <c r="D308" s="107" t="e">
        <f>VLOOKUP(C308, CoursesBankAssessment!C:D, 2, FALSE)</f>
        <v>#N/A</v>
      </c>
      <c r="E308" s="107" t="e">
        <f>VLOOKUP(C308, CoursesBankAssessment!C:H, 6, FALSE)</f>
        <v>#N/A</v>
      </c>
      <c r="F308" s="61"/>
      <c r="G308" s="61"/>
      <c r="H308" s="81"/>
      <c r="I308" s="81"/>
      <c r="J308" s="61"/>
      <c r="K308" s="82"/>
      <c r="L308" s="61"/>
      <c r="M308" s="61"/>
      <c r="N308" s="61"/>
      <c r="O308" s="61"/>
      <c r="P308" s="61"/>
      <c r="Q308" s="61"/>
      <c r="R308" s="61"/>
      <c r="S308" s="61"/>
      <c r="T308" s="61"/>
      <c r="U308" s="61"/>
    </row>
    <row r="309" spans="3:21" x14ac:dyDescent="0.35">
      <c r="C309" s="80"/>
      <c r="D309" s="107" t="e">
        <f>VLOOKUP(C309, CoursesBankAssessment!C:D, 2, FALSE)</f>
        <v>#N/A</v>
      </c>
      <c r="E309" s="107" t="e">
        <f>VLOOKUP(C309, CoursesBankAssessment!C:H, 6, FALSE)</f>
        <v>#N/A</v>
      </c>
      <c r="F309" s="61"/>
      <c r="G309" s="61"/>
      <c r="H309" s="81"/>
      <c r="I309" s="81"/>
      <c r="J309" s="61"/>
      <c r="K309" s="82"/>
      <c r="L309" s="61"/>
      <c r="M309" s="61"/>
      <c r="N309" s="61"/>
      <c r="O309" s="61"/>
      <c r="P309" s="61"/>
      <c r="Q309" s="61"/>
      <c r="R309" s="61"/>
      <c r="S309" s="61"/>
      <c r="T309" s="61"/>
      <c r="U309" s="61"/>
    </row>
    <row r="310" spans="3:21" x14ac:dyDescent="0.35">
      <c r="C310" s="80"/>
      <c r="D310" s="107" t="e">
        <f>VLOOKUP(C310, CoursesBankAssessment!C:D, 2, FALSE)</f>
        <v>#N/A</v>
      </c>
      <c r="E310" s="107" t="e">
        <f>VLOOKUP(C310, CoursesBankAssessment!C:H, 6, FALSE)</f>
        <v>#N/A</v>
      </c>
      <c r="F310" s="61"/>
      <c r="G310" s="61"/>
      <c r="H310" s="81"/>
      <c r="I310" s="81"/>
      <c r="J310" s="61"/>
      <c r="K310" s="82"/>
      <c r="L310" s="61"/>
      <c r="M310" s="61"/>
      <c r="N310" s="61"/>
      <c r="O310" s="61"/>
      <c r="P310" s="61"/>
      <c r="Q310" s="61"/>
      <c r="R310" s="61"/>
      <c r="S310" s="61"/>
      <c r="T310" s="61"/>
      <c r="U310" s="61"/>
    </row>
    <row r="311" spans="3:21" x14ac:dyDescent="0.35">
      <c r="C311" s="80"/>
      <c r="D311" s="107" t="e">
        <f>VLOOKUP(C311, CoursesBankAssessment!C:D, 2, FALSE)</f>
        <v>#N/A</v>
      </c>
      <c r="E311" s="107" t="e">
        <f>VLOOKUP(C311, CoursesBankAssessment!C:H, 6, FALSE)</f>
        <v>#N/A</v>
      </c>
      <c r="F311" s="61"/>
      <c r="G311" s="61"/>
      <c r="H311" s="81"/>
      <c r="I311" s="81"/>
      <c r="J311" s="61"/>
      <c r="K311" s="82"/>
      <c r="L311" s="61"/>
      <c r="M311" s="61"/>
      <c r="N311" s="61"/>
      <c r="O311" s="61"/>
      <c r="P311" s="61"/>
      <c r="Q311" s="61"/>
      <c r="R311" s="61"/>
      <c r="S311" s="61"/>
      <c r="T311" s="61"/>
      <c r="U311" s="61"/>
    </row>
    <row r="312" spans="3:21" x14ac:dyDescent="0.35">
      <c r="C312" s="80"/>
      <c r="D312" s="107" t="e">
        <f>VLOOKUP(C312, CoursesBankAssessment!C:D, 2, FALSE)</f>
        <v>#N/A</v>
      </c>
      <c r="E312" s="107" t="e">
        <f>VLOOKUP(C312, CoursesBankAssessment!C:H, 6, FALSE)</f>
        <v>#N/A</v>
      </c>
      <c r="F312" s="61"/>
      <c r="G312" s="61"/>
      <c r="H312" s="81"/>
      <c r="I312" s="81"/>
      <c r="J312" s="61"/>
      <c r="K312" s="82"/>
      <c r="L312" s="61"/>
      <c r="M312" s="61"/>
      <c r="N312" s="61"/>
      <c r="O312" s="61"/>
      <c r="P312" s="61"/>
      <c r="Q312" s="61"/>
      <c r="R312" s="61"/>
      <c r="S312" s="61"/>
      <c r="T312" s="61"/>
      <c r="U312" s="61"/>
    </row>
    <row r="313" spans="3:21" x14ac:dyDescent="0.35">
      <c r="C313" s="80"/>
      <c r="D313" s="107" t="e">
        <f>VLOOKUP(C313, CoursesBankAssessment!C:D, 2, FALSE)</f>
        <v>#N/A</v>
      </c>
      <c r="E313" s="107" t="e">
        <f>VLOOKUP(C313, CoursesBankAssessment!C:H, 6, FALSE)</f>
        <v>#N/A</v>
      </c>
      <c r="F313" s="61"/>
      <c r="G313" s="61"/>
      <c r="H313" s="81"/>
      <c r="I313" s="81"/>
      <c r="J313" s="61"/>
      <c r="K313" s="82"/>
      <c r="L313" s="61"/>
      <c r="M313" s="61"/>
      <c r="N313" s="61"/>
      <c r="O313" s="61"/>
      <c r="P313" s="61"/>
      <c r="Q313" s="61"/>
      <c r="R313" s="61"/>
      <c r="S313" s="61"/>
      <c r="T313" s="61"/>
      <c r="U313" s="61"/>
    </row>
    <row r="314" spans="3:21" x14ac:dyDescent="0.35">
      <c r="C314" s="80"/>
      <c r="D314" s="107" t="e">
        <f>VLOOKUP(C314, CoursesBankAssessment!C:D, 2, FALSE)</f>
        <v>#N/A</v>
      </c>
      <c r="E314" s="107" t="e">
        <f>VLOOKUP(C314, CoursesBankAssessment!C:H, 6, FALSE)</f>
        <v>#N/A</v>
      </c>
      <c r="F314" s="61"/>
      <c r="G314" s="61"/>
      <c r="H314" s="81"/>
      <c r="I314" s="81"/>
      <c r="J314" s="61"/>
      <c r="K314" s="82"/>
      <c r="L314" s="61"/>
      <c r="M314" s="61"/>
      <c r="N314" s="61"/>
      <c r="O314" s="61"/>
      <c r="P314" s="61"/>
      <c r="Q314" s="61"/>
      <c r="R314" s="61"/>
      <c r="S314" s="61"/>
      <c r="T314" s="61"/>
      <c r="U314" s="61"/>
    </row>
    <row r="315" spans="3:21" x14ac:dyDescent="0.35">
      <c r="C315" s="80"/>
      <c r="D315" s="107" t="e">
        <f>VLOOKUP(C315, CoursesBankAssessment!C:D, 2, FALSE)</f>
        <v>#N/A</v>
      </c>
      <c r="E315" s="107" t="e">
        <f>VLOOKUP(C315, CoursesBankAssessment!C:H, 6, FALSE)</f>
        <v>#N/A</v>
      </c>
      <c r="F315" s="61"/>
      <c r="G315" s="61"/>
      <c r="H315" s="81"/>
      <c r="I315" s="81"/>
      <c r="J315" s="61"/>
      <c r="K315" s="82"/>
      <c r="L315" s="61"/>
      <c r="M315" s="61"/>
      <c r="N315" s="61"/>
      <c r="O315" s="61"/>
      <c r="P315" s="61"/>
      <c r="Q315" s="61"/>
      <c r="R315" s="61"/>
      <c r="S315" s="61"/>
      <c r="T315" s="61"/>
      <c r="U315" s="61"/>
    </row>
    <row r="316" spans="3:21" x14ac:dyDescent="0.35">
      <c r="C316" s="80"/>
      <c r="D316" s="107" t="e">
        <f>VLOOKUP(C316, CoursesBankAssessment!C:D, 2, FALSE)</f>
        <v>#N/A</v>
      </c>
      <c r="E316" s="107" t="e">
        <f>VLOOKUP(C316, CoursesBankAssessment!C:H, 6, FALSE)</f>
        <v>#N/A</v>
      </c>
      <c r="F316" s="61"/>
      <c r="G316" s="61"/>
      <c r="H316" s="81"/>
      <c r="I316" s="81"/>
      <c r="J316" s="61"/>
      <c r="K316" s="82"/>
      <c r="L316" s="61"/>
      <c r="M316" s="61"/>
      <c r="N316" s="61"/>
      <c r="O316" s="61"/>
      <c r="P316" s="61"/>
      <c r="Q316" s="61"/>
      <c r="R316" s="61"/>
      <c r="S316" s="61"/>
      <c r="T316" s="61"/>
      <c r="U316" s="61"/>
    </row>
    <row r="317" spans="3:21" x14ac:dyDescent="0.35">
      <c r="C317" s="80"/>
      <c r="D317" s="107" t="e">
        <f>VLOOKUP(C317, CoursesBankAssessment!C:D, 2, FALSE)</f>
        <v>#N/A</v>
      </c>
      <c r="E317" s="107" t="e">
        <f>VLOOKUP(C317, CoursesBankAssessment!C:H, 6, FALSE)</f>
        <v>#N/A</v>
      </c>
      <c r="F317" s="61"/>
      <c r="G317" s="61"/>
      <c r="H317" s="81"/>
      <c r="I317" s="81"/>
      <c r="J317" s="61"/>
      <c r="K317" s="82"/>
      <c r="L317" s="61"/>
      <c r="M317" s="61"/>
      <c r="N317" s="61"/>
      <c r="O317" s="61"/>
      <c r="P317" s="61"/>
      <c r="Q317" s="61"/>
      <c r="R317" s="61"/>
      <c r="S317" s="61"/>
      <c r="T317" s="61"/>
      <c r="U317" s="61"/>
    </row>
    <row r="318" spans="3:21" x14ac:dyDescent="0.35">
      <c r="C318" s="80"/>
      <c r="D318" s="107" t="e">
        <f>VLOOKUP(C318, CoursesBankAssessment!C:D, 2, FALSE)</f>
        <v>#N/A</v>
      </c>
      <c r="E318" s="107" t="e">
        <f>VLOOKUP(C318, CoursesBankAssessment!C:H, 6, FALSE)</f>
        <v>#N/A</v>
      </c>
      <c r="F318" s="61"/>
      <c r="G318" s="61"/>
      <c r="H318" s="81"/>
      <c r="I318" s="81"/>
      <c r="J318" s="61"/>
      <c r="K318" s="82"/>
      <c r="L318" s="61"/>
      <c r="M318" s="61"/>
      <c r="N318" s="61"/>
      <c r="O318" s="61"/>
      <c r="P318" s="61"/>
      <c r="Q318" s="61"/>
      <c r="R318" s="61"/>
      <c r="S318" s="61"/>
      <c r="T318" s="61"/>
      <c r="U318" s="61"/>
    </row>
    <row r="319" spans="3:21" x14ac:dyDescent="0.35">
      <c r="C319" s="80"/>
      <c r="D319" s="107" t="e">
        <f>VLOOKUP(C319, CoursesBankAssessment!C:D, 2, FALSE)</f>
        <v>#N/A</v>
      </c>
      <c r="E319" s="107" t="e">
        <f>VLOOKUP(C319, CoursesBankAssessment!C:H, 6, FALSE)</f>
        <v>#N/A</v>
      </c>
      <c r="F319" s="61"/>
      <c r="G319" s="61"/>
      <c r="H319" s="81"/>
      <c r="I319" s="81"/>
      <c r="J319" s="61"/>
      <c r="K319" s="82"/>
      <c r="L319" s="61"/>
      <c r="M319" s="61"/>
      <c r="N319" s="61"/>
      <c r="O319" s="61"/>
      <c r="P319" s="61"/>
      <c r="Q319" s="61"/>
      <c r="R319" s="61"/>
      <c r="S319" s="61"/>
      <c r="T319" s="61"/>
      <c r="U319" s="61"/>
    </row>
    <row r="320" spans="3:21" x14ac:dyDescent="0.35">
      <c r="C320" s="80"/>
      <c r="D320" s="107" t="e">
        <f>VLOOKUP(C320, CoursesBankAssessment!C:D, 2, FALSE)</f>
        <v>#N/A</v>
      </c>
      <c r="E320" s="107" t="e">
        <f>VLOOKUP(C320, CoursesBankAssessment!C:H, 6, FALSE)</f>
        <v>#N/A</v>
      </c>
      <c r="F320" s="61"/>
      <c r="G320" s="61"/>
      <c r="H320" s="81"/>
      <c r="I320" s="81"/>
      <c r="J320" s="61"/>
      <c r="K320" s="82"/>
      <c r="L320" s="61"/>
      <c r="M320" s="61"/>
      <c r="N320" s="61"/>
      <c r="O320" s="61"/>
      <c r="P320" s="61"/>
      <c r="Q320" s="61"/>
      <c r="R320" s="61"/>
      <c r="S320" s="61"/>
      <c r="T320" s="61"/>
      <c r="U320" s="61"/>
    </row>
    <row r="321" spans="3:21" x14ac:dyDescent="0.35">
      <c r="C321" s="80"/>
      <c r="D321" s="107" t="e">
        <f>VLOOKUP(C321, CoursesBankAssessment!C:D, 2, FALSE)</f>
        <v>#N/A</v>
      </c>
      <c r="E321" s="107" t="e">
        <f>VLOOKUP(C321, CoursesBankAssessment!C:H, 6, FALSE)</f>
        <v>#N/A</v>
      </c>
      <c r="F321" s="61"/>
      <c r="G321" s="61"/>
      <c r="H321" s="81"/>
      <c r="I321" s="81"/>
      <c r="J321" s="61"/>
      <c r="K321" s="82"/>
      <c r="L321" s="61"/>
      <c r="M321" s="61"/>
      <c r="N321" s="61"/>
      <c r="O321" s="61"/>
      <c r="P321" s="61"/>
      <c r="Q321" s="61"/>
      <c r="R321" s="61"/>
      <c r="S321" s="61"/>
      <c r="T321" s="61"/>
      <c r="U321" s="61"/>
    </row>
    <row r="322" spans="3:21" x14ac:dyDescent="0.35">
      <c r="C322" s="80"/>
      <c r="D322" s="107" t="e">
        <f>VLOOKUP(C322, CoursesBankAssessment!C:D, 2, FALSE)</f>
        <v>#N/A</v>
      </c>
      <c r="E322" s="107" t="e">
        <f>VLOOKUP(C322, CoursesBankAssessment!C:H, 6, FALSE)</f>
        <v>#N/A</v>
      </c>
      <c r="F322" s="61"/>
      <c r="G322" s="61"/>
      <c r="H322" s="81"/>
      <c r="I322" s="81"/>
      <c r="J322" s="61"/>
      <c r="K322" s="82"/>
      <c r="L322" s="61"/>
      <c r="M322" s="61"/>
      <c r="N322" s="61"/>
      <c r="O322" s="61"/>
      <c r="P322" s="61"/>
      <c r="Q322" s="61"/>
      <c r="R322" s="61"/>
      <c r="S322" s="61"/>
      <c r="T322" s="61"/>
      <c r="U322" s="61"/>
    </row>
    <row r="323" spans="3:21" x14ac:dyDescent="0.35">
      <c r="C323" s="80"/>
      <c r="D323" s="107" t="e">
        <f>VLOOKUP(C323, CoursesBankAssessment!C:D, 2, FALSE)</f>
        <v>#N/A</v>
      </c>
      <c r="E323" s="107" t="e">
        <f>VLOOKUP(C323, CoursesBankAssessment!C:H, 6, FALSE)</f>
        <v>#N/A</v>
      </c>
      <c r="F323" s="61"/>
      <c r="G323" s="61"/>
      <c r="H323" s="81"/>
      <c r="I323" s="81"/>
      <c r="J323" s="61"/>
      <c r="K323" s="82"/>
      <c r="L323" s="61"/>
      <c r="M323" s="61"/>
      <c r="N323" s="61"/>
      <c r="O323" s="61"/>
      <c r="P323" s="61"/>
      <c r="Q323" s="61"/>
      <c r="R323" s="61"/>
      <c r="S323" s="61"/>
      <c r="T323" s="61"/>
      <c r="U323" s="61"/>
    </row>
    <row r="324" spans="3:21" x14ac:dyDescent="0.35">
      <c r="C324" s="80"/>
      <c r="D324" s="107" t="e">
        <f>VLOOKUP(C324, CoursesBankAssessment!C:D, 2, FALSE)</f>
        <v>#N/A</v>
      </c>
      <c r="E324" s="107" t="e">
        <f>VLOOKUP(C324, CoursesBankAssessment!C:H, 6, FALSE)</f>
        <v>#N/A</v>
      </c>
      <c r="F324" s="61"/>
      <c r="G324" s="61"/>
      <c r="H324" s="81"/>
      <c r="I324" s="81"/>
      <c r="J324" s="61"/>
      <c r="K324" s="82"/>
      <c r="L324" s="61"/>
      <c r="M324" s="61"/>
      <c r="N324" s="61"/>
      <c r="O324" s="61"/>
      <c r="P324" s="61"/>
      <c r="Q324" s="61"/>
      <c r="R324" s="61"/>
      <c r="S324" s="61"/>
      <c r="T324" s="61"/>
      <c r="U324" s="61"/>
    </row>
    <row r="325" spans="3:21" x14ac:dyDescent="0.35">
      <c r="C325" s="80"/>
      <c r="D325" s="107" t="e">
        <f>VLOOKUP(C325, CoursesBankAssessment!C:D, 2, FALSE)</f>
        <v>#N/A</v>
      </c>
      <c r="E325" s="107" t="e">
        <f>VLOOKUP(C325, CoursesBankAssessment!C:H, 6, FALSE)</f>
        <v>#N/A</v>
      </c>
      <c r="F325" s="61"/>
      <c r="G325" s="61"/>
      <c r="H325" s="81"/>
      <c r="I325" s="81"/>
      <c r="J325" s="61"/>
      <c r="K325" s="82"/>
      <c r="L325" s="61"/>
      <c r="M325" s="61"/>
      <c r="N325" s="61"/>
      <c r="O325" s="61"/>
      <c r="P325" s="61"/>
      <c r="Q325" s="61"/>
      <c r="R325" s="61"/>
      <c r="S325" s="61"/>
      <c r="T325" s="61"/>
      <c r="U325" s="61"/>
    </row>
    <row r="326" spans="3:21" x14ac:dyDescent="0.35">
      <c r="C326" s="80"/>
      <c r="D326" s="107" t="e">
        <f>VLOOKUP(C326, CoursesBankAssessment!C:D, 2, FALSE)</f>
        <v>#N/A</v>
      </c>
      <c r="E326" s="107" t="e">
        <f>VLOOKUP(C326, CoursesBankAssessment!C:H, 6, FALSE)</f>
        <v>#N/A</v>
      </c>
      <c r="F326" s="61"/>
      <c r="G326" s="61"/>
      <c r="H326" s="81"/>
      <c r="I326" s="81"/>
      <c r="J326" s="61"/>
      <c r="K326" s="82"/>
      <c r="L326" s="61"/>
      <c r="M326" s="61"/>
      <c r="N326" s="61"/>
      <c r="O326" s="61"/>
      <c r="P326" s="61"/>
      <c r="Q326" s="61"/>
      <c r="R326" s="61"/>
      <c r="S326" s="61"/>
      <c r="T326" s="61"/>
      <c r="U326" s="61"/>
    </row>
    <row r="327" spans="3:21" x14ac:dyDescent="0.35">
      <c r="C327" s="80"/>
      <c r="D327" s="107" t="e">
        <f>VLOOKUP(C327, CoursesBankAssessment!C:D, 2, FALSE)</f>
        <v>#N/A</v>
      </c>
      <c r="E327" s="107" t="e">
        <f>VLOOKUP(C327, CoursesBankAssessment!C:H, 6, FALSE)</f>
        <v>#N/A</v>
      </c>
      <c r="F327" s="61"/>
      <c r="G327" s="61"/>
      <c r="H327" s="81"/>
      <c r="I327" s="81"/>
      <c r="J327" s="61"/>
      <c r="K327" s="82"/>
      <c r="L327" s="61"/>
      <c r="M327" s="61"/>
      <c r="N327" s="61"/>
      <c r="O327" s="61"/>
      <c r="P327" s="61"/>
      <c r="Q327" s="61"/>
      <c r="R327" s="61"/>
      <c r="S327" s="61"/>
      <c r="T327" s="61"/>
      <c r="U327" s="61"/>
    </row>
    <row r="328" spans="3:21" x14ac:dyDescent="0.35">
      <c r="C328" s="80"/>
      <c r="D328" s="107" t="e">
        <f>VLOOKUP(C328, CoursesBankAssessment!C:D, 2, FALSE)</f>
        <v>#N/A</v>
      </c>
      <c r="E328" s="107" t="e">
        <f>VLOOKUP(C328, CoursesBankAssessment!C:H, 6, FALSE)</f>
        <v>#N/A</v>
      </c>
      <c r="F328" s="61"/>
      <c r="G328" s="61"/>
      <c r="H328" s="81"/>
      <c r="I328" s="81"/>
      <c r="J328" s="61"/>
      <c r="K328" s="82"/>
      <c r="L328" s="61"/>
      <c r="M328" s="61"/>
      <c r="N328" s="61"/>
      <c r="O328" s="61"/>
      <c r="P328" s="61"/>
      <c r="Q328" s="61"/>
      <c r="R328" s="61"/>
      <c r="S328" s="61"/>
      <c r="T328" s="61"/>
      <c r="U328" s="61"/>
    </row>
    <row r="329" spans="3:21" x14ac:dyDescent="0.35">
      <c r="C329" s="80"/>
      <c r="D329" s="107" t="e">
        <f>VLOOKUP(C329, CoursesBankAssessment!C:D, 2, FALSE)</f>
        <v>#N/A</v>
      </c>
      <c r="E329" s="107" t="e">
        <f>VLOOKUP(C329, CoursesBankAssessment!C:H, 6, FALSE)</f>
        <v>#N/A</v>
      </c>
      <c r="F329" s="61"/>
      <c r="G329" s="61"/>
      <c r="H329" s="81"/>
      <c r="I329" s="81"/>
      <c r="J329" s="61"/>
      <c r="K329" s="82"/>
      <c r="L329" s="61"/>
      <c r="M329" s="61"/>
      <c r="N329" s="61"/>
      <c r="O329" s="61"/>
      <c r="P329" s="61"/>
      <c r="Q329" s="61"/>
      <c r="R329" s="61"/>
      <c r="S329" s="61"/>
      <c r="T329" s="61"/>
      <c r="U329" s="61"/>
    </row>
    <row r="330" spans="3:21" x14ac:dyDescent="0.35">
      <c r="C330" s="80"/>
      <c r="D330" s="107" t="e">
        <f>VLOOKUP(C330, CoursesBankAssessment!C:D, 2, FALSE)</f>
        <v>#N/A</v>
      </c>
      <c r="E330" s="107" t="e">
        <f>VLOOKUP(C330, CoursesBankAssessment!C:H, 6, FALSE)</f>
        <v>#N/A</v>
      </c>
      <c r="F330" s="61"/>
      <c r="G330" s="61"/>
      <c r="H330" s="81"/>
      <c r="I330" s="81"/>
      <c r="J330" s="61"/>
      <c r="K330" s="82"/>
      <c r="L330" s="61"/>
      <c r="M330" s="61"/>
      <c r="N330" s="61"/>
      <c r="O330" s="61"/>
      <c r="P330" s="61"/>
      <c r="Q330" s="61"/>
      <c r="R330" s="61"/>
      <c r="S330" s="61"/>
      <c r="T330" s="61"/>
      <c r="U330" s="61"/>
    </row>
    <row r="331" spans="3:21" x14ac:dyDescent="0.35">
      <c r="C331" s="80"/>
      <c r="D331" s="107" t="e">
        <f>VLOOKUP(C331, CoursesBankAssessment!C:D, 2, FALSE)</f>
        <v>#N/A</v>
      </c>
      <c r="E331" s="107" t="e">
        <f>VLOOKUP(C331, CoursesBankAssessment!C:H, 6, FALSE)</f>
        <v>#N/A</v>
      </c>
      <c r="F331" s="61"/>
      <c r="G331" s="61"/>
      <c r="H331" s="81"/>
      <c r="I331" s="81"/>
      <c r="J331" s="61"/>
      <c r="K331" s="82"/>
      <c r="L331" s="61"/>
      <c r="M331" s="61"/>
      <c r="N331" s="61"/>
      <c r="O331" s="61"/>
      <c r="P331" s="61"/>
      <c r="Q331" s="61"/>
      <c r="R331" s="61"/>
      <c r="S331" s="61"/>
      <c r="T331" s="61"/>
      <c r="U331" s="61"/>
    </row>
    <row r="332" spans="3:21" x14ac:dyDescent="0.35">
      <c r="C332" s="80"/>
      <c r="D332" s="107" t="e">
        <f>VLOOKUP(C332, CoursesBankAssessment!C:D, 2, FALSE)</f>
        <v>#N/A</v>
      </c>
      <c r="E332" s="107" t="e">
        <f>VLOOKUP(C332, CoursesBankAssessment!C:H, 6, FALSE)</f>
        <v>#N/A</v>
      </c>
      <c r="F332" s="61"/>
      <c r="G332" s="61"/>
      <c r="H332" s="81"/>
      <c r="I332" s="81"/>
      <c r="J332" s="61"/>
      <c r="K332" s="82"/>
      <c r="L332" s="61"/>
      <c r="M332" s="61"/>
      <c r="N332" s="61"/>
      <c r="O332" s="61"/>
      <c r="P332" s="61"/>
      <c r="Q332" s="61"/>
      <c r="R332" s="61"/>
      <c r="S332" s="61"/>
      <c r="T332" s="61"/>
      <c r="U332" s="61"/>
    </row>
    <row r="333" spans="3:21" x14ac:dyDescent="0.35">
      <c r="C333" s="80"/>
      <c r="D333" s="107" t="e">
        <f>VLOOKUP(C333, CoursesBankAssessment!C:D, 2, FALSE)</f>
        <v>#N/A</v>
      </c>
      <c r="E333" s="107" t="e">
        <f>VLOOKUP(C333, CoursesBankAssessment!C:H, 6, FALSE)</f>
        <v>#N/A</v>
      </c>
      <c r="F333" s="61"/>
      <c r="G333" s="61"/>
      <c r="H333" s="81"/>
      <c r="I333" s="81"/>
      <c r="J333" s="61"/>
      <c r="K333" s="82"/>
      <c r="L333" s="61"/>
      <c r="M333" s="61"/>
      <c r="N333" s="61"/>
      <c r="O333" s="61"/>
      <c r="P333" s="61"/>
      <c r="Q333" s="61"/>
      <c r="R333" s="61"/>
      <c r="S333" s="61"/>
      <c r="T333" s="61"/>
      <c r="U333" s="61"/>
    </row>
    <row r="334" spans="3:21" x14ac:dyDescent="0.35">
      <c r="C334" s="80"/>
      <c r="D334" s="107" t="e">
        <f>VLOOKUP(C334, CoursesBankAssessment!C:D, 2, FALSE)</f>
        <v>#N/A</v>
      </c>
      <c r="E334" s="107" t="e">
        <f>VLOOKUP(C334, CoursesBankAssessment!C:H, 6, FALSE)</f>
        <v>#N/A</v>
      </c>
      <c r="F334" s="61"/>
      <c r="G334" s="61"/>
      <c r="H334" s="81"/>
      <c r="I334" s="81"/>
      <c r="J334" s="61"/>
      <c r="K334" s="82"/>
      <c r="L334" s="61"/>
      <c r="M334" s="61"/>
      <c r="N334" s="61"/>
      <c r="O334" s="61"/>
      <c r="P334" s="61"/>
      <c r="Q334" s="61"/>
      <c r="R334" s="61"/>
      <c r="S334" s="61"/>
      <c r="T334" s="61"/>
      <c r="U334" s="61"/>
    </row>
    <row r="335" spans="3:21" x14ac:dyDescent="0.35">
      <c r="C335" s="80"/>
      <c r="D335" s="107" t="e">
        <f>VLOOKUP(C335, CoursesBankAssessment!C:D, 2, FALSE)</f>
        <v>#N/A</v>
      </c>
      <c r="E335" s="107" t="e">
        <f>VLOOKUP(C335, CoursesBankAssessment!C:H, 6, FALSE)</f>
        <v>#N/A</v>
      </c>
      <c r="F335" s="61"/>
      <c r="G335" s="61"/>
      <c r="H335" s="81"/>
      <c r="I335" s="81"/>
      <c r="J335" s="61"/>
      <c r="K335" s="82"/>
      <c r="L335" s="61"/>
      <c r="M335" s="61"/>
      <c r="N335" s="61"/>
      <c r="O335" s="61"/>
      <c r="P335" s="61"/>
      <c r="Q335" s="61"/>
      <c r="R335" s="61"/>
      <c r="S335" s="61"/>
      <c r="T335" s="61"/>
      <c r="U335" s="61"/>
    </row>
    <row r="336" spans="3:21" x14ac:dyDescent="0.35">
      <c r="C336" s="80"/>
      <c r="D336" s="107" t="e">
        <f>VLOOKUP(C336, CoursesBankAssessment!C:D, 2, FALSE)</f>
        <v>#N/A</v>
      </c>
      <c r="E336" s="107" t="e">
        <f>VLOOKUP(C336, CoursesBankAssessment!C:H, 6, FALSE)</f>
        <v>#N/A</v>
      </c>
      <c r="F336" s="61"/>
      <c r="G336" s="61"/>
      <c r="H336" s="81"/>
      <c r="I336" s="81"/>
      <c r="J336" s="61"/>
      <c r="K336" s="82"/>
      <c r="L336" s="61"/>
      <c r="M336" s="61"/>
      <c r="N336" s="61"/>
      <c r="O336" s="61"/>
      <c r="P336" s="61"/>
      <c r="Q336" s="61"/>
      <c r="R336" s="61"/>
      <c r="S336" s="61"/>
      <c r="T336" s="61"/>
      <c r="U336" s="61"/>
    </row>
    <row r="337" spans="3:21" x14ac:dyDescent="0.35">
      <c r="C337" s="80"/>
      <c r="D337" s="107" t="e">
        <f>VLOOKUP(C337, CoursesBankAssessment!C:D, 2, FALSE)</f>
        <v>#N/A</v>
      </c>
      <c r="E337" s="107" t="e">
        <f>VLOOKUP(C337, CoursesBankAssessment!C:H, 6, FALSE)</f>
        <v>#N/A</v>
      </c>
      <c r="F337" s="61"/>
      <c r="G337" s="61"/>
      <c r="H337" s="81"/>
      <c r="I337" s="81"/>
      <c r="J337" s="61"/>
      <c r="K337" s="82"/>
      <c r="L337" s="61"/>
      <c r="M337" s="61"/>
      <c r="N337" s="61"/>
      <c r="O337" s="61"/>
      <c r="P337" s="61"/>
      <c r="Q337" s="61"/>
      <c r="R337" s="61"/>
      <c r="S337" s="61"/>
      <c r="T337" s="61"/>
      <c r="U337" s="61"/>
    </row>
    <row r="338" spans="3:21" x14ac:dyDescent="0.35">
      <c r="C338" s="80"/>
      <c r="D338" s="107" t="e">
        <f>VLOOKUP(C338, CoursesBankAssessment!C:D, 2, FALSE)</f>
        <v>#N/A</v>
      </c>
      <c r="E338" s="107" t="e">
        <f>VLOOKUP(C338, CoursesBankAssessment!C:H, 6, FALSE)</f>
        <v>#N/A</v>
      </c>
      <c r="F338" s="61"/>
      <c r="G338" s="61"/>
      <c r="H338" s="81"/>
      <c r="I338" s="81"/>
      <c r="J338" s="61"/>
      <c r="K338" s="82"/>
      <c r="L338" s="61"/>
      <c r="M338" s="61"/>
      <c r="N338" s="61"/>
      <c r="O338" s="61"/>
      <c r="P338" s="61"/>
      <c r="Q338" s="61"/>
      <c r="R338" s="61"/>
      <c r="S338" s="61"/>
      <c r="T338" s="61"/>
      <c r="U338" s="61"/>
    </row>
    <row r="339" spans="3:21" x14ac:dyDescent="0.35">
      <c r="C339" s="80"/>
      <c r="D339" s="107" t="e">
        <f>VLOOKUP(C339, CoursesBankAssessment!C:D, 2, FALSE)</f>
        <v>#N/A</v>
      </c>
      <c r="E339" s="107" t="e">
        <f>VLOOKUP(C339, CoursesBankAssessment!C:H, 6, FALSE)</f>
        <v>#N/A</v>
      </c>
      <c r="F339" s="61"/>
      <c r="G339" s="61"/>
      <c r="H339" s="81"/>
      <c r="I339" s="81"/>
      <c r="J339" s="61"/>
      <c r="K339" s="82"/>
      <c r="L339" s="61"/>
      <c r="M339" s="61"/>
      <c r="N339" s="61"/>
      <c r="O339" s="61"/>
      <c r="P339" s="61"/>
      <c r="Q339" s="61"/>
      <c r="R339" s="61"/>
      <c r="S339" s="61"/>
      <c r="T339" s="61"/>
      <c r="U339" s="61"/>
    </row>
    <row r="340" spans="3:21" x14ac:dyDescent="0.35">
      <c r="C340" s="80"/>
      <c r="D340" s="107" t="e">
        <f>VLOOKUP(C340, CoursesBankAssessment!C:D, 2, FALSE)</f>
        <v>#N/A</v>
      </c>
      <c r="E340" s="107" t="e">
        <f>VLOOKUP(C340, CoursesBankAssessment!C:H, 6, FALSE)</f>
        <v>#N/A</v>
      </c>
      <c r="F340" s="61"/>
      <c r="G340" s="61"/>
      <c r="H340" s="81"/>
      <c r="I340" s="81"/>
      <c r="J340" s="61"/>
      <c r="K340" s="82"/>
      <c r="L340" s="61"/>
      <c r="M340" s="61"/>
      <c r="N340" s="61"/>
      <c r="O340" s="61"/>
      <c r="P340" s="61"/>
      <c r="Q340" s="61"/>
      <c r="R340" s="61"/>
      <c r="S340" s="61"/>
      <c r="T340" s="61"/>
      <c r="U340" s="61"/>
    </row>
    <row r="341" spans="3:21" x14ac:dyDescent="0.35">
      <c r="C341" s="80"/>
      <c r="D341" s="107" t="e">
        <f>VLOOKUP(C341, CoursesBankAssessment!C:D, 2, FALSE)</f>
        <v>#N/A</v>
      </c>
      <c r="E341" s="107" t="e">
        <f>VLOOKUP(C341, CoursesBankAssessment!C:H, 6, FALSE)</f>
        <v>#N/A</v>
      </c>
      <c r="F341" s="61"/>
      <c r="G341" s="61"/>
      <c r="H341" s="81"/>
      <c r="I341" s="81"/>
      <c r="J341" s="61"/>
      <c r="K341" s="82"/>
      <c r="L341" s="61"/>
      <c r="M341" s="61"/>
      <c r="N341" s="61"/>
      <c r="O341" s="61"/>
      <c r="P341" s="61"/>
      <c r="Q341" s="61"/>
      <c r="R341" s="61"/>
      <c r="S341" s="61"/>
      <c r="T341" s="61"/>
      <c r="U341" s="61"/>
    </row>
    <row r="342" spans="3:21" x14ac:dyDescent="0.35">
      <c r="C342" s="80"/>
      <c r="D342" s="107" t="e">
        <f>VLOOKUP(C342, CoursesBankAssessment!C:D, 2, FALSE)</f>
        <v>#N/A</v>
      </c>
      <c r="E342" s="107" t="e">
        <f>VLOOKUP(C342, CoursesBankAssessment!C:H, 6, FALSE)</f>
        <v>#N/A</v>
      </c>
      <c r="F342" s="61"/>
      <c r="G342" s="61"/>
      <c r="H342" s="81"/>
      <c r="I342" s="81"/>
      <c r="J342" s="61"/>
      <c r="K342" s="82"/>
      <c r="L342" s="61"/>
      <c r="M342" s="61"/>
      <c r="N342" s="61"/>
      <c r="O342" s="61"/>
      <c r="P342" s="61"/>
      <c r="Q342" s="61"/>
      <c r="R342" s="61"/>
      <c r="S342" s="61"/>
      <c r="T342" s="61"/>
      <c r="U342" s="61"/>
    </row>
    <row r="343" spans="3:21" x14ac:dyDescent="0.35">
      <c r="C343" s="80"/>
      <c r="D343" s="107" t="e">
        <f>VLOOKUP(C343, CoursesBankAssessment!C:D, 2, FALSE)</f>
        <v>#N/A</v>
      </c>
      <c r="E343" s="107" t="e">
        <f>VLOOKUP(C343, CoursesBankAssessment!C:H, 6, FALSE)</f>
        <v>#N/A</v>
      </c>
      <c r="F343" s="61"/>
      <c r="G343" s="61"/>
      <c r="H343" s="81"/>
      <c r="I343" s="81"/>
      <c r="J343" s="61"/>
      <c r="K343" s="82"/>
      <c r="L343" s="61"/>
      <c r="M343" s="61"/>
      <c r="N343" s="61"/>
      <c r="O343" s="61"/>
      <c r="P343" s="61"/>
      <c r="Q343" s="61"/>
      <c r="R343" s="61"/>
      <c r="S343" s="61"/>
      <c r="T343" s="61"/>
      <c r="U343" s="61"/>
    </row>
    <row r="344" spans="3:21" x14ac:dyDescent="0.35">
      <c r="C344" s="80"/>
      <c r="D344" s="107" t="e">
        <f>VLOOKUP(C344, CoursesBankAssessment!C:D, 2, FALSE)</f>
        <v>#N/A</v>
      </c>
      <c r="E344" s="107" t="e">
        <f>VLOOKUP(C344, CoursesBankAssessment!C:H, 6, FALSE)</f>
        <v>#N/A</v>
      </c>
      <c r="F344" s="61"/>
      <c r="G344" s="61"/>
      <c r="H344" s="81"/>
      <c r="I344" s="81"/>
      <c r="J344" s="61"/>
      <c r="K344" s="82"/>
      <c r="L344" s="61"/>
      <c r="M344" s="61"/>
      <c r="N344" s="61"/>
      <c r="O344" s="61"/>
      <c r="P344" s="61"/>
      <c r="Q344" s="61"/>
      <c r="R344" s="61"/>
      <c r="S344" s="61"/>
      <c r="T344" s="61"/>
      <c r="U344" s="61"/>
    </row>
    <row r="345" spans="3:21" x14ac:dyDescent="0.35">
      <c r="C345" s="80"/>
      <c r="D345" s="107" t="e">
        <f>VLOOKUP(C345, CoursesBankAssessment!C:D, 2, FALSE)</f>
        <v>#N/A</v>
      </c>
      <c r="E345" s="107" t="e">
        <f>VLOOKUP(C345, CoursesBankAssessment!C:H, 6, FALSE)</f>
        <v>#N/A</v>
      </c>
      <c r="F345" s="61"/>
      <c r="G345" s="61"/>
      <c r="H345" s="81"/>
      <c r="I345" s="81"/>
      <c r="J345" s="61"/>
      <c r="K345" s="82"/>
      <c r="L345" s="61"/>
      <c r="M345" s="61"/>
      <c r="N345" s="61"/>
      <c r="O345" s="61"/>
      <c r="P345" s="61"/>
      <c r="Q345" s="61"/>
      <c r="R345" s="61"/>
      <c r="S345" s="61"/>
      <c r="T345" s="61"/>
      <c r="U345" s="61"/>
    </row>
    <row r="346" spans="3:21" x14ac:dyDescent="0.35">
      <c r="C346" s="80"/>
      <c r="D346" s="107" t="e">
        <f>VLOOKUP(C346, CoursesBankAssessment!C:D, 2, FALSE)</f>
        <v>#N/A</v>
      </c>
      <c r="E346" s="107" t="e">
        <f>VLOOKUP(C346, CoursesBankAssessment!C:H, 6, FALSE)</f>
        <v>#N/A</v>
      </c>
      <c r="F346" s="61"/>
      <c r="G346" s="61"/>
      <c r="H346" s="81"/>
      <c r="I346" s="81"/>
      <c r="J346" s="61"/>
      <c r="K346" s="82"/>
      <c r="L346" s="61"/>
      <c r="M346" s="61"/>
      <c r="N346" s="61"/>
      <c r="O346" s="61"/>
      <c r="P346" s="61"/>
      <c r="Q346" s="61"/>
      <c r="R346" s="61"/>
      <c r="S346" s="61"/>
      <c r="T346" s="61"/>
      <c r="U346" s="61"/>
    </row>
    <row r="347" spans="3:21" x14ac:dyDescent="0.35">
      <c r="C347" s="80"/>
      <c r="D347" s="107" t="e">
        <f>VLOOKUP(C347, CoursesBankAssessment!C:D, 2, FALSE)</f>
        <v>#N/A</v>
      </c>
      <c r="E347" s="107" t="e">
        <f>VLOOKUP(C347, CoursesBankAssessment!C:H, 6, FALSE)</f>
        <v>#N/A</v>
      </c>
      <c r="F347" s="61"/>
      <c r="G347" s="61"/>
      <c r="H347" s="81"/>
      <c r="I347" s="81"/>
      <c r="J347" s="61"/>
      <c r="K347" s="82"/>
      <c r="L347" s="61"/>
      <c r="M347" s="61"/>
      <c r="N347" s="61"/>
      <c r="O347" s="61"/>
      <c r="P347" s="61"/>
      <c r="Q347" s="61"/>
      <c r="R347" s="61"/>
      <c r="S347" s="61"/>
      <c r="T347" s="61"/>
      <c r="U347" s="61"/>
    </row>
    <row r="348" spans="3:21" x14ac:dyDescent="0.35">
      <c r="C348" s="80"/>
      <c r="D348" s="107" t="e">
        <f>VLOOKUP(C348, CoursesBankAssessment!C:D, 2, FALSE)</f>
        <v>#N/A</v>
      </c>
      <c r="E348" s="107" t="e">
        <f>VLOOKUP(C348, CoursesBankAssessment!C:H, 6, FALSE)</f>
        <v>#N/A</v>
      </c>
      <c r="F348" s="61"/>
      <c r="G348" s="61"/>
      <c r="H348" s="81"/>
      <c r="I348" s="81"/>
      <c r="J348" s="61"/>
      <c r="K348" s="82"/>
      <c r="L348" s="61"/>
      <c r="M348" s="61"/>
      <c r="N348" s="61"/>
      <c r="O348" s="61"/>
      <c r="P348" s="61"/>
      <c r="Q348" s="61"/>
      <c r="R348" s="61"/>
      <c r="S348" s="61"/>
      <c r="T348" s="61"/>
      <c r="U348" s="61"/>
    </row>
    <row r="349" spans="3:21" x14ac:dyDescent="0.35">
      <c r="C349" s="80"/>
      <c r="D349" s="107" t="e">
        <f>VLOOKUP(C349, CoursesBankAssessment!C:D, 2, FALSE)</f>
        <v>#N/A</v>
      </c>
      <c r="E349" s="107" t="e">
        <f>VLOOKUP(C349, CoursesBankAssessment!C:H, 6, FALSE)</f>
        <v>#N/A</v>
      </c>
      <c r="F349" s="61"/>
      <c r="G349" s="61"/>
      <c r="H349" s="81"/>
      <c r="I349" s="81"/>
      <c r="J349" s="61"/>
      <c r="K349" s="82"/>
      <c r="L349" s="61"/>
      <c r="M349" s="61"/>
      <c r="N349" s="61"/>
      <c r="O349" s="61"/>
      <c r="P349" s="61"/>
      <c r="Q349" s="61"/>
      <c r="R349" s="61"/>
      <c r="S349" s="61"/>
      <c r="T349" s="61"/>
      <c r="U349" s="61"/>
    </row>
    <row r="350" spans="3:21" x14ac:dyDescent="0.35">
      <c r="C350" s="80"/>
      <c r="D350" s="107" t="e">
        <f>VLOOKUP(C350, CoursesBankAssessment!C:D, 2, FALSE)</f>
        <v>#N/A</v>
      </c>
      <c r="E350" s="107" t="e">
        <f>VLOOKUP(C350, CoursesBankAssessment!C:H, 6, FALSE)</f>
        <v>#N/A</v>
      </c>
      <c r="F350" s="61"/>
      <c r="G350" s="61"/>
      <c r="H350" s="81"/>
      <c r="I350" s="81"/>
      <c r="J350" s="61"/>
      <c r="K350" s="82"/>
      <c r="L350" s="61"/>
      <c r="M350" s="61"/>
      <c r="N350" s="61"/>
      <c r="O350" s="61"/>
      <c r="P350" s="61"/>
      <c r="Q350" s="61"/>
      <c r="R350" s="61"/>
      <c r="S350" s="61"/>
      <c r="T350" s="61"/>
      <c r="U350" s="61"/>
    </row>
    <row r="351" spans="3:21" x14ac:dyDescent="0.35">
      <c r="C351" s="80"/>
      <c r="D351" s="107" t="e">
        <f>VLOOKUP(C351, CoursesBankAssessment!C:D, 2, FALSE)</f>
        <v>#N/A</v>
      </c>
      <c r="E351" s="107" t="e">
        <f>VLOOKUP(C351, CoursesBankAssessment!C:H, 6, FALSE)</f>
        <v>#N/A</v>
      </c>
      <c r="F351" s="61"/>
      <c r="G351" s="61"/>
      <c r="H351" s="81"/>
      <c r="I351" s="81"/>
      <c r="J351" s="61"/>
      <c r="K351" s="82"/>
      <c r="L351" s="61"/>
      <c r="M351" s="61"/>
      <c r="N351" s="61"/>
      <c r="O351" s="61"/>
      <c r="P351" s="61"/>
      <c r="Q351" s="61"/>
      <c r="R351" s="61"/>
      <c r="S351" s="61"/>
      <c r="T351" s="61"/>
      <c r="U351" s="61"/>
    </row>
    <row r="352" spans="3:21" x14ac:dyDescent="0.35">
      <c r="C352" s="80"/>
      <c r="D352" s="107" t="e">
        <f>VLOOKUP(C352, CoursesBankAssessment!C:D, 2, FALSE)</f>
        <v>#N/A</v>
      </c>
      <c r="E352" s="107" t="e">
        <f>VLOOKUP(C352, CoursesBankAssessment!C:H, 6, FALSE)</f>
        <v>#N/A</v>
      </c>
      <c r="F352" s="61"/>
      <c r="G352" s="61"/>
      <c r="H352" s="81"/>
      <c r="I352" s="81"/>
      <c r="J352" s="61"/>
      <c r="K352" s="82"/>
      <c r="L352" s="61"/>
      <c r="M352" s="61"/>
      <c r="N352" s="61"/>
      <c r="O352" s="61"/>
      <c r="P352" s="61"/>
      <c r="Q352" s="61"/>
      <c r="R352" s="61"/>
      <c r="S352" s="61"/>
      <c r="T352" s="61"/>
      <c r="U352" s="61"/>
    </row>
    <row r="353" spans="3:21" x14ac:dyDescent="0.35">
      <c r="C353" s="80"/>
      <c r="D353" s="107" t="e">
        <f>VLOOKUP(C353, CoursesBankAssessment!C:D, 2, FALSE)</f>
        <v>#N/A</v>
      </c>
      <c r="E353" s="107" t="e">
        <f>VLOOKUP(C353, CoursesBankAssessment!C:H, 6, FALSE)</f>
        <v>#N/A</v>
      </c>
      <c r="F353" s="61"/>
      <c r="G353" s="61"/>
      <c r="H353" s="81"/>
      <c r="I353" s="81"/>
      <c r="J353" s="61"/>
      <c r="K353" s="82"/>
      <c r="L353" s="61"/>
      <c r="M353" s="61"/>
      <c r="N353" s="61"/>
      <c r="O353" s="61"/>
      <c r="P353" s="61"/>
      <c r="Q353" s="61"/>
      <c r="R353" s="61"/>
      <c r="S353" s="61"/>
      <c r="T353" s="61"/>
      <c r="U353" s="61"/>
    </row>
    <row r="354" spans="3:21" x14ac:dyDescent="0.35">
      <c r="C354" s="80"/>
      <c r="D354" s="107" t="e">
        <f>VLOOKUP(C354, CoursesBankAssessment!C:D, 2, FALSE)</f>
        <v>#N/A</v>
      </c>
      <c r="E354" s="107" t="e">
        <f>VLOOKUP(C354, CoursesBankAssessment!C:H, 6, FALSE)</f>
        <v>#N/A</v>
      </c>
      <c r="F354" s="61"/>
      <c r="G354" s="61"/>
      <c r="H354" s="81"/>
      <c r="I354" s="81"/>
      <c r="J354" s="61"/>
      <c r="K354" s="82"/>
      <c r="L354" s="61"/>
      <c r="M354" s="61"/>
      <c r="N354" s="61"/>
      <c r="O354" s="61"/>
      <c r="P354" s="61"/>
      <c r="Q354" s="61"/>
      <c r="R354" s="61"/>
      <c r="S354" s="61"/>
      <c r="T354" s="61"/>
      <c r="U354" s="61"/>
    </row>
    <row r="355" spans="3:21" x14ac:dyDescent="0.35">
      <c r="C355" s="80"/>
      <c r="D355" s="107" t="e">
        <f>VLOOKUP(C355, CoursesBankAssessment!C:D, 2, FALSE)</f>
        <v>#N/A</v>
      </c>
      <c r="E355" s="107" t="e">
        <f>VLOOKUP(C355, CoursesBankAssessment!C:H, 6, FALSE)</f>
        <v>#N/A</v>
      </c>
      <c r="F355" s="61"/>
      <c r="G355" s="61"/>
      <c r="H355" s="81"/>
      <c r="I355" s="81"/>
      <c r="J355" s="61"/>
      <c r="K355" s="82"/>
      <c r="L355" s="61"/>
      <c r="M355" s="61"/>
      <c r="N355" s="61"/>
      <c r="O355" s="61"/>
      <c r="P355" s="61"/>
      <c r="Q355" s="61"/>
      <c r="R355" s="61"/>
      <c r="S355" s="61"/>
      <c r="T355" s="61"/>
      <c r="U355" s="61"/>
    </row>
    <row r="356" spans="3:21" x14ac:dyDescent="0.35">
      <c r="C356" s="80"/>
      <c r="D356" s="107" t="e">
        <f>VLOOKUP(C356, CoursesBankAssessment!C:D, 2, FALSE)</f>
        <v>#N/A</v>
      </c>
      <c r="E356" s="107" t="e">
        <f>VLOOKUP(C356, CoursesBankAssessment!C:H, 6, FALSE)</f>
        <v>#N/A</v>
      </c>
      <c r="F356" s="61"/>
      <c r="G356" s="61"/>
      <c r="H356" s="81"/>
      <c r="I356" s="81"/>
      <c r="J356" s="61"/>
      <c r="K356" s="82"/>
      <c r="L356" s="61"/>
      <c r="M356" s="61"/>
      <c r="N356" s="61"/>
      <c r="O356" s="61"/>
      <c r="P356" s="61"/>
      <c r="Q356" s="61"/>
      <c r="R356" s="61"/>
      <c r="S356" s="61"/>
      <c r="T356" s="61"/>
      <c r="U356" s="61"/>
    </row>
    <row r="357" spans="3:21" x14ac:dyDescent="0.35">
      <c r="C357" s="80"/>
      <c r="D357" s="107" t="e">
        <f>VLOOKUP(C357, CoursesBankAssessment!C:D, 2, FALSE)</f>
        <v>#N/A</v>
      </c>
      <c r="E357" s="107" t="e">
        <f>VLOOKUP(C357, CoursesBankAssessment!C:H, 6, FALSE)</f>
        <v>#N/A</v>
      </c>
      <c r="F357" s="61"/>
      <c r="G357" s="61"/>
      <c r="H357" s="81"/>
      <c r="I357" s="81"/>
      <c r="J357" s="61"/>
      <c r="K357" s="82"/>
      <c r="L357" s="61"/>
      <c r="M357" s="61"/>
      <c r="N357" s="61"/>
      <c r="O357" s="61"/>
      <c r="P357" s="61"/>
      <c r="Q357" s="61"/>
      <c r="R357" s="61"/>
      <c r="S357" s="61"/>
      <c r="T357" s="61"/>
      <c r="U357" s="61"/>
    </row>
    <row r="358" spans="3:21" x14ac:dyDescent="0.35">
      <c r="C358" s="80"/>
      <c r="D358" s="107" t="e">
        <f>VLOOKUP(C358, CoursesBankAssessment!C:D, 2, FALSE)</f>
        <v>#N/A</v>
      </c>
      <c r="E358" s="107" t="e">
        <f>VLOOKUP(C358, CoursesBankAssessment!C:H, 6, FALSE)</f>
        <v>#N/A</v>
      </c>
      <c r="F358" s="61"/>
      <c r="G358" s="61"/>
      <c r="H358" s="81"/>
      <c r="I358" s="81"/>
      <c r="J358" s="61"/>
      <c r="K358" s="82"/>
      <c r="L358" s="61"/>
      <c r="M358" s="61"/>
      <c r="N358" s="61"/>
      <c r="O358" s="61"/>
      <c r="P358" s="61"/>
      <c r="Q358" s="61"/>
      <c r="R358" s="61"/>
      <c r="S358" s="61"/>
      <c r="T358" s="61"/>
      <c r="U358" s="61"/>
    </row>
    <row r="359" spans="3:21" x14ac:dyDescent="0.35">
      <c r="C359" s="80"/>
      <c r="D359" s="107" t="e">
        <f>VLOOKUP(C359, CoursesBankAssessment!C:D, 2, FALSE)</f>
        <v>#N/A</v>
      </c>
      <c r="E359" s="107" t="e">
        <f>VLOOKUP(C359, CoursesBankAssessment!C:H, 6, FALSE)</f>
        <v>#N/A</v>
      </c>
      <c r="F359" s="61"/>
      <c r="G359" s="61"/>
      <c r="H359" s="81"/>
      <c r="I359" s="81"/>
      <c r="J359" s="61"/>
      <c r="K359" s="82"/>
      <c r="L359" s="61"/>
      <c r="M359" s="61"/>
      <c r="N359" s="61"/>
      <c r="O359" s="61"/>
      <c r="P359" s="61"/>
      <c r="Q359" s="61"/>
      <c r="R359" s="61"/>
      <c r="S359" s="61"/>
      <c r="T359" s="61"/>
      <c r="U359" s="61"/>
    </row>
    <row r="360" spans="3:21" x14ac:dyDescent="0.35">
      <c r="C360" s="80"/>
      <c r="D360" s="107" t="e">
        <f>VLOOKUP(C360, CoursesBankAssessment!C:D, 2, FALSE)</f>
        <v>#N/A</v>
      </c>
      <c r="E360" s="107" t="e">
        <f>VLOOKUP(C360, CoursesBankAssessment!C:H, 6, FALSE)</f>
        <v>#N/A</v>
      </c>
      <c r="F360" s="61"/>
      <c r="G360" s="61"/>
      <c r="H360" s="81"/>
      <c r="I360" s="81"/>
      <c r="J360" s="61"/>
      <c r="K360" s="82"/>
      <c r="L360" s="61"/>
      <c r="M360" s="61"/>
      <c r="N360" s="61"/>
      <c r="O360" s="61"/>
      <c r="P360" s="61"/>
      <c r="Q360" s="61"/>
      <c r="R360" s="61"/>
      <c r="S360" s="61"/>
      <c r="T360" s="61"/>
      <c r="U360" s="61"/>
    </row>
    <row r="361" spans="3:21" x14ac:dyDescent="0.35">
      <c r="C361" s="80"/>
      <c r="D361" s="107" t="e">
        <f>VLOOKUP(C361, CoursesBankAssessment!C:D, 2, FALSE)</f>
        <v>#N/A</v>
      </c>
      <c r="E361" s="107" t="e">
        <f>VLOOKUP(C361, CoursesBankAssessment!C:H, 6, FALSE)</f>
        <v>#N/A</v>
      </c>
      <c r="F361" s="61"/>
      <c r="G361" s="61"/>
      <c r="H361" s="81"/>
      <c r="I361" s="81"/>
      <c r="J361" s="61"/>
      <c r="K361" s="82"/>
      <c r="L361" s="61"/>
      <c r="M361" s="61"/>
      <c r="N361" s="61"/>
      <c r="O361" s="61"/>
      <c r="P361" s="61"/>
      <c r="Q361" s="61"/>
      <c r="R361" s="61"/>
      <c r="S361" s="61"/>
      <c r="T361" s="61"/>
      <c r="U361" s="61"/>
    </row>
    <row r="362" spans="3:21" x14ac:dyDescent="0.35">
      <c r="C362" s="80"/>
      <c r="D362" s="107" t="e">
        <f>VLOOKUP(C362, CoursesBankAssessment!C:D, 2, FALSE)</f>
        <v>#N/A</v>
      </c>
      <c r="E362" s="107" t="e">
        <f>VLOOKUP(C362, CoursesBankAssessment!C:H, 6, FALSE)</f>
        <v>#N/A</v>
      </c>
      <c r="F362" s="61"/>
      <c r="G362" s="61"/>
      <c r="H362" s="81"/>
      <c r="I362" s="81"/>
      <c r="J362" s="61"/>
      <c r="K362" s="82"/>
      <c r="L362" s="61"/>
      <c r="M362" s="61"/>
      <c r="N362" s="61"/>
      <c r="O362" s="61"/>
      <c r="P362" s="61"/>
      <c r="Q362" s="61"/>
      <c r="R362" s="61"/>
      <c r="S362" s="61"/>
      <c r="T362" s="61"/>
      <c r="U362" s="61"/>
    </row>
    <row r="363" spans="3:21" x14ac:dyDescent="0.35">
      <c r="C363" s="80"/>
      <c r="D363" s="107" t="e">
        <f>VLOOKUP(C363, CoursesBankAssessment!C:D, 2, FALSE)</f>
        <v>#N/A</v>
      </c>
      <c r="E363" s="107" t="e">
        <f>VLOOKUP(C363, CoursesBankAssessment!C:H, 6, FALSE)</f>
        <v>#N/A</v>
      </c>
      <c r="F363" s="61"/>
      <c r="G363" s="61"/>
      <c r="H363" s="81"/>
      <c r="I363" s="81"/>
      <c r="J363" s="61"/>
      <c r="K363" s="82"/>
      <c r="L363" s="61"/>
      <c r="M363" s="61"/>
      <c r="N363" s="61"/>
      <c r="O363" s="61"/>
      <c r="P363" s="61"/>
      <c r="Q363" s="61"/>
      <c r="R363" s="61"/>
      <c r="S363" s="61"/>
      <c r="T363" s="61"/>
      <c r="U363" s="61"/>
    </row>
    <row r="364" spans="3:21" x14ac:dyDescent="0.35">
      <c r="C364" s="80"/>
      <c r="D364" s="107" t="e">
        <f>VLOOKUP(C364, CoursesBankAssessment!C:D, 2, FALSE)</f>
        <v>#N/A</v>
      </c>
      <c r="E364" s="107" t="e">
        <f>VLOOKUP(C364, CoursesBankAssessment!C:H, 6, FALSE)</f>
        <v>#N/A</v>
      </c>
      <c r="F364" s="61"/>
      <c r="G364" s="61"/>
      <c r="H364" s="81"/>
      <c r="I364" s="81"/>
      <c r="J364" s="61"/>
      <c r="K364" s="82"/>
      <c r="L364" s="61"/>
      <c r="M364" s="61"/>
      <c r="N364" s="61"/>
      <c r="O364" s="61"/>
      <c r="P364" s="61"/>
      <c r="Q364" s="61"/>
      <c r="R364" s="61"/>
      <c r="S364" s="61"/>
      <c r="T364" s="61"/>
      <c r="U364" s="61"/>
    </row>
    <row r="365" spans="3:21" x14ac:dyDescent="0.35">
      <c r="C365" s="80"/>
      <c r="D365" s="107" t="e">
        <f>VLOOKUP(C365, CoursesBankAssessment!C:D, 2, FALSE)</f>
        <v>#N/A</v>
      </c>
      <c r="E365" s="107" t="e">
        <f>VLOOKUP(C365, CoursesBankAssessment!C:H, 6, FALSE)</f>
        <v>#N/A</v>
      </c>
      <c r="F365" s="61"/>
      <c r="G365" s="61"/>
      <c r="H365" s="81"/>
      <c r="I365" s="81"/>
      <c r="J365" s="61"/>
      <c r="K365" s="82"/>
      <c r="L365" s="61"/>
      <c r="M365" s="61"/>
      <c r="N365" s="61"/>
      <c r="O365" s="61"/>
      <c r="P365" s="61"/>
      <c r="Q365" s="61"/>
      <c r="R365" s="61"/>
      <c r="S365" s="61"/>
      <c r="T365" s="61"/>
      <c r="U365" s="61"/>
    </row>
    <row r="366" spans="3:21" x14ac:dyDescent="0.35">
      <c r="C366" s="80"/>
      <c r="D366" s="107" t="e">
        <f>VLOOKUP(C366, CoursesBankAssessment!C:D, 2, FALSE)</f>
        <v>#N/A</v>
      </c>
      <c r="E366" s="107" t="e">
        <f>VLOOKUP(C366, CoursesBankAssessment!C:H, 6, FALSE)</f>
        <v>#N/A</v>
      </c>
      <c r="F366" s="61"/>
      <c r="G366" s="61"/>
      <c r="H366" s="81"/>
      <c r="I366" s="81"/>
      <c r="J366" s="61"/>
      <c r="K366" s="82"/>
      <c r="L366" s="61"/>
      <c r="M366" s="61"/>
      <c r="N366" s="61"/>
      <c r="O366" s="61"/>
      <c r="P366" s="61"/>
      <c r="Q366" s="61"/>
      <c r="R366" s="61"/>
      <c r="S366" s="61"/>
      <c r="T366" s="61"/>
      <c r="U366" s="61"/>
    </row>
    <row r="367" spans="3:21" x14ac:dyDescent="0.35">
      <c r="C367" s="80"/>
      <c r="D367" s="107" t="e">
        <f>VLOOKUP(C367, CoursesBankAssessment!C:D, 2, FALSE)</f>
        <v>#N/A</v>
      </c>
      <c r="E367" s="107" t="e">
        <f>VLOOKUP(C367, CoursesBankAssessment!C:H, 6, FALSE)</f>
        <v>#N/A</v>
      </c>
      <c r="F367" s="61"/>
      <c r="G367" s="61"/>
      <c r="H367" s="81"/>
      <c r="I367" s="81"/>
      <c r="J367" s="61"/>
      <c r="K367" s="82"/>
      <c r="L367" s="61"/>
      <c r="M367" s="61"/>
      <c r="N367" s="61"/>
      <c r="O367" s="61"/>
      <c r="P367" s="61"/>
      <c r="Q367" s="61"/>
      <c r="R367" s="61"/>
      <c r="S367" s="61"/>
      <c r="T367" s="61"/>
      <c r="U367" s="61"/>
    </row>
    <row r="368" spans="3:21" x14ac:dyDescent="0.35">
      <c r="C368" s="80"/>
      <c r="D368" s="107" t="e">
        <f>VLOOKUP(C368, CoursesBankAssessment!C:D, 2, FALSE)</f>
        <v>#N/A</v>
      </c>
      <c r="E368" s="107" t="e">
        <f>VLOOKUP(C368, CoursesBankAssessment!C:H, 6, FALSE)</f>
        <v>#N/A</v>
      </c>
      <c r="F368" s="61"/>
      <c r="G368" s="61"/>
      <c r="H368" s="81"/>
      <c r="I368" s="81"/>
      <c r="J368" s="61"/>
      <c r="K368" s="82"/>
      <c r="L368" s="61"/>
      <c r="M368" s="61"/>
      <c r="N368" s="61"/>
      <c r="O368" s="61"/>
      <c r="P368" s="61"/>
      <c r="Q368" s="61"/>
      <c r="R368" s="61"/>
      <c r="S368" s="61"/>
      <c r="T368" s="61"/>
      <c r="U368" s="61"/>
    </row>
    <row r="369" spans="3:21" x14ac:dyDescent="0.35">
      <c r="C369" s="80"/>
      <c r="D369" s="107" t="e">
        <f>VLOOKUP(C369, CoursesBankAssessment!C:D, 2, FALSE)</f>
        <v>#N/A</v>
      </c>
      <c r="E369" s="107" t="e">
        <f>VLOOKUP(C369, CoursesBankAssessment!C:H, 6, FALSE)</f>
        <v>#N/A</v>
      </c>
      <c r="F369" s="61"/>
      <c r="G369" s="61"/>
      <c r="H369" s="81"/>
      <c r="I369" s="81"/>
      <c r="J369" s="61"/>
      <c r="K369" s="82"/>
      <c r="L369" s="61"/>
      <c r="M369" s="61"/>
      <c r="N369" s="61"/>
      <c r="O369" s="61"/>
      <c r="P369" s="61"/>
      <c r="Q369" s="61"/>
      <c r="R369" s="61"/>
      <c r="S369" s="61"/>
      <c r="T369" s="61"/>
      <c r="U369" s="61"/>
    </row>
    <row r="370" spans="3:21" x14ac:dyDescent="0.35">
      <c r="C370" s="80"/>
      <c r="D370" s="107" t="e">
        <f>VLOOKUP(C370, CoursesBankAssessment!C:D, 2, FALSE)</f>
        <v>#N/A</v>
      </c>
      <c r="E370" s="107" t="e">
        <f>VLOOKUP(C370, CoursesBankAssessment!C:H, 6, FALSE)</f>
        <v>#N/A</v>
      </c>
      <c r="F370" s="61"/>
      <c r="G370" s="61"/>
      <c r="H370" s="81"/>
      <c r="I370" s="81"/>
      <c r="J370" s="61"/>
      <c r="K370" s="82"/>
      <c r="L370" s="61"/>
      <c r="M370" s="61"/>
      <c r="N370" s="61"/>
      <c r="O370" s="61"/>
      <c r="P370" s="61"/>
      <c r="Q370" s="61"/>
      <c r="R370" s="61"/>
      <c r="S370" s="61"/>
      <c r="T370" s="61"/>
      <c r="U370" s="61"/>
    </row>
    <row r="371" spans="3:21" x14ac:dyDescent="0.35">
      <c r="C371" s="80"/>
      <c r="D371" s="107" t="e">
        <f>VLOOKUP(C371, CoursesBankAssessment!C:D, 2, FALSE)</f>
        <v>#N/A</v>
      </c>
      <c r="E371" s="107" t="e">
        <f>VLOOKUP(C371, CoursesBankAssessment!C:H, 6, FALSE)</f>
        <v>#N/A</v>
      </c>
      <c r="F371" s="61"/>
      <c r="G371" s="61"/>
      <c r="H371" s="81"/>
      <c r="I371" s="81"/>
      <c r="J371" s="61"/>
      <c r="K371" s="82"/>
      <c r="L371" s="61"/>
      <c r="M371" s="61"/>
      <c r="N371" s="61"/>
      <c r="O371" s="61"/>
      <c r="P371" s="61"/>
      <c r="Q371" s="61"/>
      <c r="R371" s="61"/>
      <c r="S371" s="61"/>
      <c r="T371" s="61"/>
      <c r="U371" s="61"/>
    </row>
    <row r="372" spans="3:21" x14ac:dyDescent="0.35">
      <c r="C372" s="80"/>
      <c r="D372" s="107" t="e">
        <f>VLOOKUP(C372, CoursesBankAssessment!C:D, 2, FALSE)</f>
        <v>#N/A</v>
      </c>
      <c r="E372" s="107" t="e">
        <f>VLOOKUP(C372, CoursesBankAssessment!C:H, 6, FALSE)</f>
        <v>#N/A</v>
      </c>
      <c r="F372" s="61"/>
      <c r="G372" s="61"/>
      <c r="H372" s="81"/>
      <c r="I372" s="81"/>
      <c r="J372" s="61"/>
      <c r="K372" s="82"/>
      <c r="L372" s="61"/>
      <c r="M372" s="61"/>
      <c r="N372" s="61"/>
      <c r="O372" s="61"/>
      <c r="P372" s="61"/>
      <c r="Q372" s="61"/>
      <c r="R372" s="61"/>
      <c r="S372" s="61"/>
      <c r="T372" s="61"/>
      <c r="U372" s="61"/>
    </row>
    <row r="373" spans="3:21" x14ac:dyDescent="0.35">
      <c r="C373" s="80"/>
      <c r="D373" s="107" t="e">
        <f>VLOOKUP(C373, CoursesBankAssessment!C:D, 2, FALSE)</f>
        <v>#N/A</v>
      </c>
      <c r="E373" s="107" t="e">
        <f>VLOOKUP(C373, CoursesBankAssessment!C:H, 6, FALSE)</f>
        <v>#N/A</v>
      </c>
      <c r="F373" s="61"/>
      <c r="G373" s="61"/>
      <c r="H373" s="81"/>
      <c r="I373" s="81"/>
      <c r="J373" s="61"/>
      <c r="K373" s="82"/>
      <c r="L373" s="61"/>
      <c r="M373" s="61"/>
      <c r="N373" s="61"/>
      <c r="O373" s="61"/>
      <c r="P373" s="61"/>
      <c r="Q373" s="61"/>
      <c r="R373" s="61"/>
      <c r="S373" s="61"/>
      <c r="T373" s="61"/>
      <c r="U373" s="61"/>
    </row>
    <row r="374" spans="3:21" x14ac:dyDescent="0.35">
      <c r="C374" s="80"/>
      <c r="D374" s="107" t="e">
        <f>VLOOKUP(C374, CoursesBankAssessment!C:D, 2, FALSE)</f>
        <v>#N/A</v>
      </c>
      <c r="E374" s="107" t="e">
        <f>VLOOKUP(C374, CoursesBankAssessment!C:H, 6, FALSE)</f>
        <v>#N/A</v>
      </c>
      <c r="F374" s="61"/>
      <c r="G374" s="61"/>
      <c r="H374" s="81"/>
      <c r="I374" s="81"/>
      <c r="J374" s="61"/>
      <c r="K374" s="82"/>
      <c r="L374" s="61"/>
      <c r="M374" s="61"/>
      <c r="N374" s="61"/>
      <c r="O374" s="61"/>
      <c r="P374" s="61"/>
      <c r="Q374" s="61"/>
      <c r="R374" s="61"/>
      <c r="S374" s="61"/>
      <c r="T374" s="61"/>
      <c r="U374" s="61"/>
    </row>
    <row r="375" spans="3:21" x14ac:dyDescent="0.35">
      <c r="C375" s="80"/>
      <c r="D375" s="107" t="e">
        <f>VLOOKUP(C375, CoursesBankAssessment!C:D, 2, FALSE)</f>
        <v>#N/A</v>
      </c>
      <c r="E375" s="107" t="e">
        <f>VLOOKUP(C375, CoursesBankAssessment!C:H, 6, FALSE)</f>
        <v>#N/A</v>
      </c>
      <c r="F375" s="61"/>
      <c r="G375" s="61"/>
      <c r="H375" s="81"/>
      <c r="I375" s="81"/>
      <c r="J375" s="61"/>
      <c r="K375" s="82"/>
      <c r="L375" s="61"/>
      <c r="M375" s="61"/>
      <c r="N375" s="61"/>
      <c r="O375" s="61"/>
      <c r="P375" s="61"/>
      <c r="Q375" s="61"/>
      <c r="R375" s="61"/>
      <c r="S375" s="61"/>
      <c r="T375" s="61"/>
      <c r="U375" s="61"/>
    </row>
    <row r="376" spans="3:21" x14ac:dyDescent="0.35">
      <c r="C376" s="80"/>
      <c r="D376" s="107" t="e">
        <f>VLOOKUP(C376, CoursesBankAssessment!C:D, 2, FALSE)</f>
        <v>#N/A</v>
      </c>
      <c r="E376" s="107" t="e">
        <f>VLOOKUP(C376, CoursesBankAssessment!C:H, 6, FALSE)</f>
        <v>#N/A</v>
      </c>
      <c r="F376" s="61"/>
      <c r="G376" s="61"/>
      <c r="H376" s="81"/>
      <c r="I376" s="81"/>
      <c r="J376" s="61"/>
      <c r="K376" s="82"/>
      <c r="L376" s="61"/>
      <c r="M376" s="61"/>
      <c r="N376" s="61"/>
      <c r="O376" s="61"/>
      <c r="P376" s="61"/>
      <c r="Q376" s="61"/>
      <c r="R376" s="61"/>
      <c r="S376" s="61"/>
      <c r="T376" s="61"/>
      <c r="U376" s="61"/>
    </row>
    <row r="377" spans="3:21" x14ac:dyDescent="0.35">
      <c r="C377" s="80"/>
      <c r="D377" s="107" t="e">
        <f>VLOOKUP(C377, CoursesBankAssessment!C:D, 2, FALSE)</f>
        <v>#N/A</v>
      </c>
      <c r="E377" s="107" t="e">
        <f>VLOOKUP(C377, CoursesBankAssessment!C:H, 6, FALSE)</f>
        <v>#N/A</v>
      </c>
      <c r="F377" s="61"/>
      <c r="G377" s="61"/>
      <c r="H377" s="81"/>
      <c r="I377" s="81"/>
      <c r="J377" s="61"/>
      <c r="K377" s="82"/>
      <c r="L377" s="61"/>
      <c r="M377" s="61"/>
      <c r="N377" s="61"/>
      <c r="O377" s="61"/>
      <c r="P377" s="61"/>
      <c r="Q377" s="61"/>
      <c r="R377" s="61"/>
      <c r="S377" s="61"/>
      <c r="T377" s="61"/>
      <c r="U377" s="61"/>
    </row>
    <row r="378" spans="3:21" x14ac:dyDescent="0.35">
      <c r="C378" s="80"/>
      <c r="D378" s="107" t="e">
        <f>VLOOKUP(C378, CoursesBankAssessment!C:D, 2, FALSE)</f>
        <v>#N/A</v>
      </c>
      <c r="E378" s="107" t="e">
        <f>VLOOKUP(C378, CoursesBankAssessment!C:H, 6, FALSE)</f>
        <v>#N/A</v>
      </c>
      <c r="F378" s="61"/>
      <c r="G378" s="61"/>
      <c r="H378" s="81"/>
      <c r="I378" s="81"/>
      <c r="J378" s="61"/>
      <c r="K378" s="82"/>
      <c r="L378" s="61"/>
      <c r="M378" s="61"/>
      <c r="N378" s="61"/>
      <c r="O378" s="61"/>
      <c r="P378" s="61"/>
      <c r="Q378" s="61"/>
      <c r="R378" s="61"/>
      <c r="S378" s="61"/>
      <c r="T378" s="61"/>
      <c r="U378" s="61"/>
    </row>
    <row r="379" spans="3:21" x14ac:dyDescent="0.35">
      <c r="C379" s="80"/>
      <c r="D379" s="107" t="e">
        <f>VLOOKUP(C379, CoursesBankAssessment!C:D, 2, FALSE)</f>
        <v>#N/A</v>
      </c>
      <c r="E379" s="107" t="e">
        <f>VLOOKUP(C379, CoursesBankAssessment!C:H, 6, FALSE)</f>
        <v>#N/A</v>
      </c>
      <c r="F379" s="61"/>
      <c r="G379" s="61"/>
      <c r="H379" s="81"/>
      <c r="I379" s="81"/>
      <c r="J379" s="61"/>
      <c r="K379" s="82"/>
      <c r="L379" s="61"/>
      <c r="M379" s="61"/>
      <c r="N379" s="61"/>
      <c r="O379" s="61"/>
      <c r="P379" s="61"/>
      <c r="Q379" s="61"/>
      <c r="R379" s="61"/>
      <c r="S379" s="61"/>
      <c r="T379" s="61"/>
      <c r="U379" s="61"/>
    </row>
    <row r="380" spans="3:21" x14ac:dyDescent="0.35">
      <c r="C380" s="80"/>
      <c r="D380" s="107" t="e">
        <f>VLOOKUP(C380, CoursesBankAssessment!C:D, 2, FALSE)</f>
        <v>#N/A</v>
      </c>
      <c r="E380" s="107" t="e">
        <f>VLOOKUP(C380, CoursesBankAssessment!C:H, 6, FALSE)</f>
        <v>#N/A</v>
      </c>
      <c r="F380" s="61"/>
      <c r="G380" s="61"/>
      <c r="H380" s="81"/>
      <c r="I380" s="81"/>
      <c r="J380" s="61"/>
      <c r="K380" s="82"/>
      <c r="L380" s="61"/>
      <c r="M380" s="61"/>
      <c r="N380" s="61"/>
      <c r="O380" s="61"/>
      <c r="P380" s="61"/>
      <c r="Q380" s="61"/>
      <c r="R380" s="61"/>
      <c r="S380" s="61"/>
      <c r="T380" s="61"/>
      <c r="U380" s="61"/>
    </row>
    <row r="381" spans="3:21" x14ac:dyDescent="0.35">
      <c r="C381" s="80"/>
      <c r="D381" s="107" t="e">
        <f>VLOOKUP(C381, CoursesBankAssessment!C:D, 2, FALSE)</f>
        <v>#N/A</v>
      </c>
      <c r="E381" s="107" t="e">
        <f>VLOOKUP(C381, CoursesBankAssessment!C:H, 6, FALSE)</f>
        <v>#N/A</v>
      </c>
      <c r="F381" s="61"/>
      <c r="G381" s="61"/>
      <c r="H381" s="81"/>
      <c r="I381" s="81"/>
      <c r="J381" s="61"/>
      <c r="K381" s="82"/>
      <c r="L381" s="61"/>
      <c r="M381" s="61"/>
      <c r="N381" s="61"/>
      <c r="O381" s="61"/>
      <c r="P381" s="61"/>
      <c r="Q381" s="61"/>
      <c r="R381" s="61"/>
      <c r="S381" s="61"/>
      <c r="T381" s="61"/>
      <c r="U381" s="61"/>
    </row>
    <row r="382" spans="3:21" x14ac:dyDescent="0.35">
      <c r="C382" s="80"/>
      <c r="D382" s="107" t="e">
        <f>VLOOKUP(C382, CoursesBankAssessment!C:D, 2, FALSE)</f>
        <v>#N/A</v>
      </c>
      <c r="E382" s="107" t="e">
        <f>VLOOKUP(C382, CoursesBankAssessment!C:H, 6, FALSE)</f>
        <v>#N/A</v>
      </c>
      <c r="F382" s="61"/>
      <c r="G382" s="61"/>
      <c r="H382" s="81"/>
      <c r="I382" s="81"/>
      <c r="J382" s="61"/>
      <c r="K382" s="82"/>
      <c r="L382" s="61"/>
      <c r="M382" s="61"/>
      <c r="N382" s="61"/>
      <c r="O382" s="61"/>
      <c r="P382" s="61"/>
      <c r="Q382" s="61"/>
      <c r="R382" s="61"/>
      <c r="S382" s="61"/>
      <c r="T382" s="61"/>
      <c r="U382" s="61"/>
    </row>
    <row r="383" spans="3:21" x14ac:dyDescent="0.35">
      <c r="C383" s="80"/>
      <c r="D383" s="107" t="e">
        <f>VLOOKUP(C383, CoursesBankAssessment!C:D, 2, FALSE)</f>
        <v>#N/A</v>
      </c>
      <c r="E383" s="107" t="e">
        <f>VLOOKUP(C383, CoursesBankAssessment!C:H, 6, FALSE)</f>
        <v>#N/A</v>
      </c>
      <c r="F383" s="61"/>
      <c r="G383" s="61"/>
      <c r="H383" s="81"/>
      <c r="I383" s="81"/>
      <c r="J383" s="61"/>
      <c r="K383" s="82"/>
      <c r="L383" s="61"/>
      <c r="M383" s="61"/>
      <c r="N383" s="61"/>
      <c r="O383" s="61"/>
      <c r="P383" s="61"/>
      <c r="Q383" s="61"/>
      <c r="R383" s="61"/>
      <c r="S383" s="61"/>
      <c r="T383" s="61"/>
      <c r="U383" s="61"/>
    </row>
    <row r="384" spans="3:21" x14ac:dyDescent="0.35">
      <c r="C384" s="80"/>
      <c r="D384" s="107" t="e">
        <f>VLOOKUP(C384, CoursesBankAssessment!C:D, 2, FALSE)</f>
        <v>#N/A</v>
      </c>
      <c r="E384" s="107" t="e">
        <f>VLOOKUP(C384, CoursesBankAssessment!C:H, 6, FALSE)</f>
        <v>#N/A</v>
      </c>
      <c r="F384" s="61"/>
      <c r="G384" s="61"/>
      <c r="H384" s="81"/>
      <c r="I384" s="81"/>
      <c r="J384" s="61"/>
      <c r="K384" s="82"/>
      <c r="L384" s="61"/>
      <c r="M384" s="61"/>
      <c r="N384" s="61"/>
      <c r="O384" s="61"/>
      <c r="P384" s="61"/>
      <c r="Q384" s="61"/>
      <c r="R384" s="61"/>
      <c r="S384" s="61"/>
      <c r="T384" s="61"/>
      <c r="U384" s="61"/>
    </row>
    <row r="385" spans="3:21" x14ac:dyDescent="0.35">
      <c r="C385" s="80"/>
      <c r="D385" s="107" t="e">
        <f>VLOOKUP(C385, CoursesBankAssessment!C:D, 2, FALSE)</f>
        <v>#N/A</v>
      </c>
      <c r="E385" s="107" t="e">
        <f>VLOOKUP(C385, CoursesBankAssessment!C:H, 6, FALSE)</f>
        <v>#N/A</v>
      </c>
      <c r="F385" s="61"/>
      <c r="G385" s="61"/>
      <c r="H385" s="81"/>
      <c r="I385" s="81"/>
      <c r="J385" s="61"/>
      <c r="K385" s="82"/>
      <c r="L385" s="61"/>
      <c r="M385" s="61"/>
      <c r="N385" s="61"/>
      <c r="O385" s="61"/>
      <c r="P385" s="61"/>
      <c r="Q385" s="61"/>
      <c r="R385" s="61"/>
      <c r="S385" s="61"/>
      <c r="T385" s="61"/>
      <c r="U385" s="61"/>
    </row>
    <row r="386" spans="3:21" x14ac:dyDescent="0.35">
      <c r="C386" s="80"/>
      <c r="D386" s="107" t="e">
        <f>VLOOKUP(C386, CoursesBankAssessment!C:D, 2, FALSE)</f>
        <v>#N/A</v>
      </c>
      <c r="E386" s="107" t="e">
        <f>VLOOKUP(C386, CoursesBankAssessment!C:H, 6, FALSE)</f>
        <v>#N/A</v>
      </c>
      <c r="F386" s="61"/>
      <c r="G386" s="61"/>
      <c r="H386" s="81"/>
      <c r="I386" s="81"/>
      <c r="J386" s="61"/>
      <c r="K386" s="82"/>
      <c r="L386" s="61"/>
      <c r="M386" s="61"/>
      <c r="N386" s="61"/>
      <c r="O386" s="61"/>
      <c r="P386" s="61"/>
      <c r="Q386" s="61"/>
      <c r="R386" s="61"/>
      <c r="S386" s="61"/>
      <c r="T386" s="61"/>
      <c r="U386" s="61"/>
    </row>
    <row r="387" spans="3:21" x14ac:dyDescent="0.35">
      <c r="C387" s="80"/>
      <c r="D387" s="107" t="e">
        <f>VLOOKUP(C387, CoursesBankAssessment!C:D, 2, FALSE)</f>
        <v>#N/A</v>
      </c>
      <c r="E387" s="107" t="e">
        <f>VLOOKUP(C387, CoursesBankAssessment!C:H, 6, FALSE)</f>
        <v>#N/A</v>
      </c>
      <c r="F387" s="61"/>
      <c r="G387" s="61"/>
      <c r="H387" s="81"/>
      <c r="I387" s="81"/>
      <c r="J387" s="61"/>
      <c r="K387" s="82"/>
      <c r="L387" s="61"/>
      <c r="M387" s="61"/>
      <c r="N387" s="61"/>
      <c r="O387" s="61"/>
      <c r="P387" s="61"/>
      <c r="Q387" s="61"/>
      <c r="R387" s="61"/>
      <c r="S387" s="61"/>
      <c r="T387" s="61"/>
      <c r="U387" s="61"/>
    </row>
    <row r="388" spans="3:21" x14ac:dyDescent="0.35">
      <c r="C388" s="80"/>
      <c r="D388" s="107" t="e">
        <f>VLOOKUP(C388, CoursesBankAssessment!C:D, 2, FALSE)</f>
        <v>#N/A</v>
      </c>
      <c r="E388" s="107" t="e">
        <f>VLOOKUP(C388, CoursesBankAssessment!C:H, 6, FALSE)</f>
        <v>#N/A</v>
      </c>
      <c r="F388" s="61"/>
      <c r="G388" s="61"/>
      <c r="H388" s="81"/>
      <c r="I388" s="81"/>
      <c r="J388" s="61"/>
      <c r="K388" s="82"/>
      <c r="L388" s="61"/>
      <c r="M388" s="61"/>
      <c r="N388" s="61"/>
      <c r="O388" s="61"/>
      <c r="P388" s="61"/>
      <c r="Q388" s="61"/>
      <c r="R388" s="61"/>
      <c r="S388" s="61"/>
      <c r="T388" s="61"/>
      <c r="U388" s="61"/>
    </row>
    <row r="389" spans="3:21" x14ac:dyDescent="0.35">
      <c r="C389" s="80"/>
      <c r="D389" s="107" t="e">
        <f>VLOOKUP(C389, CoursesBankAssessment!C:D, 2, FALSE)</f>
        <v>#N/A</v>
      </c>
      <c r="E389" s="107" t="e">
        <f>VLOOKUP(C389, CoursesBankAssessment!C:H, 6, FALSE)</f>
        <v>#N/A</v>
      </c>
      <c r="F389" s="61"/>
      <c r="G389" s="61"/>
      <c r="H389" s="81"/>
      <c r="I389" s="81"/>
      <c r="J389" s="61"/>
      <c r="K389" s="82"/>
      <c r="L389" s="61"/>
      <c r="M389" s="61"/>
      <c r="N389" s="61"/>
      <c r="O389" s="61"/>
      <c r="P389" s="61"/>
      <c r="Q389" s="61"/>
      <c r="R389" s="61"/>
      <c r="S389" s="61"/>
      <c r="T389" s="61"/>
      <c r="U389" s="61"/>
    </row>
    <row r="390" spans="3:21" x14ac:dyDescent="0.35">
      <c r="C390" s="80"/>
      <c r="D390" s="107" t="e">
        <f>VLOOKUP(C390, CoursesBankAssessment!C:D, 2, FALSE)</f>
        <v>#N/A</v>
      </c>
      <c r="E390" s="107" t="e">
        <f>VLOOKUP(C390, CoursesBankAssessment!C:H, 6, FALSE)</f>
        <v>#N/A</v>
      </c>
      <c r="F390" s="61"/>
      <c r="G390" s="61"/>
      <c r="H390" s="81"/>
      <c r="I390" s="81"/>
      <c r="J390" s="61"/>
      <c r="K390" s="82"/>
      <c r="L390" s="61"/>
      <c r="M390" s="61"/>
      <c r="N390" s="61"/>
      <c r="O390" s="61"/>
      <c r="P390" s="61"/>
      <c r="Q390" s="61"/>
      <c r="R390" s="61"/>
      <c r="S390" s="61"/>
      <c r="T390" s="61"/>
      <c r="U390" s="61"/>
    </row>
    <row r="391" spans="3:21" x14ac:dyDescent="0.35">
      <c r="C391" s="80"/>
      <c r="D391" s="107" t="e">
        <f>VLOOKUP(C391, CoursesBankAssessment!C:D, 2, FALSE)</f>
        <v>#N/A</v>
      </c>
      <c r="E391" s="107" t="e">
        <f>VLOOKUP(C391, CoursesBankAssessment!C:H, 6, FALSE)</f>
        <v>#N/A</v>
      </c>
      <c r="F391" s="61"/>
      <c r="G391" s="61"/>
      <c r="H391" s="81"/>
      <c r="I391" s="81"/>
      <c r="J391" s="61"/>
      <c r="K391" s="82"/>
      <c r="L391" s="61"/>
      <c r="M391" s="61"/>
      <c r="N391" s="61"/>
      <c r="O391" s="61"/>
      <c r="P391" s="61"/>
      <c r="Q391" s="61"/>
      <c r="R391" s="61"/>
      <c r="S391" s="61"/>
      <c r="T391" s="61"/>
      <c r="U391" s="61"/>
    </row>
    <row r="392" spans="3:21" x14ac:dyDescent="0.35">
      <c r="C392" s="80"/>
      <c r="D392" s="107" t="e">
        <f>VLOOKUP(C392, CoursesBankAssessment!C:D, 2, FALSE)</f>
        <v>#N/A</v>
      </c>
      <c r="E392" s="107" t="e">
        <f>VLOOKUP(C392, CoursesBankAssessment!C:H, 6, FALSE)</f>
        <v>#N/A</v>
      </c>
      <c r="F392" s="61"/>
      <c r="G392" s="61"/>
      <c r="H392" s="81"/>
      <c r="I392" s="81"/>
      <c r="J392" s="61"/>
      <c r="K392" s="82"/>
      <c r="L392" s="61"/>
      <c r="M392" s="61"/>
      <c r="N392" s="61"/>
      <c r="O392" s="61"/>
      <c r="P392" s="61"/>
      <c r="Q392" s="61"/>
      <c r="R392" s="61"/>
      <c r="S392" s="61"/>
      <c r="T392" s="61"/>
      <c r="U392" s="61"/>
    </row>
    <row r="393" spans="3:21" x14ac:dyDescent="0.35">
      <c r="C393" s="80"/>
      <c r="D393" s="107" t="e">
        <f>VLOOKUP(C393, CoursesBankAssessment!C:D, 2, FALSE)</f>
        <v>#N/A</v>
      </c>
      <c r="E393" s="107" t="e">
        <f>VLOOKUP(C393, CoursesBankAssessment!C:H, 6, FALSE)</f>
        <v>#N/A</v>
      </c>
      <c r="F393" s="61"/>
      <c r="G393" s="61"/>
      <c r="H393" s="81"/>
      <c r="I393" s="81"/>
      <c r="J393" s="61"/>
      <c r="K393" s="82"/>
      <c r="L393" s="61"/>
      <c r="M393" s="61"/>
      <c r="N393" s="61"/>
      <c r="O393" s="61"/>
      <c r="P393" s="61"/>
      <c r="Q393" s="61"/>
      <c r="R393" s="61"/>
      <c r="S393" s="61"/>
      <c r="T393" s="61"/>
      <c r="U393" s="61"/>
    </row>
    <row r="394" spans="3:21" x14ac:dyDescent="0.35">
      <c r="C394" s="80"/>
      <c r="D394" s="107" t="e">
        <f>VLOOKUP(C394, CoursesBankAssessment!C:D, 2, FALSE)</f>
        <v>#N/A</v>
      </c>
      <c r="E394" s="107" t="e">
        <f>VLOOKUP(C394, CoursesBankAssessment!C:H, 6, FALSE)</f>
        <v>#N/A</v>
      </c>
      <c r="F394" s="61"/>
      <c r="G394" s="61"/>
      <c r="H394" s="81"/>
      <c r="I394" s="81"/>
      <c r="J394" s="61"/>
      <c r="K394" s="82"/>
      <c r="L394" s="61"/>
      <c r="M394" s="61"/>
      <c r="N394" s="61"/>
      <c r="O394" s="61"/>
      <c r="P394" s="61"/>
      <c r="Q394" s="61"/>
      <c r="R394" s="61"/>
      <c r="S394" s="61"/>
      <c r="T394" s="61"/>
      <c r="U394" s="61"/>
    </row>
    <row r="395" spans="3:21" x14ac:dyDescent="0.35">
      <c r="C395" s="80"/>
      <c r="D395" s="107" t="e">
        <f>VLOOKUP(C395, CoursesBankAssessment!C:D, 2, FALSE)</f>
        <v>#N/A</v>
      </c>
      <c r="E395" s="107" t="e">
        <f>VLOOKUP(C395, CoursesBankAssessment!C:H, 6, FALSE)</f>
        <v>#N/A</v>
      </c>
      <c r="F395" s="61"/>
      <c r="G395" s="61"/>
      <c r="H395" s="81"/>
      <c r="I395" s="81"/>
      <c r="J395" s="61"/>
      <c r="K395" s="82"/>
      <c r="L395" s="61"/>
      <c r="M395" s="61"/>
      <c r="N395" s="61"/>
      <c r="O395" s="61"/>
      <c r="P395" s="61"/>
      <c r="Q395" s="61"/>
      <c r="R395" s="61"/>
      <c r="S395" s="61"/>
      <c r="T395" s="61"/>
      <c r="U395" s="61"/>
    </row>
    <row r="396" spans="3:21" x14ac:dyDescent="0.35">
      <c r="C396" s="80"/>
      <c r="D396" s="107" t="e">
        <f>VLOOKUP(C396, CoursesBankAssessment!C:D, 2, FALSE)</f>
        <v>#N/A</v>
      </c>
      <c r="E396" s="107" t="e">
        <f>VLOOKUP(C396, CoursesBankAssessment!C:H, 6, FALSE)</f>
        <v>#N/A</v>
      </c>
      <c r="F396" s="61"/>
      <c r="G396" s="61"/>
      <c r="H396" s="81"/>
      <c r="I396" s="81"/>
      <c r="J396" s="61"/>
      <c r="K396" s="82"/>
      <c r="L396" s="61"/>
      <c r="M396" s="61"/>
      <c r="N396" s="61"/>
      <c r="O396" s="61"/>
      <c r="P396" s="61"/>
      <c r="Q396" s="61"/>
      <c r="R396" s="61"/>
      <c r="S396" s="61"/>
      <c r="T396" s="61"/>
      <c r="U396" s="61"/>
    </row>
    <row r="397" spans="3:21" x14ac:dyDescent="0.35">
      <c r="C397" s="80"/>
      <c r="D397" s="107" t="e">
        <f>VLOOKUP(C397, CoursesBankAssessment!C:D, 2, FALSE)</f>
        <v>#N/A</v>
      </c>
      <c r="E397" s="107" t="e">
        <f>VLOOKUP(C397, CoursesBankAssessment!C:H, 6, FALSE)</f>
        <v>#N/A</v>
      </c>
      <c r="F397" s="61"/>
      <c r="G397" s="61"/>
      <c r="H397" s="81"/>
      <c r="I397" s="81"/>
      <c r="J397" s="61"/>
      <c r="K397" s="82"/>
      <c r="L397" s="61"/>
      <c r="M397" s="61"/>
      <c r="N397" s="61"/>
      <c r="O397" s="61"/>
      <c r="P397" s="61"/>
      <c r="Q397" s="61"/>
      <c r="R397" s="61"/>
      <c r="S397" s="61"/>
      <c r="T397" s="61"/>
      <c r="U397" s="61"/>
    </row>
    <row r="398" spans="3:21" x14ac:dyDescent="0.35">
      <c r="C398" s="80"/>
      <c r="D398" s="107" t="e">
        <f>VLOOKUP(C398, CoursesBankAssessment!C:D, 2, FALSE)</f>
        <v>#N/A</v>
      </c>
      <c r="E398" s="107" t="e">
        <f>VLOOKUP(C398, CoursesBankAssessment!C:H, 6, FALSE)</f>
        <v>#N/A</v>
      </c>
      <c r="F398" s="61"/>
      <c r="G398" s="61"/>
      <c r="H398" s="81"/>
      <c r="I398" s="81"/>
      <c r="J398" s="61"/>
      <c r="K398" s="82"/>
      <c r="L398" s="61"/>
      <c r="M398" s="61"/>
      <c r="N398" s="61"/>
      <c r="O398" s="61"/>
      <c r="P398" s="61"/>
      <c r="Q398" s="61"/>
      <c r="R398" s="61"/>
      <c r="S398" s="61"/>
      <c r="T398" s="61"/>
      <c r="U398" s="61"/>
    </row>
    <row r="399" spans="3:21" x14ac:dyDescent="0.35">
      <c r="C399" s="80"/>
      <c r="D399" s="107" t="e">
        <f>VLOOKUP(C399, CoursesBankAssessment!C:D, 2, FALSE)</f>
        <v>#N/A</v>
      </c>
      <c r="E399" s="107" t="e">
        <f>VLOOKUP(C399, CoursesBankAssessment!C:H, 6, FALSE)</f>
        <v>#N/A</v>
      </c>
      <c r="F399" s="61"/>
      <c r="G399" s="61"/>
      <c r="H399" s="81"/>
      <c r="I399" s="81"/>
      <c r="J399" s="61"/>
      <c r="K399" s="82"/>
      <c r="L399" s="61"/>
      <c r="M399" s="61"/>
      <c r="N399" s="61"/>
      <c r="O399" s="61"/>
      <c r="P399" s="61"/>
      <c r="Q399" s="61"/>
      <c r="R399" s="61"/>
      <c r="S399" s="61"/>
      <c r="T399" s="61"/>
      <c r="U399" s="61"/>
    </row>
    <row r="400" spans="3:21" x14ac:dyDescent="0.35">
      <c r="C400" s="80"/>
      <c r="D400" s="107" t="e">
        <f>VLOOKUP(C400, CoursesBankAssessment!C:D, 2, FALSE)</f>
        <v>#N/A</v>
      </c>
      <c r="E400" s="107" t="e">
        <f>VLOOKUP(C400, CoursesBankAssessment!C:H, 6, FALSE)</f>
        <v>#N/A</v>
      </c>
      <c r="F400" s="61"/>
      <c r="G400" s="61"/>
      <c r="H400" s="81"/>
      <c r="I400" s="81"/>
      <c r="J400" s="61"/>
      <c r="K400" s="82"/>
      <c r="L400" s="61"/>
      <c r="M400" s="61"/>
      <c r="N400" s="61"/>
      <c r="O400" s="61"/>
      <c r="P400" s="61"/>
      <c r="Q400" s="61"/>
      <c r="R400" s="61"/>
      <c r="S400" s="61"/>
      <c r="T400" s="61"/>
      <c r="U400" s="61"/>
    </row>
    <row r="401" spans="3:21" x14ac:dyDescent="0.35">
      <c r="C401" s="80"/>
      <c r="D401" s="107" t="e">
        <f>VLOOKUP(C401, CoursesBankAssessment!C:D, 2, FALSE)</f>
        <v>#N/A</v>
      </c>
      <c r="E401" s="107" t="e">
        <f>VLOOKUP(C401, CoursesBankAssessment!C:H, 6, FALSE)</f>
        <v>#N/A</v>
      </c>
      <c r="F401" s="61"/>
      <c r="G401" s="61"/>
      <c r="H401" s="81"/>
      <c r="I401" s="81"/>
      <c r="J401" s="61"/>
      <c r="K401" s="82"/>
      <c r="L401" s="61"/>
      <c r="M401" s="61"/>
      <c r="N401" s="61"/>
      <c r="O401" s="61"/>
      <c r="P401" s="61"/>
      <c r="Q401" s="61"/>
      <c r="R401" s="61"/>
      <c r="S401" s="61"/>
      <c r="T401" s="61"/>
      <c r="U401" s="61"/>
    </row>
    <row r="402" spans="3:21" x14ac:dyDescent="0.35">
      <c r="C402" s="80"/>
      <c r="D402" s="107" t="e">
        <f>VLOOKUP(C402, CoursesBankAssessment!C:D, 2, FALSE)</f>
        <v>#N/A</v>
      </c>
      <c r="E402" s="107" t="e">
        <f>VLOOKUP(C402, CoursesBankAssessment!C:H, 6, FALSE)</f>
        <v>#N/A</v>
      </c>
      <c r="F402" s="61"/>
      <c r="G402" s="61"/>
      <c r="H402" s="81"/>
      <c r="I402" s="81"/>
      <c r="J402" s="61"/>
      <c r="K402" s="82"/>
      <c r="L402" s="61"/>
      <c r="M402" s="61"/>
      <c r="N402" s="61"/>
      <c r="O402" s="61"/>
      <c r="P402" s="61"/>
      <c r="Q402" s="61"/>
      <c r="R402" s="61"/>
      <c r="S402" s="61"/>
      <c r="T402" s="61"/>
      <c r="U402" s="61"/>
    </row>
    <row r="403" spans="3:21" x14ac:dyDescent="0.35">
      <c r="C403" s="80"/>
      <c r="D403" s="107" t="e">
        <f>VLOOKUP(C403, CoursesBankAssessment!C:D, 2, FALSE)</f>
        <v>#N/A</v>
      </c>
      <c r="E403" s="107" t="e">
        <f>VLOOKUP(C403, CoursesBankAssessment!C:H, 6, FALSE)</f>
        <v>#N/A</v>
      </c>
      <c r="F403" s="61"/>
      <c r="G403" s="61"/>
      <c r="H403" s="81"/>
      <c r="I403" s="81"/>
      <c r="J403" s="61"/>
      <c r="K403" s="82"/>
      <c r="L403" s="61"/>
      <c r="M403" s="61"/>
      <c r="N403" s="61"/>
      <c r="O403" s="61"/>
      <c r="P403" s="61"/>
      <c r="Q403" s="61"/>
      <c r="R403" s="61"/>
      <c r="S403" s="61"/>
      <c r="T403" s="61"/>
      <c r="U403" s="61"/>
    </row>
    <row r="404" spans="3:21" x14ac:dyDescent="0.35">
      <c r="C404" s="80"/>
      <c r="D404" s="107" t="e">
        <f>VLOOKUP(C404, CoursesBankAssessment!C:D, 2, FALSE)</f>
        <v>#N/A</v>
      </c>
      <c r="E404" s="107" t="e">
        <f>VLOOKUP(C404, CoursesBankAssessment!C:H, 6, FALSE)</f>
        <v>#N/A</v>
      </c>
      <c r="F404" s="61"/>
      <c r="G404" s="61"/>
      <c r="H404" s="81"/>
      <c r="I404" s="81"/>
      <c r="J404" s="61"/>
      <c r="K404" s="82"/>
      <c r="L404" s="61"/>
      <c r="M404" s="61"/>
      <c r="N404" s="61"/>
      <c r="O404" s="61"/>
      <c r="P404" s="61"/>
      <c r="Q404" s="61"/>
      <c r="R404" s="61"/>
      <c r="S404" s="61"/>
      <c r="T404" s="61"/>
      <c r="U404" s="61"/>
    </row>
    <row r="405" spans="3:21" x14ac:dyDescent="0.35">
      <c r="C405" s="80"/>
      <c r="D405" s="107" t="e">
        <f>VLOOKUP(C405, CoursesBankAssessment!C:D, 2, FALSE)</f>
        <v>#N/A</v>
      </c>
      <c r="E405" s="107" t="e">
        <f>VLOOKUP(C405, CoursesBankAssessment!C:H, 6, FALSE)</f>
        <v>#N/A</v>
      </c>
      <c r="F405" s="61"/>
      <c r="G405" s="61"/>
      <c r="H405" s="81"/>
      <c r="I405" s="81"/>
      <c r="J405" s="61"/>
      <c r="K405" s="82"/>
      <c r="L405" s="61"/>
      <c r="M405" s="61"/>
      <c r="N405" s="61"/>
      <c r="O405" s="61"/>
      <c r="P405" s="61"/>
      <c r="Q405" s="61"/>
      <c r="R405" s="61"/>
      <c r="S405" s="61"/>
      <c r="T405" s="61"/>
      <c r="U405" s="61"/>
    </row>
    <row r="406" spans="3:21" x14ac:dyDescent="0.35">
      <c r="C406" s="80"/>
      <c r="D406" s="107" t="e">
        <f>VLOOKUP(C406, CoursesBankAssessment!C:D, 2, FALSE)</f>
        <v>#N/A</v>
      </c>
      <c r="E406" s="107" t="e">
        <f>VLOOKUP(C406, CoursesBankAssessment!C:H, 6, FALSE)</f>
        <v>#N/A</v>
      </c>
      <c r="F406" s="61"/>
      <c r="G406" s="61"/>
      <c r="H406" s="81"/>
      <c r="I406" s="81"/>
      <c r="J406" s="61"/>
      <c r="K406" s="82"/>
      <c r="L406" s="61"/>
      <c r="M406" s="61"/>
      <c r="N406" s="61"/>
      <c r="O406" s="61"/>
      <c r="P406" s="61"/>
      <c r="Q406" s="61"/>
      <c r="R406" s="61"/>
      <c r="S406" s="61"/>
      <c r="T406" s="61"/>
      <c r="U406" s="61"/>
    </row>
    <row r="407" spans="3:21" x14ac:dyDescent="0.35">
      <c r="C407" s="80"/>
      <c r="D407" s="107" t="e">
        <f>VLOOKUP(C407, CoursesBankAssessment!C:D, 2, FALSE)</f>
        <v>#N/A</v>
      </c>
      <c r="E407" s="107" t="e">
        <f>VLOOKUP(C407, CoursesBankAssessment!C:H, 6, FALSE)</f>
        <v>#N/A</v>
      </c>
      <c r="F407" s="61"/>
      <c r="G407" s="61"/>
      <c r="H407" s="81"/>
      <c r="I407" s="81"/>
      <c r="J407" s="61"/>
      <c r="K407" s="82"/>
      <c r="L407" s="61"/>
      <c r="M407" s="61"/>
      <c r="N407" s="61"/>
      <c r="O407" s="61"/>
      <c r="P407" s="61"/>
      <c r="Q407" s="61"/>
      <c r="R407" s="61"/>
      <c r="S407" s="61"/>
      <c r="T407" s="61"/>
      <c r="U407" s="61"/>
    </row>
    <row r="408" spans="3:21" x14ac:dyDescent="0.35">
      <c r="C408" s="80"/>
      <c r="D408" s="107" t="e">
        <f>VLOOKUP(C408, CoursesBankAssessment!C:D, 2, FALSE)</f>
        <v>#N/A</v>
      </c>
      <c r="E408" s="107" t="e">
        <f>VLOOKUP(C408, CoursesBankAssessment!C:H, 6, FALSE)</f>
        <v>#N/A</v>
      </c>
      <c r="F408" s="61"/>
      <c r="G408" s="61"/>
      <c r="H408" s="81"/>
      <c r="I408" s="81"/>
      <c r="J408" s="61"/>
      <c r="K408" s="82"/>
      <c r="L408" s="61"/>
      <c r="M408" s="61"/>
      <c r="N408" s="61"/>
      <c r="O408" s="61"/>
      <c r="P408" s="61"/>
      <c r="Q408" s="61"/>
      <c r="R408" s="61"/>
      <c r="S408" s="61"/>
      <c r="T408" s="61"/>
      <c r="U408" s="61"/>
    </row>
    <row r="409" spans="3:21" x14ac:dyDescent="0.35">
      <c r="C409" s="80"/>
      <c r="D409" s="107" t="e">
        <f>VLOOKUP(C409, CoursesBankAssessment!C:D, 2, FALSE)</f>
        <v>#N/A</v>
      </c>
      <c r="E409" s="107" t="e">
        <f>VLOOKUP(C409, CoursesBankAssessment!C:H, 6, FALSE)</f>
        <v>#N/A</v>
      </c>
      <c r="F409" s="61"/>
      <c r="G409" s="61"/>
      <c r="H409" s="81"/>
      <c r="I409" s="81"/>
      <c r="J409" s="61"/>
      <c r="K409" s="82"/>
      <c r="L409" s="61"/>
      <c r="M409" s="61"/>
      <c r="N409" s="61"/>
      <c r="O409" s="61"/>
      <c r="P409" s="61"/>
      <c r="Q409" s="61"/>
      <c r="R409" s="61"/>
      <c r="S409" s="61"/>
      <c r="T409" s="61"/>
      <c r="U409" s="61"/>
    </row>
    <row r="410" spans="3:21" x14ac:dyDescent="0.35">
      <c r="C410" s="80"/>
      <c r="D410" s="107" t="e">
        <f>VLOOKUP(C410, CoursesBankAssessment!C:D, 2, FALSE)</f>
        <v>#N/A</v>
      </c>
      <c r="E410" s="107" t="e">
        <f>VLOOKUP(C410, CoursesBankAssessment!C:H, 6, FALSE)</f>
        <v>#N/A</v>
      </c>
      <c r="F410" s="61"/>
      <c r="G410" s="61"/>
      <c r="H410" s="81"/>
      <c r="I410" s="81"/>
      <c r="J410" s="61"/>
      <c r="K410" s="82"/>
      <c r="L410" s="61"/>
      <c r="M410" s="61"/>
      <c r="N410" s="61"/>
      <c r="O410" s="61"/>
      <c r="P410" s="61"/>
      <c r="Q410" s="61"/>
      <c r="R410" s="61"/>
      <c r="S410" s="61"/>
      <c r="T410" s="61"/>
      <c r="U410" s="61"/>
    </row>
    <row r="411" spans="3:21" x14ac:dyDescent="0.35">
      <c r="C411" s="80"/>
      <c r="D411" s="107" t="e">
        <f>VLOOKUP(C411, CoursesBankAssessment!C:D, 2, FALSE)</f>
        <v>#N/A</v>
      </c>
      <c r="E411" s="107" t="e">
        <f>VLOOKUP(C411, CoursesBankAssessment!C:H, 6, FALSE)</f>
        <v>#N/A</v>
      </c>
      <c r="F411" s="61"/>
      <c r="G411" s="61"/>
      <c r="H411" s="81"/>
      <c r="I411" s="81"/>
      <c r="J411" s="61"/>
      <c r="K411" s="82"/>
      <c r="L411" s="61"/>
      <c r="M411" s="61"/>
      <c r="N411" s="61"/>
      <c r="O411" s="61"/>
      <c r="P411" s="61"/>
      <c r="Q411" s="61"/>
      <c r="R411" s="61"/>
      <c r="S411" s="61"/>
      <c r="T411" s="61"/>
      <c r="U411" s="61"/>
    </row>
    <row r="412" spans="3:21" x14ac:dyDescent="0.35">
      <c r="C412" s="80"/>
      <c r="D412" s="107" t="e">
        <f>VLOOKUP(C412, CoursesBankAssessment!C:D, 2, FALSE)</f>
        <v>#N/A</v>
      </c>
      <c r="E412" s="107" t="e">
        <f>VLOOKUP(C412, CoursesBankAssessment!C:H, 6, FALSE)</f>
        <v>#N/A</v>
      </c>
      <c r="F412" s="61"/>
      <c r="G412" s="61"/>
      <c r="H412" s="81"/>
      <c r="I412" s="81"/>
      <c r="J412" s="61"/>
      <c r="K412" s="82"/>
      <c r="L412" s="61"/>
      <c r="M412" s="61"/>
      <c r="N412" s="61"/>
      <c r="O412" s="61"/>
      <c r="P412" s="61"/>
      <c r="Q412" s="61"/>
      <c r="R412" s="61"/>
      <c r="S412" s="61"/>
      <c r="T412" s="61"/>
      <c r="U412" s="61"/>
    </row>
    <row r="413" spans="3:21" x14ac:dyDescent="0.35">
      <c r="C413" s="80"/>
      <c r="D413" s="107" t="e">
        <f>VLOOKUP(C413, CoursesBankAssessment!C:D, 2, FALSE)</f>
        <v>#N/A</v>
      </c>
      <c r="E413" s="107" t="e">
        <f>VLOOKUP(C413, CoursesBankAssessment!C:H, 6, FALSE)</f>
        <v>#N/A</v>
      </c>
      <c r="F413" s="61"/>
      <c r="G413" s="61"/>
      <c r="H413" s="81"/>
      <c r="I413" s="81"/>
      <c r="J413" s="61"/>
      <c r="K413" s="82"/>
      <c r="L413" s="61"/>
      <c r="M413" s="61"/>
      <c r="N413" s="61"/>
      <c r="O413" s="61"/>
      <c r="P413" s="61"/>
      <c r="Q413" s="61"/>
      <c r="R413" s="61"/>
      <c r="S413" s="61"/>
      <c r="T413" s="61"/>
      <c r="U413" s="61"/>
    </row>
    <row r="414" spans="3:21" x14ac:dyDescent="0.35">
      <c r="C414" s="80"/>
      <c r="D414" s="107" t="e">
        <f>VLOOKUP(C414, CoursesBankAssessment!C:D, 2, FALSE)</f>
        <v>#N/A</v>
      </c>
      <c r="E414" s="107" t="e">
        <f>VLOOKUP(C414, CoursesBankAssessment!C:H, 6, FALSE)</f>
        <v>#N/A</v>
      </c>
      <c r="F414" s="61"/>
      <c r="G414" s="61"/>
      <c r="H414" s="81"/>
      <c r="I414" s="81"/>
      <c r="J414" s="61"/>
      <c r="K414" s="82"/>
      <c r="L414" s="61"/>
      <c r="M414" s="61"/>
      <c r="N414" s="61"/>
      <c r="O414" s="61"/>
      <c r="P414" s="61"/>
      <c r="Q414" s="61"/>
      <c r="R414" s="61"/>
      <c r="S414" s="61"/>
      <c r="T414" s="61"/>
      <c r="U414" s="61"/>
    </row>
    <row r="415" spans="3:21" x14ac:dyDescent="0.35">
      <c r="C415" s="80"/>
      <c r="D415" s="107" t="e">
        <f>VLOOKUP(C415, CoursesBankAssessment!C:D, 2, FALSE)</f>
        <v>#N/A</v>
      </c>
      <c r="E415" s="107" t="e">
        <f>VLOOKUP(C415, CoursesBankAssessment!C:H, 6, FALSE)</f>
        <v>#N/A</v>
      </c>
      <c r="F415" s="61"/>
      <c r="G415" s="61"/>
      <c r="H415" s="81"/>
      <c r="I415" s="81"/>
      <c r="J415" s="61"/>
      <c r="K415" s="82"/>
      <c r="L415" s="61"/>
      <c r="M415" s="61"/>
      <c r="N415" s="61"/>
      <c r="O415" s="61"/>
      <c r="P415" s="61"/>
      <c r="Q415" s="61"/>
      <c r="R415" s="61"/>
      <c r="S415" s="61"/>
      <c r="T415" s="61"/>
      <c r="U415" s="61"/>
    </row>
    <row r="416" spans="3:21" x14ac:dyDescent="0.35">
      <c r="C416" s="80"/>
      <c r="D416" s="107" t="e">
        <f>VLOOKUP(C416, CoursesBankAssessment!C:D, 2, FALSE)</f>
        <v>#N/A</v>
      </c>
      <c r="E416" s="107" t="e">
        <f>VLOOKUP(C416, CoursesBankAssessment!C:H, 6, FALSE)</f>
        <v>#N/A</v>
      </c>
      <c r="F416" s="61"/>
      <c r="G416" s="61"/>
      <c r="H416" s="81"/>
      <c r="I416" s="81"/>
      <c r="J416" s="61"/>
      <c r="K416" s="82"/>
      <c r="L416" s="61"/>
      <c r="M416" s="61"/>
      <c r="N416" s="61"/>
      <c r="O416" s="61"/>
      <c r="P416" s="61"/>
      <c r="Q416" s="61"/>
      <c r="R416" s="61"/>
      <c r="S416" s="61"/>
      <c r="T416" s="61"/>
      <c r="U416" s="61"/>
    </row>
    <row r="417" spans="3:21" x14ac:dyDescent="0.35">
      <c r="C417" s="80"/>
      <c r="D417" s="107" t="e">
        <f>VLOOKUP(C417, CoursesBankAssessment!C:D, 2, FALSE)</f>
        <v>#N/A</v>
      </c>
      <c r="E417" s="107" t="e">
        <f>VLOOKUP(C417, CoursesBankAssessment!C:H, 6, FALSE)</f>
        <v>#N/A</v>
      </c>
      <c r="F417" s="61"/>
      <c r="G417" s="61"/>
      <c r="H417" s="81"/>
      <c r="I417" s="81"/>
      <c r="J417" s="61"/>
      <c r="K417" s="82"/>
      <c r="L417" s="61"/>
      <c r="M417" s="61"/>
      <c r="N417" s="61"/>
      <c r="O417" s="61"/>
      <c r="P417" s="61"/>
      <c r="Q417" s="61"/>
      <c r="R417" s="61"/>
      <c r="S417" s="61"/>
      <c r="T417" s="61"/>
      <c r="U417" s="61"/>
    </row>
    <row r="418" spans="3:21" x14ac:dyDescent="0.35">
      <c r="C418" s="80"/>
      <c r="D418" s="107" t="e">
        <f>VLOOKUP(C418, CoursesBankAssessment!C:D, 2, FALSE)</f>
        <v>#N/A</v>
      </c>
      <c r="E418" s="107" t="e">
        <f>VLOOKUP(C418, CoursesBankAssessment!C:H, 6, FALSE)</f>
        <v>#N/A</v>
      </c>
      <c r="F418" s="61"/>
      <c r="G418" s="61"/>
      <c r="H418" s="81"/>
      <c r="I418" s="81"/>
      <c r="J418" s="61"/>
      <c r="K418" s="82"/>
      <c r="L418" s="61"/>
      <c r="M418" s="61"/>
      <c r="N418" s="61"/>
      <c r="O418" s="61"/>
      <c r="P418" s="61"/>
      <c r="Q418" s="61"/>
      <c r="R418" s="61"/>
      <c r="S418" s="61"/>
      <c r="T418" s="61"/>
      <c r="U418" s="61"/>
    </row>
    <row r="419" spans="3:21" x14ac:dyDescent="0.35">
      <c r="C419" s="80"/>
      <c r="D419" s="107" t="e">
        <f>VLOOKUP(C419, CoursesBankAssessment!C:D, 2, FALSE)</f>
        <v>#N/A</v>
      </c>
      <c r="E419" s="107" t="e">
        <f>VLOOKUP(C419, CoursesBankAssessment!C:H, 6, FALSE)</f>
        <v>#N/A</v>
      </c>
      <c r="F419" s="61"/>
      <c r="G419" s="61"/>
      <c r="H419" s="81"/>
      <c r="I419" s="81"/>
      <c r="J419" s="61"/>
      <c r="K419" s="82"/>
      <c r="L419" s="61"/>
      <c r="M419" s="61"/>
      <c r="N419" s="61"/>
      <c r="O419" s="61"/>
      <c r="P419" s="61"/>
      <c r="Q419" s="61"/>
      <c r="R419" s="61"/>
      <c r="S419" s="61"/>
      <c r="T419" s="61"/>
      <c r="U419" s="61"/>
    </row>
    <row r="420" spans="3:21" x14ac:dyDescent="0.35">
      <c r="C420" s="80"/>
      <c r="D420" s="107" t="e">
        <f>VLOOKUP(C420, CoursesBankAssessment!C:D, 2, FALSE)</f>
        <v>#N/A</v>
      </c>
      <c r="E420" s="107" t="e">
        <f>VLOOKUP(C420, CoursesBankAssessment!C:H, 6, FALSE)</f>
        <v>#N/A</v>
      </c>
      <c r="F420" s="61"/>
      <c r="G420" s="61"/>
      <c r="H420" s="81"/>
      <c r="I420" s="81"/>
      <c r="J420" s="61"/>
      <c r="K420" s="82"/>
      <c r="L420" s="61"/>
      <c r="M420" s="61"/>
      <c r="N420" s="61"/>
      <c r="O420" s="61"/>
      <c r="P420" s="61"/>
      <c r="Q420" s="61"/>
      <c r="R420" s="61"/>
      <c r="S420" s="61"/>
      <c r="T420" s="61"/>
      <c r="U420" s="61"/>
    </row>
    <row r="421" spans="3:21" x14ac:dyDescent="0.35">
      <c r="C421" s="80"/>
      <c r="D421" s="107" t="e">
        <f>VLOOKUP(C421, CoursesBankAssessment!C:D, 2, FALSE)</f>
        <v>#N/A</v>
      </c>
      <c r="E421" s="107" t="e">
        <f>VLOOKUP(C421, CoursesBankAssessment!C:H, 6, FALSE)</f>
        <v>#N/A</v>
      </c>
      <c r="F421" s="61"/>
      <c r="G421" s="61"/>
      <c r="H421" s="81"/>
      <c r="I421" s="81"/>
      <c r="J421" s="61"/>
      <c r="K421" s="82"/>
      <c r="L421" s="61"/>
      <c r="M421" s="61"/>
      <c r="N421" s="61"/>
      <c r="O421" s="61"/>
      <c r="P421" s="61"/>
      <c r="Q421" s="61"/>
      <c r="R421" s="61"/>
      <c r="S421" s="61"/>
      <c r="T421" s="61"/>
      <c r="U421" s="61"/>
    </row>
    <row r="422" spans="3:21" x14ac:dyDescent="0.35">
      <c r="C422" s="80"/>
      <c r="D422" s="107" t="e">
        <f>VLOOKUP(C422, CoursesBankAssessment!C:D, 2, FALSE)</f>
        <v>#N/A</v>
      </c>
      <c r="E422" s="107" t="e">
        <f>VLOOKUP(C422, CoursesBankAssessment!C:H, 6, FALSE)</f>
        <v>#N/A</v>
      </c>
      <c r="F422" s="61"/>
      <c r="G422" s="61"/>
      <c r="H422" s="81"/>
      <c r="I422" s="81"/>
      <c r="J422" s="61"/>
      <c r="K422" s="82"/>
      <c r="L422" s="61"/>
      <c r="M422" s="61"/>
      <c r="N422" s="61"/>
      <c r="O422" s="61"/>
      <c r="P422" s="61"/>
      <c r="Q422" s="61"/>
      <c r="R422" s="61"/>
      <c r="S422" s="61"/>
      <c r="T422" s="61"/>
      <c r="U422" s="61"/>
    </row>
    <row r="423" spans="3:21" x14ac:dyDescent="0.35">
      <c r="C423" s="80"/>
      <c r="D423" s="107" t="e">
        <f>VLOOKUP(C423, CoursesBankAssessment!C:D, 2, FALSE)</f>
        <v>#N/A</v>
      </c>
      <c r="E423" s="107" t="e">
        <f>VLOOKUP(C423, CoursesBankAssessment!C:H, 6, FALSE)</f>
        <v>#N/A</v>
      </c>
      <c r="F423" s="61"/>
      <c r="G423" s="61"/>
      <c r="H423" s="81"/>
      <c r="I423" s="81"/>
      <c r="J423" s="61"/>
      <c r="K423" s="82"/>
      <c r="L423" s="61"/>
      <c r="M423" s="61"/>
      <c r="N423" s="61"/>
      <c r="O423" s="61"/>
      <c r="P423" s="61"/>
      <c r="Q423" s="61"/>
      <c r="R423" s="61"/>
      <c r="S423" s="61"/>
      <c r="T423" s="61"/>
      <c r="U423" s="61"/>
    </row>
    <row r="424" spans="3:21" x14ac:dyDescent="0.35">
      <c r="C424" s="80"/>
      <c r="D424" s="107" t="e">
        <f>VLOOKUP(C424, CoursesBankAssessment!C:D, 2, FALSE)</f>
        <v>#N/A</v>
      </c>
      <c r="E424" s="107" t="e">
        <f>VLOOKUP(C424, CoursesBankAssessment!C:H, 6, FALSE)</f>
        <v>#N/A</v>
      </c>
      <c r="F424" s="61"/>
      <c r="G424" s="61"/>
      <c r="H424" s="81"/>
      <c r="I424" s="81"/>
      <c r="J424" s="61"/>
      <c r="K424" s="82"/>
      <c r="L424" s="61"/>
      <c r="M424" s="61"/>
      <c r="N424" s="61"/>
      <c r="O424" s="61"/>
      <c r="P424" s="61"/>
      <c r="Q424" s="61"/>
      <c r="R424" s="61"/>
      <c r="S424" s="61"/>
      <c r="T424" s="61"/>
      <c r="U424" s="61"/>
    </row>
    <row r="425" spans="3:21" x14ac:dyDescent="0.35">
      <c r="C425" s="80"/>
      <c r="D425" s="107" t="e">
        <f>VLOOKUP(C425, CoursesBankAssessment!C:D, 2, FALSE)</f>
        <v>#N/A</v>
      </c>
      <c r="E425" s="107" t="e">
        <f>VLOOKUP(C425, CoursesBankAssessment!C:H, 6, FALSE)</f>
        <v>#N/A</v>
      </c>
      <c r="F425" s="61"/>
      <c r="G425" s="61"/>
      <c r="H425" s="81"/>
      <c r="I425" s="81"/>
      <c r="J425" s="61"/>
      <c r="K425" s="82"/>
      <c r="L425" s="61"/>
      <c r="M425" s="61"/>
      <c r="N425" s="61"/>
      <c r="O425" s="61"/>
      <c r="P425" s="61"/>
      <c r="Q425" s="61"/>
      <c r="R425" s="61"/>
      <c r="S425" s="61"/>
      <c r="T425" s="61"/>
      <c r="U425" s="61"/>
    </row>
    <row r="426" spans="3:21" x14ac:dyDescent="0.35">
      <c r="C426" s="80"/>
      <c r="D426" s="107" t="e">
        <f>VLOOKUP(C426, CoursesBankAssessment!C:D, 2, FALSE)</f>
        <v>#N/A</v>
      </c>
      <c r="E426" s="107" t="e">
        <f>VLOOKUP(C426, CoursesBankAssessment!C:H, 6, FALSE)</f>
        <v>#N/A</v>
      </c>
      <c r="F426" s="61"/>
      <c r="G426" s="61"/>
      <c r="H426" s="81"/>
      <c r="I426" s="81"/>
      <c r="J426" s="61"/>
      <c r="K426" s="82"/>
      <c r="L426" s="61"/>
      <c r="M426" s="61"/>
      <c r="N426" s="61"/>
      <c r="O426" s="61"/>
      <c r="P426" s="61"/>
      <c r="Q426" s="61"/>
      <c r="R426" s="61"/>
      <c r="S426" s="61"/>
      <c r="T426" s="61"/>
      <c r="U426" s="61"/>
    </row>
    <row r="427" spans="3:21" x14ac:dyDescent="0.35">
      <c r="C427" s="80"/>
      <c r="D427" s="107" t="e">
        <f>VLOOKUP(C427, CoursesBankAssessment!C:D, 2, FALSE)</f>
        <v>#N/A</v>
      </c>
      <c r="E427" s="107" t="e">
        <f>VLOOKUP(C427, CoursesBankAssessment!C:H, 6, FALSE)</f>
        <v>#N/A</v>
      </c>
      <c r="F427" s="61"/>
      <c r="G427" s="61"/>
      <c r="H427" s="81"/>
      <c r="I427" s="81"/>
      <c r="J427" s="61"/>
      <c r="K427" s="82"/>
      <c r="L427" s="61"/>
      <c r="M427" s="61"/>
      <c r="N427" s="61"/>
      <c r="O427" s="61"/>
      <c r="P427" s="61"/>
      <c r="Q427" s="61"/>
      <c r="R427" s="61"/>
      <c r="S427" s="61"/>
      <c r="T427" s="61"/>
      <c r="U427" s="61"/>
    </row>
    <row r="428" spans="3:21" x14ac:dyDescent="0.35">
      <c r="C428" s="80"/>
      <c r="D428" s="107" t="e">
        <f>VLOOKUP(C428, CoursesBankAssessment!C:D, 2, FALSE)</f>
        <v>#N/A</v>
      </c>
      <c r="E428" s="107" t="e">
        <f>VLOOKUP(C428, CoursesBankAssessment!C:H, 6, FALSE)</f>
        <v>#N/A</v>
      </c>
      <c r="F428" s="61"/>
      <c r="G428" s="61"/>
      <c r="H428" s="81"/>
      <c r="I428" s="81"/>
      <c r="J428" s="61"/>
      <c r="K428" s="82"/>
      <c r="L428" s="61"/>
      <c r="M428" s="61"/>
      <c r="N428" s="61"/>
      <c r="O428" s="61"/>
      <c r="P428" s="61"/>
      <c r="Q428" s="61"/>
      <c r="R428" s="61"/>
      <c r="S428" s="61"/>
      <c r="T428" s="61"/>
      <c r="U428" s="61"/>
    </row>
    <row r="429" spans="3:21" x14ac:dyDescent="0.35">
      <c r="C429" s="80"/>
      <c r="D429" s="107" t="e">
        <f>VLOOKUP(C429, CoursesBankAssessment!C:D, 2, FALSE)</f>
        <v>#N/A</v>
      </c>
      <c r="E429" s="107" t="e">
        <f>VLOOKUP(C429, CoursesBankAssessment!C:H, 6, FALSE)</f>
        <v>#N/A</v>
      </c>
      <c r="F429" s="61"/>
      <c r="G429" s="61"/>
      <c r="H429" s="81"/>
      <c r="I429" s="81"/>
      <c r="J429" s="61"/>
      <c r="K429" s="82"/>
      <c r="L429" s="61"/>
      <c r="M429" s="61"/>
      <c r="N429" s="61"/>
      <c r="O429" s="61"/>
      <c r="P429" s="61"/>
      <c r="Q429" s="61"/>
      <c r="R429" s="61"/>
      <c r="S429" s="61"/>
      <c r="T429" s="61"/>
      <c r="U429" s="61"/>
    </row>
    <row r="430" spans="3:21" x14ac:dyDescent="0.35">
      <c r="C430" s="80"/>
      <c r="D430" s="107" t="e">
        <f>VLOOKUP(C430, CoursesBankAssessment!C:D, 2, FALSE)</f>
        <v>#N/A</v>
      </c>
      <c r="E430" s="107" t="e">
        <f>VLOOKUP(C430, CoursesBankAssessment!C:H, 6, FALSE)</f>
        <v>#N/A</v>
      </c>
      <c r="F430" s="61"/>
      <c r="G430" s="61"/>
      <c r="H430" s="81"/>
      <c r="I430" s="81"/>
      <c r="J430" s="61"/>
      <c r="K430" s="82"/>
      <c r="L430" s="61"/>
      <c r="M430" s="61"/>
      <c r="N430" s="61"/>
      <c r="O430" s="61"/>
      <c r="P430" s="61"/>
      <c r="Q430" s="61"/>
      <c r="R430" s="61"/>
      <c r="S430" s="61"/>
      <c r="T430" s="61"/>
      <c r="U430" s="61"/>
    </row>
    <row r="431" spans="3:21" x14ac:dyDescent="0.35">
      <c r="C431" s="80"/>
      <c r="D431" s="107" t="e">
        <f>VLOOKUP(C431, CoursesBankAssessment!C:D, 2, FALSE)</f>
        <v>#N/A</v>
      </c>
      <c r="E431" s="107" t="e">
        <f>VLOOKUP(C431, CoursesBankAssessment!C:H, 6, FALSE)</f>
        <v>#N/A</v>
      </c>
      <c r="F431" s="61"/>
      <c r="G431" s="61"/>
      <c r="H431" s="81"/>
      <c r="I431" s="81"/>
      <c r="J431" s="61"/>
      <c r="K431" s="82"/>
      <c r="L431" s="61"/>
      <c r="M431" s="61"/>
      <c r="N431" s="61"/>
      <c r="O431" s="61"/>
      <c r="P431" s="61"/>
      <c r="Q431" s="61"/>
      <c r="R431" s="61"/>
      <c r="S431" s="61"/>
      <c r="T431" s="61"/>
      <c r="U431" s="61"/>
    </row>
    <row r="432" spans="3:21" x14ac:dyDescent="0.35">
      <c r="C432" s="80"/>
      <c r="D432" s="107" t="e">
        <f>VLOOKUP(C432, CoursesBankAssessment!C:D, 2, FALSE)</f>
        <v>#N/A</v>
      </c>
      <c r="E432" s="107" t="e">
        <f>VLOOKUP(C432, CoursesBankAssessment!C:H, 6, FALSE)</f>
        <v>#N/A</v>
      </c>
      <c r="F432" s="61"/>
      <c r="G432" s="61"/>
      <c r="H432" s="81"/>
      <c r="I432" s="81"/>
      <c r="J432" s="61"/>
      <c r="K432" s="82"/>
      <c r="L432" s="61"/>
      <c r="M432" s="61"/>
      <c r="N432" s="61"/>
      <c r="O432" s="61"/>
      <c r="P432" s="61"/>
      <c r="Q432" s="61"/>
      <c r="R432" s="61"/>
      <c r="S432" s="61"/>
      <c r="T432" s="61"/>
      <c r="U432" s="61"/>
    </row>
    <row r="433" spans="3:21" x14ac:dyDescent="0.35">
      <c r="C433" s="80"/>
      <c r="D433" s="107" t="e">
        <f>VLOOKUP(C433, CoursesBankAssessment!C:D, 2, FALSE)</f>
        <v>#N/A</v>
      </c>
      <c r="E433" s="107" t="e">
        <f>VLOOKUP(C433, CoursesBankAssessment!C:H, 6, FALSE)</f>
        <v>#N/A</v>
      </c>
      <c r="F433" s="61"/>
      <c r="G433" s="61"/>
      <c r="H433" s="81"/>
      <c r="I433" s="81"/>
      <c r="J433" s="61"/>
      <c r="K433" s="82"/>
      <c r="L433" s="61"/>
      <c r="M433" s="61"/>
      <c r="N433" s="61"/>
      <c r="O433" s="61"/>
      <c r="P433" s="61"/>
      <c r="Q433" s="61"/>
      <c r="R433" s="61"/>
      <c r="S433" s="61"/>
      <c r="T433" s="61"/>
      <c r="U433" s="61"/>
    </row>
    <row r="434" spans="3:21" x14ac:dyDescent="0.35">
      <c r="C434" s="80"/>
      <c r="D434" s="107" t="e">
        <f>VLOOKUP(C434, CoursesBankAssessment!C:D, 2, FALSE)</f>
        <v>#N/A</v>
      </c>
      <c r="E434" s="107" t="e">
        <f>VLOOKUP(C434, CoursesBankAssessment!C:H, 6, FALSE)</f>
        <v>#N/A</v>
      </c>
      <c r="F434" s="61"/>
      <c r="G434" s="61"/>
      <c r="H434" s="81"/>
      <c r="I434" s="81"/>
      <c r="J434" s="61"/>
      <c r="K434" s="82"/>
      <c r="L434" s="61"/>
      <c r="M434" s="61"/>
      <c r="N434" s="61"/>
      <c r="O434" s="61"/>
      <c r="P434" s="61"/>
      <c r="Q434" s="61"/>
      <c r="R434" s="61"/>
      <c r="S434" s="61"/>
      <c r="T434" s="61"/>
      <c r="U434" s="61"/>
    </row>
    <row r="435" spans="3:21" x14ac:dyDescent="0.35">
      <c r="C435" s="80"/>
      <c r="D435" s="107" t="e">
        <f>VLOOKUP(C435, CoursesBankAssessment!C:D, 2, FALSE)</f>
        <v>#N/A</v>
      </c>
      <c r="E435" s="107" t="e">
        <f>VLOOKUP(C435, CoursesBankAssessment!C:H, 6, FALSE)</f>
        <v>#N/A</v>
      </c>
      <c r="F435" s="61"/>
      <c r="G435" s="61"/>
      <c r="H435" s="81"/>
      <c r="I435" s="81"/>
      <c r="J435" s="61"/>
      <c r="K435" s="82"/>
      <c r="L435" s="61"/>
      <c r="M435" s="61"/>
      <c r="N435" s="61"/>
      <c r="O435" s="61"/>
      <c r="P435" s="61"/>
      <c r="Q435" s="61"/>
      <c r="R435" s="61"/>
      <c r="S435" s="61"/>
      <c r="T435" s="61"/>
      <c r="U435" s="61"/>
    </row>
    <row r="436" spans="3:21" x14ac:dyDescent="0.35">
      <c r="C436" s="80"/>
      <c r="D436" s="107" t="e">
        <f>VLOOKUP(C436, CoursesBankAssessment!C:D, 2, FALSE)</f>
        <v>#N/A</v>
      </c>
      <c r="E436" s="107" t="e">
        <f>VLOOKUP(C436, CoursesBankAssessment!C:H, 6, FALSE)</f>
        <v>#N/A</v>
      </c>
      <c r="F436" s="61"/>
      <c r="G436" s="61"/>
      <c r="H436" s="81"/>
      <c r="I436" s="81"/>
      <c r="J436" s="61"/>
      <c r="K436" s="82"/>
      <c r="L436" s="61"/>
      <c r="M436" s="61"/>
      <c r="N436" s="61"/>
      <c r="O436" s="61"/>
      <c r="P436" s="61"/>
      <c r="Q436" s="61"/>
      <c r="R436" s="61"/>
      <c r="S436" s="61"/>
      <c r="T436" s="61"/>
      <c r="U436" s="61"/>
    </row>
    <row r="437" spans="3:21" x14ac:dyDescent="0.35">
      <c r="C437" s="80"/>
      <c r="D437" s="107" t="e">
        <f>VLOOKUP(C437, CoursesBankAssessment!C:D, 2, FALSE)</f>
        <v>#N/A</v>
      </c>
      <c r="E437" s="107" t="e">
        <f>VLOOKUP(C437, CoursesBankAssessment!C:H, 6, FALSE)</f>
        <v>#N/A</v>
      </c>
      <c r="F437" s="61"/>
      <c r="G437" s="61"/>
      <c r="H437" s="81"/>
      <c r="I437" s="81"/>
      <c r="J437" s="61"/>
      <c r="K437" s="82"/>
      <c r="L437" s="61"/>
      <c r="M437" s="61"/>
      <c r="N437" s="61"/>
      <c r="O437" s="61"/>
      <c r="P437" s="61"/>
      <c r="Q437" s="61"/>
      <c r="R437" s="61"/>
      <c r="S437" s="61"/>
      <c r="T437" s="61"/>
      <c r="U437" s="61"/>
    </row>
    <row r="438" spans="3:21" x14ac:dyDescent="0.35">
      <c r="C438" s="80"/>
      <c r="D438" s="107" t="e">
        <f>VLOOKUP(C438, CoursesBankAssessment!C:D, 2, FALSE)</f>
        <v>#N/A</v>
      </c>
      <c r="E438" s="107" t="e">
        <f>VLOOKUP(C438, CoursesBankAssessment!C:H, 6, FALSE)</f>
        <v>#N/A</v>
      </c>
      <c r="F438" s="61"/>
      <c r="G438" s="61"/>
      <c r="H438" s="81"/>
      <c r="I438" s="81"/>
      <c r="J438" s="61"/>
      <c r="K438" s="82"/>
      <c r="L438" s="61"/>
      <c r="M438" s="61"/>
      <c r="N438" s="61"/>
      <c r="O438" s="61"/>
      <c r="P438" s="61"/>
      <c r="Q438" s="61"/>
      <c r="R438" s="61"/>
      <c r="S438" s="61"/>
      <c r="T438" s="61"/>
      <c r="U438" s="61"/>
    </row>
    <row r="439" spans="3:21" x14ac:dyDescent="0.35">
      <c r="C439" s="80"/>
      <c r="D439" s="107" t="e">
        <f>VLOOKUP(C439, CoursesBankAssessment!C:D, 2, FALSE)</f>
        <v>#N/A</v>
      </c>
      <c r="E439" s="107" t="e">
        <f>VLOOKUP(C439, CoursesBankAssessment!C:H, 6, FALSE)</f>
        <v>#N/A</v>
      </c>
      <c r="F439" s="61"/>
      <c r="G439" s="61"/>
      <c r="H439" s="81"/>
      <c r="I439" s="81"/>
      <c r="J439" s="61"/>
      <c r="K439" s="82"/>
      <c r="L439" s="61"/>
      <c r="M439" s="61"/>
      <c r="N439" s="61"/>
      <c r="O439" s="61"/>
      <c r="P439" s="61"/>
      <c r="Q439" s="61"/>
      <c r="R439" s="61"/>
      <c r="S439" s="61"/>
      <c r="T439" s="61"/>
      <c r="U439" s="61"/>
    </row>
    <row r="440" spans="3:21" x14ac:dyDescent="0.35">
      <c r="C440" s="80"/>
      <c r="D440" s="107" t="e">
        <f>VLOOKUP(C440, CoursesBankAssessment!C:D, 2, FALSE)</f>
        <v>#N/A</v>
      </c>
      <c r="E440" s="107" t="e">
        <f>VLOOKUP(C440, CoursesBankAssessment!C:H, 6, FALSE)</f>
        <v>#N/A</v>
      </c>
      <c r="F440" s="61"/>
      <c r="G440" s="61"/>
      <c r="H440" s="81"/>
      <c r="I440" s="81"/>
      <c r="J440" s="61"/>
      <c r="K440" s="82"/>
      <c r="L440" s="61"/>
      <c r="M440" s="61"/>
      <c r="N440" s="61"/>
      <c r="O440" s="61"/>
      <c r="P440" s="61"/>
      <c r="Q440" s="61"/>
      <c r="R440" s="61"/>
      <c r="S440" s="61"/>
      <c r="T440" s="61"/>
      <c r="U440" s="61"/>
    </row>
    <row r="441" spans="3:21" x14ac:dyDescent="0.35">
      <c r="C441" s="80"/>
      <c r="D441" s="107" t="e">
        <f>VLOOKUP(C441, CoursesBankAssessment!C:D, 2, FALSE)</f>
        <v>#N/A</v>
      </c>
      <c r="E441" s="107" t="e">
        <f>VLOOKUP(C441, CoursesBankAssessment!C:H, 6, FALSE)</f>
        <v>#N/A</v>
      </c>
      <c r="F441" s="61"/>
      <c r="G441" s="61"/>
      <c r="H441" s="81"/>
      <c r="I441" s="81"/>
      <c r="J441" s="61"/>
      <c r="K441" s="82"/>
      <c r="L441" s="61"/>
      <c r="M441" s="61"/>
      <c r="N441" s="61"/>
      <c r="O441" s="61"/>
      <c r="P441" s="61"/>
      <c r="Q441" s="61"/>
      <c r="R441" s="61"/>
      <c r="S441" s="61"/>
      <c r="T441" s="61"/>
      <c r="U441" s="61"/>
    </row>
    <row r="442" spans="3:21" x14ac:dyDescent="0.35">
      <c r="C442" s="80"/>
      <c r="D442" s="107" t="e">
        <f>VLOOKUP(C442, CoursesBankAssessment!C:D, 2, FALSE)</f>
        <v>#N/A</v>
      </c>
      <c r="E442" s="107" t="e">
        <f>VLOOKUP(C442, CoursesBankAssessment!C:H, 6, FALSE)</f>
        <v>#N/A</v>
      </c>
      <c r="F442" s="61"/>
      <c r="G442" s="61"/>
      <c r="H442" s="81"/>
      <c r="I442" s="81"/>
      <c r="J442" s="61"/>
      <c r="K442" s="82"/>
      <c r="L442" s="61"/>
      <c r="M442" s="61"/>
      <c r="N442" s="61"/>
      <c r="O442" s="61"/>
      <c r="P442" s="61"/>
      <c r="Q442" s="61"/>
      <c r="R442" s="61"/>
      <c r="S442" s="61"/>
      <c r="T442" s="61"/>
      <c r="U442" s="61"/>
    </row>
    <row r="443" spans="3:21" x14ac:dyDescent="0.35">
      <c r="C443" s="80"/>
      <c r="D443" s="107" t="e">
        <f>VLOOKUP(C443, CoursesBankAssessment!C:D, 2, FALSE)</f>
        <v>#N/A</v>
      </c>
      <c r="E443" s="107" t="e">
        <f>VLOOKUP(C443, CoursesBankAssessment!C:H, 6, FALSE)</f>
        <v>#N/A</v>
      </c>
      <c r="F443" s="61"/>
      <c r="G443" s="61"/>
      <c r="H443" s="81"/>
      <c r="I443" s="81"/>
      <c r="J443" s="61"/>
      <c r="K443" s="82"/>
      <c r="L443" s="61"/>
      <c r="M443" s="61"/>
      <c r="N443" s="61"/>
      <c r="O443" s="61"/>
      <c r="P443" s="61"/>
      <c r="Q443" s="61"/>
      <c r="R443" s="61"/>
      <c r="S443" s="61"/>
      <c r="T443" s="61"/>
      <c r="U443" s="61"/>
    </row>
    <row r="444" spans="3:21" x14ac:dyDescent="0.35">
      <c r="C444" s="80"/>
      <c r="D444" s="107" t="e">
        <f>VLOOKUP(C444, CoursesBankAssessment!C:D, 2, FALSE)</f>
        <v>#N/A</v>
      </c>
      <c r="E444" s="107" t="e">
        <f>VLOOKUP(C444, CoursesBankAssessment!C:H, 6, FALSE)</f>
        <v>#N/A</v>
      </c>
      <c r="F444" s="61"/>
      <c r="G444" s="61"/>
      <c r="H444" s="81"/>
      <c r="I444" s="81"/>
      <c r="J444" s="61"/>
      <c r="K444" s="82"/>
      <c r="L444" s="61"/>
      <c r="M444" s="61"/>
      <c r="N444" s="61"/>
      <c r="O444" s="61"/>
      <c r="P444" s="61"/>
      <c r="Q444" s="61"/>
      <c r="R444" s="61"/>
      <c r="S444" s="61"/>
      <c r="T444" s="61"/>
      <c r="U444" s="61"/>
    </row>
    <row r="445" spans="3:21" x14ac:dyDescent="0.35">
      <c r="C445" s="80"/>
      <c r="D445" s="107" t="e">
        <f>VLOOKUP(C445, CoursesBankAssessment!C:D, 2, FALSE)</f>
        <v>#N/A</v>
      </c>
      <c r="E445" s="107" t="e">
        <f>VLOOKUP(C445, CoursesBankAssessment!C:H, 6, FALSE)</f>
        <v>#N/A</v>
      </c>
      <c r="F445" s="61"/>
      <c r="G445" s="61"/>
      <c r="H445" s="81"/>
      <c r="I445" s="81"/>
      <c r="J445" s="61"/>
      <c r="K445" s="82"/>
      <c r="L445" s="61"/>
      <c r="M445" s="61"/>
      <c r="N445" s="61"/>
      <c r="O445" s="61"/>
      <c r="P445" s="61"/>
      <c r="Q445" s="61"/>
      <c r="R445" s="61"/>
      <c r="S445" s="61"/>
      <c r="T445" s="61"/>
      <c r="U445" s="61"/>
    </row>
    <row r="446" spans="3:21" x14ac:dyDescent="0.35">
      <c r="C446" s="80"/>
      <c r="D446" s="107" t="e">
        <f>VLOOKUP(C446, CoursesBankAssessment!C:D, 2, FALSE)</f>
        <v>#N/A</v>
      </c>
      <c r="E446" s="107" t="e">
        <f>VLOOKUP(C446, CoursesBankAssessment!C:H, 6, FALSE)</f>
        <v>#N/A</v>
      </c>
      <c r="F446" s="61"/>
      <c r="G446" s="61"/>
      <c r="H446" s="81"/>
      <c r="I446" s="81"/>
      <c r="J446" s="61"/>
      <c r="K446" s="82"/>
      <c r="L446" s="61"/>
      <c r="M446" s="61"/>
      <c r="N446" s="61"/>
      <c r="O446" s="61"/>
      <c r="P446" s="61"/>
      <c r="Q446" s="61"/>
      <c r="R446" s="61"/>
      <c r="S446" s="61"/>
      <c r="T446" s="61"/>
      <c r="U446" s="61"/>
    </row>
    <row r="447" spans="3:21" x14ac:dyDescent="0.35">
      <c r="C447" s="80"/>
      <c r="D447" s="107" t="e">
        <f>VLOOKUP(C447, CoursesBankAssessment!C:D, 2, FALSE)</f>
        <v>#N/A</v>
      </c>
      <c r="E447" s="107" t="e">
        <f>VLOOKUP(C447, CoursesBankAssessment!C:H, 6, FALSE)</f>
        <v>#N/A</v>
      </c>
      <c r="F447" s="61"/>
      <c r="G447" s="61"/>
      <c r="H447" s="81"/>
      <c r="I447" s="81"/>
      <c r="J447" s="61"/>
      <c r="K447" s="82"/>
      <c r="L447" s="61"/>
      <c r="M447" s="61"/>
      <c r="N447" s="61"/>
      <c r="O447" s="61"/>
      <c r="P447" s="61"/>
      <c r="Q447" s="61"/>
      <c r="R447" s="61"/>
      <c r="S447" s="61"/>
      <c r="T447" s="61"/>
      <c r="U447" s="61"/>
    </row>
    <row r="448" spans="3:21" x14ac:dyDescent="0.35">
      <c r="C448" s="80"/>
      <c r="D448" s="107" t="e">
        <f>VLOOKUP(C448, CoursesBankAssessment!C:D, 2, FALSE)</f>
        <v>#N/A</v>
      </c>
      <c r="E448" s="107" t="e">
        <f>VLOOKUP(C448, CoursesBankAssessment!C:H, 6, FALSE)</f>
        <v>#N/A</v>
      </c>
      <c r="F448" s="61"/>
      <c r="G448" s="61"/>
      <c r="H448" s="81"/>
      <c r="I448" s="81"/>
      <c r="J448" s="61"/>
      <c r="K448" s="82"/>
      <c r="L448" s="61"/>
      <c r="M448" s="61"/>
      <c r="N448" s="61"/>
      <c r="O448" s="61"/>
      <c r="P448" s="61"/>
      <c r="Q448" s="61"/>
      <c r="R448" s="61"/>
      <c r="S448" s="61"/>
      <c r="T448" s="61"/>
      <c r="U448" s="61"/>
    </row>
    <row r="449" spans="3:21" x14ac:dyDescent="0.35">
      <c r="C449" s="80"/>
      <c r="D449" s="107" t="e">
        <f>VLOOKUP(C449, CoursesBankAssessment!C:D, 2, FALSE)</f>
        <v>#N/A</v>
      </c>
      <c r="E449" s="107" t="e">
        <f>VLOOKUP(C449, CoursesBankAssessment!C:H, 6, FALSE)</f>
        <v>#N/A</v>
      </c>
      <c r="F449" s="61"/>
      <c r="G449" s="61"/>
      <c r="H449" s="81"/>
      <c r="I449" s="81"/>
      <c r="J449" s="61"/>
      <c r="K449" s="82"/>
      <c r="L449" s="61"/>
      <c r="M449" s="61"/>
      <c r="N449" s="61"/>
      <c r="O449" s="61"/>
      <c r="P449" s="61"/>
      <c r="Q449" s="61"/>
      <c r="R449" s="61"/>
      <c r="S449" s="61"/>
      <c r="T449" s="61"/>
      <c r="U449" s="61"/>
    </row>
    <row r="450" spans="3:21" x14ac:dyDescent="0.35">
      <c r="C450" s="80"/>
      <c r="D450" s="107" t="e">
        <f>VLOOKUP(C450, CoursesBankAssessment!C:D, 2, FALSE)</f>
        <v>#N/A</v>
      </c>
      <c r="E450" s="107" t="e">
        <f>VLOOKUP(C450, CoursesBankAssessment!C:H, 6, FALSE)</f>
        <v>#N/A</v>
      </c>
      <c r="F450" s="61"/>
      <c r="G450" s="61"/>
      <c r="H450" s="81"/>
      <c r="I450" s="81"/>
      <c r="J450" s="61"/>
      <c r="K450" s="82"/>
      <c r="L450" s="61"/>
      <c r="M450" s="61"/>
      <c r="N450" s="61"/>
      <c r="O450" s="61"/>
      <c r="P450" s="61"/>
      <c r="Q450" s="61"/>
      <c r="R450" s="61"/>
      <c r="S450" s="61"/>
      <c r="T450" s="61"/>
      <c r="U450" s="61"/>
    </row>
    <row r="451" spans="3:21" x14ac:dyDescent="0.35">
      <c r="C451" s="80"/>
      <c r="D451" s="107" t="e">
        <f>VLOOKUP(C451, CoursesBankAssessment!C:D, 2, FALSE)</f>
        <v>#N/A</v>
      </c>
      <c r="E451" s="107" t="e">
        <f>VLOOKUP(C451, CoursesBankAssessment!C:H, 6, FALSE)</f>
        <v>#N/A</v>
      </c>
      <c r="F451" s="61"/>
      <c r="G451" s="61"/>
      <c r="H451" s="81"/>
      <c r="I451" s="81"/>
      <c r="J451" s="61"/>
      <c r="K451" s="82"/>
      <c r="L451" s="61"/>
      <c r="M451" s="61"/>
      <c r="N451" s="61"/>
      <c r="O451" s="61"/>
      <c r="P451" s="61"/>
      <c r="Q451" s="61"/>
      <c r="R451" s="61"/>
      <c r="S451" s="61"/>
      <c r="T451" s="61"/>
      <c r="U451" s="61"/>
    </row>
    <row r="452" spans="3:21" x14ac:dyDescent="0.35">
      <c r="C452" s="80"/>
      <c r="D452" s="107" t="e">
        <f>VLOOKUP(C452, CoursesBankAssessment!C:D, 2, FALSE)</f>
        <v>#N/A</v>
      </c>
      <c r="E452" s="107" t="e">
        <f>VLOOKUP(C452, CoursesBankAssessment!C:H, 6, FALSE)</f>
        <v>#N/A</v>
      </c>
      <c r="F452" s="61"/>
      <c r="G452" s="61"/>
      <c r="H452" s="81"/>
      <c r="I452" s="81"/>
      <c r="J452" s="61"/>
      <c r="K452" s="82"/>
      <c r="L452" s="61"/>
      <c r="M452" s="61"/>
      <c r="N452" s="61"/>
      <c r="O452" s="61"/>
      <c r="P452" s="61"/>
      <c r="Q452" s="61"/>
      <c r="R452" s="61"/>
      <c r="S452" s="61"/>
      <c r="T452" s="61"/>
      <c r="U452" s="61"/>
    </row>
    <row r="453" spans="3:21" x14ac:dyDescent="0.35">
      <c r="C453" s="80"/>
      <c r="D453" s="107" t="e">
        <f>VLOOKUP(C453, CoursesBankAssessment!C:D, 2, FALSE)</f>
        <v>#N/A</v>
      </c>
      <c r="E453" s="107" t="e">
        <f>VLOOKUP(C453, CoursesBankAssessment!C:H, 6, FALSE)</f>
        <v>#N/A</v>
      </c>
      <c r="F453" s="61"/>
      <c r="G453" s="61"/>
      <c r="H453" s="81"/>
      <c r="I453" s="81"/>
      <c r="J453" s="61"/>
      <c r="K453" s="82"/>
      <c r="L453" s="61"/>
      <c r="M453" s="61"/>
      <c r="N453" s="61"/>
      <c r="O453" s="61"/>
      <c r="P453" s="61"/>
      <c r="Q453" s="61"/>
      <c r="R453" s="61"/>
      <c r="S453" s="61"/>
      <c r="T453" s="61"/>
      <c r="U453" s="61"/>
    </row>
    <row r="454" spans="3:21" x14ac:dyDescent="0.35">
      <c r="C454" s="80"/>
      <c r="D454" s="107" t="e">
        <f>VLOOKUP(C454, CoursesBankAssessment!C:D, 2, FALSE)</f>
        <v>#N/A</v>
      </c>
      <c r="E454" s="107" t="e">
        <f>VLOOKUP(C454, CoursesBankAssessment!C:H, 6, FALSE)</f>
        <v>#N/A</v>
      </c>
      <c r="F454" s="61"/>
      <c r="G454" s="61"/>
      <c r="H454" s="81"/>
      <c r="I454" s="81"/>
      <c r="J454" s="61"/>
      <c r="K454" s="82"/>
      <c r="L454" s="61"/>
      <c r="M454" s="61"/>
      <c r="N454" s="61"/>
      <c r="O454" s="61"/>
      <c r="P454" s="61"/>
      <c r="Q454" s="61"/>
      <c r="R454" s="61"/>
      <c r="S454" s="61"/>
      <c r="T454" s="61"/>
      <c r="U454" s="61"/>
    </row>
    <row r="455" spans="3:21" x14ac:dyDescent="0.35">
      <c r="C455" s="80"/>
      <c r="D455" s="107" t="e">
        <f>VLOOKUP(C455, CoursesBankAssessment!C:D, 2, FALSE)</f>
        <v>#N/A</v>
      </c>
      <c r="E455" s="107" t="e">
        <f>VLOOKUP(C455, CoursesBankAssessment!C:H, 6, FALSE)</f>
        <v>#N/A</v>
      </c>
      <c r="F455" s="61"/>
      <c r="G455" s="61"/>
      <c r="H455" s="81"/>
      <c r="I455" s="81"/>
      <c r="J455" s="61"/>
      <c r="K455" s="82"/>
      <c r="L455" s="61"/>
      <c r="M455" s="61"/>
      <c r="N455" s="61"/>
      <c r="O455" s="61"/>
      <c r="P455" s="61"/>
      <c r="Q455" s="61"/>
      <c r="R455" s="61"/>
      <c r="S455" s="61"/>
      <c r="T455" s="61"/>
      <c r="U455" s="61"/>
    </row>
    <row r="456" spans="3:21" x14ac:dyDescent="0.35">
      <c r="C456" s="80"/>
      <c r="D456" s="107" t="e">
        <f>VLOOKUP(C456, CoursesBankAssessment!C:D, 2, FALSE)</f>
        <v>#N/A</v>
      </c>
      <c r="E456" s="107" t="e">
        <f>VLOOKUP(C456, CoursesBankAssessment!C:H, 6, FALSE)</f>
        <v>#N/A</v>
      </c>
      <c r="F456" s="61"/>
      <c r="G456" s="61"/>
      <c r="H456" s="81"/>
      <c r="I456" s="81"/>
      <c r="J456" s="61"/>
      <c r="K456" s="82"/>
      <c r="L456" s="61"/>
      <c r="M456" s="61"/>
      <c r="N456" s="61"/>
      <c r="O456" s="61"/>
      <c r="P456" s="61"/>
      <c r="Q456" s="61"/>
      <c r="R456" s="61"/>
      <c r="S456" s="61"/>
      <c r="T456" s="61"/>
      <c r="U456" s="61"/>
    </row>
    <row r="457" spans="3:21" x14ac:dyDescent="0.35">
      <c r="C457" s="80"/>
      <c r="D457" s="107" t="e">
        <f>VLOOKUP(C457, CoursesBankAssessment!C:D, 2, FALSE)</f>
        <v>#N/A</v>
      </c>
      <c r="E457" s="107" t="e">
        <f>VLOOKUP(C457, CoursesBankAssessment!C:H, 6, FALSE)</f>
        <v>#N/A</v>
      </c>
      <c r="F457" s="61"/>
      <c r="G457" s="61"/>
      <c r="H457" s="81"/>
      <c r="I457" s="81"/>
      <c r="J457" s="61"/>
      <c r="K457" s="82"/>
      <c r="L457" s="61"/>
      <c r="M457" s="61"/>
      <c r="N457" s="61"/>
      <c r="O457" s="61"/>
      <c r="P457" s="61"/>
      <c r="Q457" s="61"/>
      <c r="R457" s="61"/>
      <c r="S457" s="61"/>
      <c r="T457" s="61"/>
      <c r="U457" s="61"/>
    </row>
    <row r="458" spans="3:21" x14ac:dyDescent="0.35">
      <c r="C458" s="80"/>
      <c r="D458" s="107" t="e">
        <f>VLOOKUP(C458, CoursesBankAssessment!C:D, 2, FALSE)</f>
        <v>#N/A</v>
      </c>
      <c r="E458" s="107" t="e">
        <f>VLOOKUP(C458, CoursesBankAssessment!C:H, 6, FALSE)</f>
        <v>#N/A</v>
      </c>
      <c r="F458" s="61"/>
      <c r="G458" s="61"/>
      <c r="H458" s="81"/>
      <c r="I458" s="81"/>
      <c r="J458" s="61"/>
      <c r="K458" s="82"/>
      <c r="L458" s="61"/>
      <c r="M458" s="61"/>
      <c r="N458" s="61"/>
      <c r="O458" s="61"/>
      <c r="P458" s="61"/>
      <c r="Q458" s="61"/>
      <c r="R458" s="61"/>
      <c r="S458" s="61"/>
      <c r="T458" s="61"/>
      <c r="U458" s="61"/>
    </row>
    <row r="459" spans="3:21" x14ac:dyDescent="0.35">
      <c r="C459" s="80"/>
      <c r="D459" s="107" t="e">
        <f>VLOOKUP(C459, CoursesBankAssessment!C:D, 2, FALSE)</f>
        <v>#N/A</v>
      </c>
      <c r="E459" s="107" t="e">
        <f>VLOOKUP(C459, CoursesBankAssessment!C:H, 6, FALSE)</f>
        <v>#N/A</v>
      </c>
      <c r="F459" s="61"/>
      <c r="G459" s="61"/>
      <c r="H459" s="81"/>
      <c r="I459" s="81"/>
      <c r="J459" s="61"/>
      <c r="K459" s="82"/>
      <c r="L459" s="61"/>
      <c r="M459" s="61"/>
      <c r="N459" s="61"/>
      <c r="O459" s="61"/>
      <c r="P459" s="61"/>
      <c r="Q459" s="61"/>
      <c r="R459" s="61"/>
      <c r="S459" s="61"/>
      <c r="T459" s="61"/>
      <c r="U459" s="61"/>
    </row>
    <row r="460" spans="3:21" x14ac:dyDescent="0.35">
      <c r="C460" s="80"/>
      <c r="D460" s="107" t="e">
        <f>VLOOKUP(C460, CoursesBankAssessment!C:D, 2, FALSE)</f>
        <v>#N/A</v>
      </c>
      <c r="E460" s="107" t="e">
        <f>VLOOKUP(C460, CoursesBankAssessment!C:H, 6, FALSE)</f>
        <v>#N/A</v>
      </c>
      <c r="F460" s="61"/>
      <c r="G460" s="61"/>
      <c r="H460" s="81"/>
      <c r="I460" s="81"/>
      <c r="J460" s="61"/>
      <c r="K460" s="82"/>
      <c r="L460" s="61"/>
      <c r="M460" s="61"/>
      <c r="N460" s="61"/>
      <c r="O460" s="61"/>
      <c r="P460" s="61"/>
      <c r="Q460" s="61"/>
      <c r="R460" s="61"/>
      <c r="S460" s="61"/>
      <c r="T460" s="61"/>
      <c r="U460" s="61"/>
    </row>
    <row r="461" spans="3:21" x14ac:dyDescent="0.35">
      <c r="C461" s="80"/>
      <c r="D461" s="107" t="e">
        <f>VLOOKUP(C461, CoursesBankAssessment!C:D, 2, FALSE)</f>
        <v>#N/A</v>
      </c>
      <c r="E461" s="107" t="e">
        <f>VLOOKUP(C461, CoursesBankAssessment!C:H, 6, FALSE)</f>
        <v>#N/A</v>
      </c>
      <c r="F461" s="61"/>
      <c r="G461" s="61"/>
      <c r="H461" s="81"/>
      <c r="I461" s="81"/>
      <c r="J461" s="61"/>
      <c r="K461" s="82"/>
      <c r="L461" s="61"/>
      <c r="M461" s="61"/>
      <c r="N461" s="61"/>
      <c r="O461" s="61"/>
      <c r="P461" s="61"/>
      <c r="Q461" s="61"/>
      <c r="R461" s="61"/>
      <c r="S461" s="61"/>
      <c r="T461" s="61"/>
      <c r="U461" s="61"/>
    </row>
    <row r="462" spans="3:21" x14ac:dyDescent="0.35">
      <c r="C462" s="80"/>
      <c r="D462" s="107" t="e">
        <f>VLOOKUP(C462, CoursesBankAssessment!C:D, 2, FALSE)</f>
        <v>#N/A</v>
      </c>
      <c r="E462" s="107" t="e">
        <f>VLOOKUP(C462, CoursesBankAssessment!C:H, 6, FALSE)</f>
        <v>#N/A</v>
      </c>
      <c r="F462" s="61"/>
      <c r="G462" s="61"/>
      <c r="H462" s="81"/>
      <c r="I462" s="81"/>
      <c r="J462" s="61"/>
      <c r="K462" s="82"/>
      <c r="L462" s="61"/>
      <c r="M462" s="61"/>
      <c r="N462" s="61"/>
      <c r="O462" s="61"/>
      <c r="P462" s="61"/>
      <c r="Q462" s="61"/>
      <c r="R462" s="61"/>
      <c r="S462" s="61"/>
      <c r="T462" s="61"/>
      <c r="U462" s="61"/>
    </row>
    <row r="463" spans="3:21" x14ac:dyDescent="0.35">
      <c r="C463" s="80"/>
      <c r="D463" s="107" t="e">
        <f>VLOOKUP(C463, CoursesBankAssessment!C:D, 2, FALSE)</f>
        <v>#N/A</v>
      </c>
      <c r="E463" s="107" t="e">
        <f>VLOOKUP(C463, CoursesBankAssessment!C:H, 6, FALSE)</f>
        <v>#N/A</v>
      </c>
      <c r="F463" s="61"/>
      <c r="G463" s="61"/>
      <c r="H463" s="81"/>
      <c r="I463" s="81"/>
      <c r="J463" s="61"/>
      <c r="K463" s="82"/>
      <c r="L463" s="61"/>
      <c r="M463" s="61"/>
      <c r="N463" s="61"/>
      <c r="O463" s="61"/>
      <c r="P463" s="61"/>
      <c r="Q463" s="61"/>
      <c r="R463" s="61"/>
      <c r="S463" s="61"/>
      <c r="T463" s="61"/>
      <c r="U463" s="61"/>
    </row>
    <row r="464" spans="3:21" x14ac:dyDescent="0.35">
      <c r="C464" s="80"/>
      <c r="D464" s="107" t="e">
        <f>VLOOKUP(C464, CoursesBankAssessment!C:D, 2, FALSE)</f>
        <v>#N/A</v>
      </c>
      <c r="E464" s="107" t="e">
        <f>VLOOKUP(C464, CoursesBankAssessment!C:H, 6, FALSE)</f>
        <v>#N/A</v>
      </c>
      <c r="F464" s="61"/>
      <c r="G464" s="61"/>
      <c r="H464" s="81"/>
      <c r="I464" s="81"/>
      <c r="J464" s="61"/>
      <c r="K464" s="82"/>
      <c r="L464" s="61"/>
      <c r="M464" s="61"/>
      <c r="N464" s="61"/>
      <c r="O464" s="61"/>
      <c r="P464" s="61"/>
      <c r="Q464" s="61"/>
      <c r="R464" s="61"/>
      <c r="S464" s="61"/>
      <c r="T464" s="61"/>
      <c r="U464" s="61"/>
    </row>
    <row r="465" spans="3:21" x14ac:dyDescent="0.35">
      <c r="C465" s="80"/>
      <c r="D465" s="107" t="e">
        <f>VLOOKUP(C465, CoursesBankAssessment!C:D, 2, FALSE)</f>
        <v>#N/A</v>
      </c>
      <c r="E465" s="107" t="e">
        <f>VLOOKUP(C465, CoursesBankAssessment!C:H, 6, FALSE)</f>
        <v>#N/A</v>
      </c>
      <c r="F465" s="61"/>
      <c r="G465" s="61"/>
      <c r="H465" s="81"/>
      <c r="I465" s="81"/>
      <c r="J465" s="61"/>
      <c r="K465" s="82"/>
      <c r="L465" s="61"/>
      <c r="M465" s="61"/>
      <c r="N465" s="61"/>
      <c r="O465" s="61"/>
      <c r="P465" s="61"/>
      <c r="Q465" s="61"/>
      <c r="R465" s="61"/>
      <c r="S465" s="61"/>
      <c r="T465" s="61"/>
      <c r="U465" s="61"/>
    </row>
    <row r="466" spans="3:21" x14ac:dyDescent="0.35">
      <c r="C466" s="80"/>
      <c r="D466" s="107" t="e">
        <f>VLOOKUP(C466, CoursesBankAssessment!C:D, 2, FALSE)</f>
        <v>#N/A</v>
      </c>
      <c r="E466" s="107" t="e">
        <f>VLOOKUP(C466, CoursesBankAssessment!C:H, 6, FALSE)</f>
        <v>#N/A</v>
      </c>
      <c r="F466" s="61"/>
      <c r="G466" s="61"/>
      <c r="H466" s="81"/>
      <c r="I466" s="81"/>
      <c r="J466" s="61"/>
      <c r="K466" s="82"/>
      <c r="L466" s="61"/>
      <c r="M466" s="61"/>
      <c r="N466" s="61"/>
      <c r="O466" s="61"/>
      <c r="P466" s="61"/>
      <c r="Q466" s="61"/>
      <c r="R466" s="61"/>
      <c r="S466" s="61"/>
      <c r="T466" s="61"/>
      <c r="U466" s="61"/>
    </row>
    <row r="467" spans="3:21" x14ac:dyDescent="0.35">
      <c r="C467" s="80"/>
      <c r="D467" s="107" t="e">
        <f>VLOOKUP(C467, CoursesBankAssessment!C:D, 2, FALSE)</f>
        <v>#N/A</v>
      </c>
      <c r="E467" s="107" t="e">
        <f>VLOOKUP(C467, CoursesBankAssessment!C:H, 6, FALSE)</f>
        <v>#N/A</v>
      </c>
      <c r="F467" s="61"/>
      <c r="G467" s="61"/>
      <c r="H467" s="81"/>
      <c r="I467" s="81"/>
      <c r="J467" s="61"/>
      <c r="K467" s="82"/>
      <c r="L467" s="61"/>
      <c r="M467" s="61"/>
      <c r="N467" s="61"/>
      <c r="O467" s="61"/>
      <c r="P467" s="61"/>
      <c r="Q467" s="61"/>
      <c r="R467" s="61"/>
      <c r="S467" s="61"/>
      <c r="T467" s="61"/>
      <c r="U467" s="61"/>
    </row>
    <row r="468" spans="3:21" x14ac:dyDescent="0.35">
      <c r="C468" s="80"/>
      <c r="D468" s="107" t="e">
        <f>VLOOKUP(C468, CoursesBankAssessment!C:D, 2, FALSE)</f>
        <v>#N/A</v>
      </c>
      <c r="E468" s="107" t="e">
        <f>VLOOKUP(C468, CoursesBankAssessment!C:H, 6, FALSE)</f>
        <v>#N/A</v>
      </c>
      <c r="F468" s="61"/>
      <c r="G468" s="61"/>
      <c r="H468" s="81"/>
      <c r="I468" s="81"/>
      <c r="J468" s="61"/>
      <c r="K468" s="82"/>
      <c r="L468" s="61"/>
      <c r="M468" s="61"/>
      <c r="N468" s="61"/>
      <c r="O468" s="61"/>
      <c r="P468" s="61"/>
      <c r="Q468" s="61"/>
      <c r="R468" s="61"/>
      <c r="S468" s="61"/>
      <c r="T468" s="61"/>
      <c r="U468" s="61"/>
    </row>
    <row r="469" spans="3:21" x14ac:dyDescent="0.35">
      <c r="C469" s="80"/>
      <c r="D469" s="107" t="e">
        <f>VLOOKUP(C469, CoursesBankAssessment!C:D, 2, FALSE)</f>
        <v>#N/A</v>
      </c>
      <c r="E469" s="107" t="e">
        <f>VLOOKUP(C469, CoursesBankAssessment!C:H, 6, FALSE)</f>
        <v>#N/A</v>
      </c>
      <c r="F469" s="61"/>
      <c r="G469" s="61"/>
      <c r="H469" s="81"/>
      <c r="I469" s="81"/>
      <c r="J469" s="61"/>
      <c r="K469" s="82"/>
      <c r="L469" s="61"/>
      <c r="M469" s="61"/>
      <c r="N469" s="61"/>
      <c r="O469" s="61"/>
      <c r="P469" s="61"/>
      <c r="Q469" s="61"/>
      <c r="R469" s="61"/>
      <c r="S469" s="61"/>
      <c r="T469" s="61"/>
      <c r="U469" s="61"/>
    </row>
    <row r="470" spans="3:21" x14ac:dyDescent="0.35">
      <c r="C470" s="80"/>
      <c r="D470" s="107" t="e">
        <f>VLOOKUP(C470, CoursesBankAssessment!C:D, 2, FALSE)</f>
        <v>#N/A</v>
      </c>
      <c r="E470" s="107" t="e">
        <f>VLOOKUP(C470, CoursesBankAssessment!C:H, 6, FALSE)</f>
        <v>#N/A</v>
      </c>
      <c r="F470" s="61"/>
      <c r="G470" s="61"/>
      <c r="H470" s="81"/>
      <c r="I470" s="81"/>
      <c r="J470" s="61"/>
      <c r="K470" s="82"/>
      <c r="L470" s="61"/>
      <c r="M470" s="61"/>
      <c r="N470" s="61"/>
      <c r="O470" s="61"/>
      <c r="P470" s="61"/>
      <c r="Q470" s="61"/>
      <c r="R470" s="61"/>
      <c r="S470" s="61"/>
      <c r="T470" s="61"/>
      <c r="U470" s="61"/>
    </row>
    <row r="471" spans="3:21" x14ac:dyDescent="0.35">
      <c r="C471" s="80"/>
      <c r="D471" s="107" t="e">
        <f>VLOOKUP(C471, CoursesBankAssessment!C:D, 2, FALSE)</f>
        <v>#N/A</v>
      </c>
      <c r="E471" s="107" t="e">
        <f>VLOOKUP(C471, CoursesBankAssessment!C:H, 6, FALSE)</f>
        <v>#N/A</v>
      </c>
      <c r="F471" s="61"/>
      <c r="G471" s="61"/>
      <c r="H471" s="81"/>
      <c r="I471" s="81"/>
      <c r="J471" s="61"/>
      <c r="K471" s="82"/>
      <c r="L471" s="61"/>
      <c r="M471" s="61"/>
      <c r="N471" s="61"/>
      <c r="O471" s="61"/>
      <c r="P471" s="61"/>
      <c r="Q471" s="61"/>
      <c r="R471" s="61"/>
      <c r="S471" s="61"/>
      <c r="T471" s="61"/>
      <c r="U471" s="61"/>
    </row>
    <row r="472" spans="3:21" x14ac:dyDescent="0.35">
      <c r="C472" s="80"/>
      <c r="D472" s="107" t="e">
        <f>VLOOKUP(C472, CoursesBankAssessment!C:D, 2, FALSE)</f>
        <v>#N/A</v>
      </c>
      <c r="E472" s="107" t="e">
        <f>VLOOKUP(C472, CoursesBankAssessment!C:H, 6, FALSE)</f>
        <v>#N/A</v>
      </c>
      <c r="F472" s="61"/>
      <c r="G472" s="61"/>
      <c r="H472" s="81"/>
      <c r="I472" s="81"/>
      <c r="J472" s="61"/>
      <c r="K472" s="82"/>
      <c r="L472" s="61"/>
      <c r="M472" s="61"/>
      <c r="N472" s="61"/>
      <c r="O472" s="61"/>
      <c r="P472" s="61"/>
      <c r="Q472" s="61"/>
      <c r="R472" s="61"/>
      <c r="S472" s="61"/>
      <c r="T472" s="61"/>
      <c r="U472" s="61"/>
    </row>
    <row r="473" spans="3:21" x14ac:dyDescent="0.35">
      <c r="C473" s="80"/>
      <c r="D473" s="107" t="e">
        <f>VLOOKUP(C473, CoursesBankAssessment!C:D, 2, FALSE)</f>
        <v>#N/A</v>
      </c>
      <c r="E473" s="107" t="e">
        <f>VLOOKUP(C473, CoursesBankAssessment!C:H, 6, FALSE)</f>
        <v>#N/A</v>
      </c>
      <c r="F473" s="61"/>
      <c r="G473" s="61"/>
      <c r="H473" s="81"/>
      <c r="I473" s="81"/>
      <c r="J473" s="61"/>
      <c r="K473" s="82"/>
      <c r="L473" s="61"/>
      <c r="M473" s="61"/>
      <c r="N473" s="61"/>
      <c r="O473" s="61"/>
      <c r="P473" s="61"/>
      <c r="Q473" s="61"/>
      <c r="R473" s="61"/>
      <c r="S473" s="61"/>
      <c r="T473" s="61"/>
      <c r="U473" s="61"/>
    </row>
    <row r="474" spans="3:21" x14ac:dyDescent="0.35">
      <c r="C474" s="80"/>
      <c r="D474" s="107" t="e">
        <f>VLOOKUP(C474, CoursesBankAssessment!C:D, 2, FALSE)</f>
        <v>#N/A</v>
      </c>
      <c r="E474" s="107" t="e">
        <f>VLOOKUP(C474, CoursesBankAssessment!C:H, 6, FALSE)</f>
        <v>#N/A</v>
      </c>
      <c r="F474" s="61"/>
      <c r="G474" s="61"/>
      <c r="H474" s="81"/>
      <c r="I474" s="81"/>
      <c r="J474" s="61"/>
      <c r="K474" s="82"/>
      <c r="L474" s="61"/>
      <c r="M474" s="61"/>
      <c r="N474" s="61"/>
      <c r="O474" s="61"/>
      <c r="P474" s="61"/>
      <c r="Q474" s="61"/>
      <c r="R474" s="61"/>
      <c r="S474" s="61"/>
      <c r="T474" s="61"/>
      <c r="U474" s="61"/>
    </row>
    <row r="475" spans="3:21" x14ac:dyDescent="0.35">
      <c r="C475" s="80"/>
      <c r="D475" s="107" t="e">
        <f>VLOOKUP(C475, CoursesBankAssessment!C:D, 2, FALSE)</f>
        <v>#N/A</v>
      </c>
      <c r="E475" s="107" t="e">
        <f>VLOOKUP(C475, CoursesBankAssessment!C:H, 6, FALSE)</f>
        <v>#N/A</v>
      </c>
      <c r="F475" s="61"/>
      <c r="G475" s="61"/>
      <c r="H475" s="81"/>
      <c r="I475" s="81"/>
      <c r="J475" s="61"/>
      <c r="K475" s="82"/>
      <c r="L475" s="61"/>
      <c r="M475" s="61"/>
      <c r="N475" s="61"/>
      <c r="O475" s="61"/>
      <c r="P475" s="61"/>
      <c r="Q475" s="61"/>
      <c r="R475" s="61"/>
      <c r="S475" s="61"/>
      <c r="T475" s="61"/>
      <c r="U475" s="61"/>
    </row>
    <row r="476" spans="3:21" x14ac:dyDescent="0.35">
      <c r="C476" s="80"/>
      <c r="D476" s="107" t="e">
        <f>VLOOKUP(C476, CoursesBankAssessment!C:D, 2, FALSE)</f>
        <v>#N/A</v>
      </c>
      <c r="E476" s="107" t="e">
        <f>VLOOKUP(C476, CoursesBankAssessment!C:H, 6, FALSE)</f>
        <v>#N/A</v>
      </c>
      <c r="F476" s="61"/>
      <c r="G476" s="61"/>
      <c r="H476" s="81"/>
      <c r="I476" s="81"/>
      <c r="J476" s="61"/>
      <c r="K476" s="82"/>
      <c r="L476" s="61"/>
      <c r="M476" s="61"/>
      <c r="N476" s="61"/>
      <c r="O476" s="61"/>
      <c r="P476" s="61"/>
      <c r="Q476" s="61"/>
      <c r="R476" s="61"/>
      <c r="S476" s="61"/>
      <c r="T476" s="61"/>
      <c r="U476" s="61"/>
    </row>
    <row r="477" spans="3:21" x14ac:dyDescent="0.35">
      <c r="C477" s="80"/>
      <c r="D477" s="107" t="e">
        <f>VLOOKUP(C477, CoursesBankAssessment!C:D, 2, FALSE)</f>
        <v>#N/A</v>
      </c>
      <c r="E477" s="107" t="e">
        <f>VLOOKUP(C477, CoursesBankAssessment!C:H, 6, FALSE)</f>
        <v>#N/A</v>
      </c>
      <c r="F477" s="61"/>
      <c r="G477" s="61"/>
      <c r="H477" s="81"/>
      <c r="I477" s="81"/>
      <c r="J477" s="61"/>
      <c r="K477" s="82"/>
      <c r="L477" s="61"/>
      <c r="M477" s="61"/>
      <c r="N477" s="61"/>
      <c r="O477" s="61"/>
      <c r="P477" s="61"/>
      <c r="Q477" s="61"/>
      <c r="R477" s="61"/>
      <c r="S477" s="61"/>
      <c r="T477" s="61"/>
      <c r="U477" s="61"/>
    </row>
    <row r="478" spans="3:21" x14ac:dyDescent="0.35">
      <c r="C478" s="80"/>
      <c r="D478" s="107" t="e">
        <f>VLOOKUP(C478, CoursesBankAssessment!C:D, 2, FALSE)</f>
        <v>#N/A</v>
      </c>
      <c r="E478" s="107" t="e">
        <f>VLOOKUP(C478, CoursesBankAssessment!C:H, 6, FALSE)</f>
        <v>#N/A</v>
      </c>
      <c r="F478" s="61"/>
      <c r="G478" s="61"/>
      <c r="H478" s="81"/>
      <c r="I478" s="81"/>
      <c r="J478" s="61"/>
      <c r="K478" s="82"/>
      <c r="L478" s="61"/>
      <c r="M478" s="61"/>
      <c r="N478" s="61"/>
      <c r="O478" s="61"/>
      <c r="P478" s="61"/>
      <c r="Q478" s="61"/>
      <c r="R478" s="61"/>
      <c r="S478" s="61"/>
      <c r="T478" s="61"/>
      <c r="U478" s="61"/>
    </row>
    <row r="479" spans="3:21" x14ac:dyDescent="0.35">
      <c r="C479" s="80"/>
      <c r="D479" s="107" t="e">
        <f>VLOOKUP(C479, CoursesBankAssessment!C:D, 2, FALSE)</f>
        <v>#N/A</v>
      </c>
      <c r="E479" s="107" t="e">
        <f>VLOOKUP(C479, CoursesBankAssessment!C:H, 6, FALSE)</f>
        <v>#N/A</v>
      </c>
      <c r="F479" s="61"/>
      <c r="G479" s="61"/>
      <c r="H479" s="81"/>
      <c r="I479" s="81"/>
      <c r="J479" s="61"/>
      <c r="K479" s="82"/>
      <c r="L479" s="61"/>
      <c r="M479" s="61"/>
      <c r="N479" s="61"/>
      <c r="O479" s="61"/>
      <c r="P479" s="61"/>
      <c r="Q479" s="61"/>
      <c r="R479" s="61"/>
      <c r="S479" s="61"/>
      <c r="T479" s="61"/>
      <c r="U479" s="61"/>
    </row>
    <row r="480" spans="3:21" x14ac:dyDescent="0.35">
      <c r="C480" s="80"/>
      <c r="D480" s="107" t="e">
        <f>VLOOKUP(C480, CoursesBankAssessment!C:D, 2, FALSE)</f>
        <v>#N/A</v>
      </c>
      <c r="E480" s="107" t="e">
        <f>VLOOKUP(C480, CoursesBankAssessment!C:H, 6, FALSE)</f>
        <v>#N/A</v>
      </c>
      <c r="F480" s="61"/>
      <c r="G480" s="61"/>
      <c r="H480" s="81"/>
      <c r="I480" s="81"/>
      <c r="J480" s="61"/>
      <c r="K480" s="82"/>
      <c r="L480" s="61"/>
      <c r="M480" s="61"/>
      <c r="N480" s="61"/>
      <c r="O480" s="61"/>
      <c r="P480" s="61"/>
      <c r="Q480" s="61"/>
      <c r="R480" s="61"/>
      <c r="S480" s="61"/>
      <c r="T480" s="61"/>
      <c r="U480" s="61"/>
    </row>
    <row r="481" spans="3:21" x14ac:dyDescent="0.35">
      <c r="C481" s="80"/>
      <c r="D481" s="107" t="e">
        <f>VLOOKUP(C481, CoursesBankAssessment!C:D, 2, FALSE)</f>
        <v>#N/A</v>
      </c>
      <c r="E481" s="107" t="e">
        <f>VLOOKUP(C481, CoursesBankAssessment!C:H, 6, FALSE)</f>
        <v>#N/A</v>
      </c>
      <c r="F481" s="61"/>
      <c r="G481" s="61"/>
      <c r="H481" s="81"/>
      <c r="I481" s="81"/>
      <c r="J481" s="61"/>
      <c r="K481" s="82"/>
      <c r="L481" s="61"/>
      <c r="M481" s="61"/>
      <c r="N481" s="61"/>
      <c r="O481" s="61"/>
      <c r="P481" s="61"/>
      <c r="Q481" s="61"/>
      <c r="R481" s="61"/>
      <c r="S481" s="61"/>
      <c r="T481" s="61"/>
      <c r="U481" s="61"/>
    </row>
    <row r="482" spans="3:21" x14ac:dyDescent="0.35">
      <c r="C482" s="80"/>
      <c r="D482" s="107" t="e">
        <f>VLOOKUP(C482, CoursesBankAssessment!C:D, 2, FALSE)</f>
        <v>#N/A</v>
      </c>
      <c r="E482" s="107" t="e">
        <f>VLOOKUP(C482, CoursesBankAssessment!C:H, 6, FALSE)</f>
        <v>#N/A</v>
      </c>
      <c r="F482" s="61"/>
      <c r="G482" s="61"/>
      <c r="H482" s="81"/>
      <c r="I482" s="81"/>
      <c r="J482" s="61"/>
      <c r="K482" s="82"/>
      <c r="L482" s="61"/>
      <c r="M482" s="61"/>
      <c r="N482" s="61"/>
      <c r="O482" s="61"/>
      <c r="P482" s="61"/>
      <c r="Q482" s="61"/>
      <c r="R482" s="61"/>
      <c r="S482" s="61"/>
      <c r="T482" s="61"/>
      <c r="U482" s="61"/>
    </row>
    <row r="483" spans="3:21" x14ac:dyDescent="0.35">
      <c r="C483" s="80"/>
      <c r="D483" s="107" t="e">
        <f>VLOOKUP(C483, CoursesBankAssessment!C:D, 2, FALSE)</f>
        <v>#N/A</v>
      </c>
      <c r="E483" s="107" t="e">
        <f>VLOOKUP(C483, CoursesBankAssessment!C:H, 6, FALSE)</f>
        <v>#N/A</v>
      </c>
      <c r="F483" s="61"/>
      <c r="G483" s="61"/>
      <c r="H483" s="81"/>
      <c r="I483" s="81"/>
      <c r="J483" s="61"/>
      <c r="K483" s="82"/>
      <c r="L483" s="61"/>
      <c r="M483" s="61"/>
      <c r="N483" s="61"/>
      <c r="O483" s="61"/>
      <c r="P483" s="61"/>
      <c r="Q483" s="61"/>
      <c r="R483" s="61"/>
      <c r="S483" s="61"/>
      <c r="T483" s="61"/>
      <c r="U483" s="61"/>
    </row>
    <row r="484" spans="3:21" x14ac:dyDescent="0.35">
      <c r="C484" s="80"/>
      <c r="D484" s="107" t="e">
        <f>VLOOKUP(C484, CoursesBankAssessment!C:D, 2, FALSE)</f>
        <v>#N/A</v>
      </c>
      <c r="E484" s="107" t="e">
        <f>VLOOKUP(C484, CoursesBankAssessment!C:H, 6, FALSE)</f>
        <v>#N/A</v>
      </c>
      <c r="F484" s="61"/>
      <c r="G484" s="61"/>
      <c r="H484" s="81"/>
      <c r="I484" s="81"/>
      <c r="J484" s="61"/>
      <c r="K484" s="82"/>
      <c r="L484" s="61"/>
      <c r="M484" s="61"/>
      <c r="N484" s="61"/>
      <c r="O484" s="61"/>
      <c r="P484" s="61"/>
      <c r="Q484" s="61"/>
      <c r="R484" s="61"/>
      <c r="S484" s="61"/>
      <c r="T484" s="61"/>
      <c r="U484" s="61"/>
    </row>
    <row r="485" spans="3:21" x14ac:dyDescent="0.35">
      <c r="C485" s="80"/>
      <c r="D485" s="107" t="e">
        <f>VLOOKUP(C485, CoursesBankAssessment!C:D, 2, FALSE)</f>
        <v>#N/A</v>
      </c>
      <c r="E485" s="107" t="e">
        <f>VLOOKUP(C485, CoursesBankAssessment!C:H, 6, FALSE)</f>
        <v>#N/A</v>
      </c>
      <c r="F485" s="61"/>
      <c r="G485" s="61"/>
      <c r="H485" s="81"/>
      <c r="I485" s="81"/>
      <c r="J485" s="61"/>
      <c r="K485" s="82"/>
      <c r="L485" s="61"/>
      <c r="M485" s="61"/>
      <c r="N485" s="61"/>
      <c r="O485" s="61"/>
      <c r="P485" s="61"/>
      <c r="Q485" s="61"/>
      <c r="R485" s="61"/>
      <c r="S485" s="61"/>
      <c r="T485" s="61"/>
      <c r="U485" s="61"/>
    </row>
    <row r="486" spans="3:21" x14ac:dyDescent="0.35">
      <c r="C486" s="80"/>
      <c r="D486" s="107" t="e">
        <f>VLOOKUP(C486, CoursesBankAssessment!C:D, 2, FALSE)</f>
        <v>#N/A</v>
      </c>
      <c r="E486" s="107" t="e">
        <f>VLOOKUP(C486, CoursesBankAssessment!C:H, 6, FALSE)</f>
        <v>#N/A</v>
      </c>
      <c r="F486" s="61"/>
      <c r="G486" s="61"/>
      <c r="H486" s="81"/>
      <c r="I486" s="81"/>
      <c r="J486" s="61"/>
      <c r="K486" s="82"/>
      <c r="L486" s="61"/>
      <c r="M486" s="61"/>
      <c r="N486" s="61"/>
      <c r="O486" s="61"/>
      <c r="P486" s="61"/>
      <c r="Q486" s="61"/>
      <c r="R486" s="61"/>
      <c r="S486" s="61"/>
      <c r="T486" s="61"/>
      <c r="U486" s="61"/>
    </row>
    <row r="487" spans="3:21" x14ac:dyDescent="0.35">
      <c r="C487" s="80"/>
      <c r="D487" s="107" t="e">
        <f>VLOOKUP(C487, CoursesBankAssessment!C:D, 2, FALSE)</f>
        <v>#N/A</v>
      </c>
      <c r="E487" s="107" t="e">
        <f>VLOOKUP(C487, CoursesBankAssessment!C:H, 6, FALSE)</f>
        <v>#N/A</v>
      </c>
      <c r="F487" s="61"/>
      <c r="G487" s="61"/>
      <c r="H487" s="81"/>
      <c r="I487" s="81"/>
      <c r="J487" s="61"/>
      <c r="K487" s="82"/>
      <c r="L487" s="61"/>
      <c r="M487" s="61"/>
      <c r="N487" s="61"/>
      <c r="O487" s="61"/>
      <c r="P487" s="61"/>
      <c r="Q487" s="61"/>
      <c r="R487" s="61"/>
      <c r="S487" s="61"/>
      <c r="T487" s="61"/>
      <c r="U487" s="61"/>
    </row>
    <row r="488" spans="3:21" x14ac:dyDescent="0.35">
      <c r="C488" s="80"/>
      <c r="D488" s="107" t="e">
        <f>VLOOKUP(C488, CoursesBankAssessment!C:D, 2, FALSE)</f>
        <v>#N/A</v>
      </c>
      <c r="E488" s="107" t="e">
        <f>VLOOKUP(C488, CoursesBankAssessment!C:H, 6, FALSE)</f>
        <v>#N/A</v>
      </c>
      <c r="F488" s="61"/>
      <c r="G488" s="61"/>
      <c r="H488" s="81"/>
      <c r="I488" s="81"/>
      <c r="J488" s="61"/>
      <c r="K488" s="82"/>
      <c r="L488" s="61"/>
      <c r="M488" s="61"/>
      <c r="N488" s="61"/>
      <c r="O488" s="61"/>
      <c r="P488" s="61"/>
      <c r="Q488" s="61"/>
      <c r="R488" s="61"/>
      <c r="S488" s="61"/>
      <c r="T488" s="61"/>
      <c r="U488" s="61"/>
    </row>
    <row r="489" spans="3:21" x14ac:dyDescent="0.35">
      <c r="C489" s="80"/>
      <c r="D489" s="107" t="e">
        <f>VLOOKUP(C489, CoursesBankAssessment!C:D, 2, FALSE)</f>
        <v>#N/A</v>
      </c>
      <c r="E489" s="107" t="e">
        <f>VLOOKUP(C489, CoursesBankAssessment!C:H, 6, FALSE)</f>
        <v>#N/A</v>
      </c>
      <c r="F489" s="61"/>
      <c r="G489" s="61"/>
      <c r="H489" s="81"/>
      <c r="I489" s="81"/>
      <c r="J489" s="61"/>
      <c r="K489" s="82"/>
      <c r="L489" s="61"/>
      <c r="M489" s="61"/>
      <c r="N489" s="61"/>
      <c r="O489" s="61"/>
      <c r="P489" s="61"/>
      <c r="Q489" s="61"/>
      <c r="R489" s="61"/>
      <c r="S489" s="61"/>
      <c r="T489" s="61"/>
      <c r="U489" s="61"/>
    </row>
    <row r="490" spans="3:21" x14ac:dyDescent="0.35">
      <c r="C490" s="80"/>
      <c r="D490" s="107" t="e">
        <f>VLOOKUP(C490, CoursesBankAssessment!C:D, 2, FALSE)</f>
        <v>#N/A</v>
      </c>
      <c r="E490" s="107" t="e">
        <f>VLOOKUP(C490, CoursesBankAssessment!C:H, 6, FALSE)</f>
        <v>#N/A</v>
      </c>
      <c r="F490" s="61"/>
      <c r="G490" s="61"/>
      <c r="H490" s="81"/>
      <c r="I490" s="81"/>
      <c r="J490" s="61"/>
      <c r="K490" s="82"/>
      <c r="L490" s="61"/>
      <c r="M490" s="61"/>
      <c r="N490" s="61"/>
      <c r="O490" s="61"/>
      <c r="P490" s="61"/>
      <c r="Q490" s="61"/>
      <c r="R490" s="61"/>
      <c r="S490" s="61"/>
      <c r="T490" s="61"/>
      <c r="U490" s="61"/>
    </row>
    <row r="491" spans="3:21" x14ac:dyDescent="0.35">
      <c r="C491" s="80"/>
      <c r="D491" s="107" t="e">
        <f>VLOOKUP(C491, CoursesBankAssessment!C:D, 2, FALSE)</f>
        <v>#N/A</v>
      </c>
      <c r="E491" s="107" t="e">
        <f>VLOOKUP(C491, CoursesBankAssessment!C:H, 6, FALSE)</f>
        <v>#N/A</v>
      </c>
      <c r="F491" s="61"/>
      <c r="G491" s="61"/>
      <c r="H491" s="81"/>
      <c r="I491" s="81"/>
      <c r="J491" s="61"/>
      <c r="K491" s="82"/>
      <c r="L491" s="61"/>
      <c r="M491" s="61"/>
      <c r="N491" s="61"/>
      <c r="O491" s="61"/>
      <c r="P491" s="61"/>
      <c r="Q491" s="61"/>
      <c r="R491" s="61"/>
      <c r="S491" s="61"/>
      <c r="T491" s="61"/>
      <c r="U491" s="61"/>
    </row>
    <row r="492" spans="3:21" x14ac:dyDescent="0.35">
      <c r="C492" s="80"/>
      <c r="D492" s="107" t="e">
        <f>VLOOKUP(C492, CoursesBankAssessment!C:D, 2, FALSE)</f>
        <v>#N/A</v>
      </c>
      <c r="E492" s="107" t="e">
        <f>VLOOKUP(C492, CoursesBankAssessment!C:H, 6, FALSE)</f>
        <v>#N/A</v>
      </c>
      <c r="F492" s="61"/>
      <c r="G492" s="61"/>
      <c r="H492" s="81"/>
      <c r="I492" s="81"/>
      <c r="J492" s="61"/>
      <c r="K492" s="82"/>
      <c r="L492" s="61"/>
      <c r="M492" s="61"/>
      <c r="N492" s="61"/>
      <c r="O492" s="61"/>
      <c r="P492" s="61"/>
      <c r="Q492" s="61"/>
      <c r="R492" s="61"/>
      <c r="S492" s="61"/>
      <c r="T492" s="61"/>
      <c r="U492" s="61"/>
    </row>
    <row r="493" spans="3:21" x14ac:dyDescent="0.35">
      <c r="C493" s="80"/>
      <c r="D493" s="107" t="e">
        <f>VLOOKUP(C493, CoursesBankAssessment!C:D, 2, FALSE)</f>
        <v>#N/A</v>
      </c>
      <c r="E493" s="107" t="e">
        <f>VLOOKUP(C493, CoursesBankAssessment!C:H, 6, FALSE)</f>
        <v>#N/A</v>
      </c>
      <c r="F493" s="61"/>
      <c r="G493" s="61"/>
      <c r="H493" s="81"/>
      <c r="I493" s="81"/>
      <c r="J493" s="61"/>
      <c r="K493" s="82"/>
      <c r="L493" s="61"/>
      <c r="M493" s="61"/>
      <c r="N493" s="61"/>
      <c r="O493" s="61"/>
      <c r="P493" s="61"/>
      <c r="Q493" s="61"/>
      <c r="R493" s="61"/>
      <c r="S493" s="61"/>
      <c r="T493" s="61"/>
      <c r="U493" s="61"/>
    </row>
    <row r="494" spans="3:21" x14ac:dyDescent="0.35">
      <c r="C494" s="80"/>
      <c r="D494" s="107" t="e">
        <f>VLOOKUP(C494, CoursesBankAssessment!C:D, 2, FALSE)</f>
        <v>#N/A</v>
      </c>
      <c r="E494" s="107" t="e">
        <f>VLOOKUP(C494, CoursesBankAssessment!C:H, 6, FALSE)</f>
        <v>#N/A</v>
      </c>
      <c r="F494" s="61"/>
      <c r="G494" s="61"/>
      <c r="H494" s="81"/>
      <c r="I494" s="81"/>
      <c r="J494" s="61"/>
      <c r="K494" s="82"/>
      <c r="L494" s="61"/>
      <c r="M494" s="61"/>
      <c r="N494" s="61"/>
      <c r="O494" s="61"/>
      <c r="P494" s="61"/>
      <c r="Q494" s="61"/>
      <c r="R494" s="61"/>
      <c r="S494" s="61"/>
      <c r="T494" s="61"/>
      <c r="U494" s="61"/>
    </row>
    <row r="495" spans="3:21" x14ac:dyDescent="0.35">
      <c r="C495" s="80"/>
      <c r="D495" s="107" t="e">
        <f>VLOOKUP(C495, CoursesBankAssessment!C:D, 2, FALSE)</f>
        <v>#N/A</v>
      </c>
      <c r="E495" s="107" t="e">
        <f>VLOOKUP(C495, CoursesBankAssessment!C:H, 6, FALSE)</f>
        <v>#N/A</v>
      </c>
      <c r="F495" s="61"/>
      <c r="G495" s="61"/>
      <c r="H495" s="81"/>
      <c r="I495" s="81"/>
      <c r="J495" s="61"/>
      <c r="K495" s="82"/>
      <c r="L495" s="61"/>
      <c r="M495" s="61"/>
      <c r="N495" s="61"/>
      <c r="O495" s="61"/>
      <c r="P495" s="61"/>
      <c r="Q495" s="61"/>
      <c r="R495" s="61"/>
      <c r="S495" s="61"/>
      <c r="T495" s="61"/>
      <c r="U495" s="61"/>
    </row>
    <row r="496" spans="3:21" x14ac:dyDescent="0.35">
      <c r="C496" s="80"/>
      <c r="D496" s="107" t="e">
        <f>VLOOKUP(C496, CoursesBankAssessment!C:D, 2, FALSE)</f>
        <v>#N/A</v>
      </c>
      <c r="E496" s="107" t="e">
        <f>VLOOKUP(C496, CoursesBankAssessment!C:H, 6, FALSE)</f>
        <v>#N/A</v>
      </c>
      <c r="F496" s="61"/>
      <c r="G496" s="61"/>
      <c r="H496" s="81"/>
      <c r="I496" s="81"/>
      <c r="J496" s="61"/>
      <c r="K496" s="82"/>
      <c r="L496" s="61"/>
      <c r="M496" s="61"/>
      <c r="N496" s="61"/>
      <c r="O496" s="61"/>
      <c r="P496" s="61"/>
      <c r="Q496" s="61"/>
      <c r="R496" s="61"/>
      <c r="S496" s="61"/>
      <c r="T496" s="61"/>
      <c r="U496" s="61"/>
    </row>
    <row r="497" spans="3:21" x14ac:dyDescent="0.35">
      <c r="C497" s="80"/>
      <c r="D497" s="107" t="e">
        <f>VLOOKUP(C497, CoursesBankAssessment!C:D, 2, FALSE)</f>
        <v>#N/A</v>
      </c>
      <c r="E497" s="107" t="e">
        <f>VLOOKUP(C497, CoursesBankAssessment!C:H, 6, FALSE)</f>
        <v>#N/A</v>
      </c>
      <c r="F497" s="61"/>
      <c r="G497" s="61"/>
      <c r="H497" s="81"/>
      <c r="I497" s="81"/>
      <c r="J497" s="61"/>
      <c r="K497" s="82"/>
      <c r="L497" s="61"/>
      <c r="M497" s="61"/>
      <c r="N497" s="61"/>
      <c r="O497" s="61"/>
      <c r="P497" s="61"/>
      <c r="Q497" s="61"/>
      <c r="R497" s="61"/>
      <c r="S497" s="61"/>
      <c r="T497" s="61"/>
      <c r="U497" s="61"/>
    </row>
    <row r="498" spans="3:21" x14ac:dyDescent="0.35">
      <c r="C498" s="80"/>
      <c r="D498" s="107" t="e">
        <f>VLOOKUP(C498, CoursesBankAssessment!C:D, 2, FALSE)</f>
        <v>#N/A</v>
      </c>
      <c r="E498" s="107" t="e">
        <f>VLOOKUP(C498, CoursesBankAssessment!C:H, 6, FALSE)</f>
        <v>#N/A</v>
      </c>
      <c r="F498" s="61"/>
      <c r="G498" s="61"/>
      <c r="H498" s="81"/>
      <c r="I498" s="81"/>
      <c r="J498" s="61"/>
      <c r="K498" s="82"/>
      <c r="L498" s="61"/>
      <c r="M498" s="61"/>
      <c r="N498" s="61"/>
      <c r="O498" s="61"/>
      <c r="P498" s="61"/>
      <c r="Q498" s="61"/>
      <c r="R498" s="61"/>
      <c r="S498" s="61"/>
      <c r="T498" s="61"/>
      <c r="U498" s="61"/>
    </row>
    <row r="499" spans="3:21" x14ac:dyDescent="0.35">
      <c r="C499" s="80"/>
      <c r="D499" s="107" t="e">
        <f>VLOOKUP(C499, CoursesBankAssessment!C:D, 2, FALSE)</f>
        <v>#N/A</v>
      </c>
      <c r="E499" s="107" t="e">
        <f>VLOOKUP(C499, CoursesBankAssessment!C:H, 6, FALSE)</f>
        <v>#N/A</v>
      </c>
      <c r="F499" s="61"/>
      <c r="G499" s="61"/>
      <c r="H499" s="81"/>
      <c r="I499" s="81"/>
      <c r="J499" s="61"/>
      <c r="K499" s="82"/>
      <c r="L499" s="61"/>
      <c r="M499" s="61"/>
      <c r="N499" s="61"/>
      <c r="O499" s="61"/>
      <c r="P499" s="61"/>
      <c r="Q499" s="61"/>
      <c r="R499" s="61"/>
      <c r="S499" s="61"/>
      <c r="T499" s="61"/>
      <c r="U499" s="61"/>
    </row>
    <row r="500" spans="3:21" x14ac:dyDescent="0.35">
      <c r="C500" s="80"/>
      <c r="D500" s="107" t="e">
        <f>VLOOKUP(C500, CoursesBankAssessment!C:D, 2, FALSE)</f>
        <v>#N/A</v>
      </c>
      <c r="E500" s="107" t="e">
        <f>VLOOKUP(C500, CoursesBankAssessment!C:H, 6, FALSE)</f>
        <v>#N/A</v>
      </c>
      <c r="F500" s="61"/>
      <c r="G500" s="61"/>
      <c r="H500" s="81"/>
      <c r="I500" s="81"/>
      <c r="J500" s="61"/>
      <c r="K500" s="82"/>
      <c r="L500" s="61"/>
      <c r="M500" s="61"/>
      <c r="N500" s="61"/>
      <c r="O500" s="61"/>
      <c r="P500" s="61"/>
      <c r="Q500" s="61"/>
      <c r="R500" s="61"/>
      <c r="S500" s="61"/>
      <c r="T500" s="61"/>
      <c r="U500" s="61"/>
    </row>
    <row r="501" spans="3:21" x14ac:dyDescent="0.35">
      <c r="C501" s="80"/>
      <c r="D501" s="107" t="e">
        <f>VLOOKUP(C501, CoursesBankAssessment!C:D, 2, FALSE)</f>
        <v>#N/A</v>
      </c>
      <c r="E501" s="107" t="e">
        <f>VLOOKUP(C501, CoursesBankAssessment!C:H, 6, FALSE)</f>
        <v>#N/A</v>
      </c>
      <c r="F501" s="61"/>
      <c r="G501" s="61"/>
      <c r="H501" s="81"/>
      <c r="I501" s="81"/>
      <c r="J501" s="61"/>
      <c r="K501" s="82"/>
      <c r="L501" s="61"/>
      <c r="M501" s="61"/>
      <c r="N501" s="61"/>
      <c r="O501" s="61"/>
      <c r="P501" s="61"/>
      <c r="Q501" s="61"/>
      <c r="R501" s="61"/>
      <c r="S501" s="61"/>
      <c r="T501" s="61"/>
      <c r="U501" s="61"/>
    </row>
    <row r="502" spans="3:21" x14ac:dyDescent="0.35">
      <c r="C502" s="80"/>
      <c r="D502" s="107" t="e">
        <f>VLOOKUP(C502, CoursesBankAssessment!C:D, 2, FALSE)</f>
        <v>#N/A</v>
      </c>
      <c r="E502" s="107" t="e">
        <f>VLOOKUP(C502, CoursesBankAssessment!C:H, 6, FALSE)</f>
        <v>#N/A</v>
      </c>
      <c r="F502" s="61"/>
      <c r="G502" s="61"/>
      <c r="H502" s="81"/>
      <c r="I502" s="81"/>
      <c r="J502" s="61"/>
      <c r="K502" s="82"/>
      <c r="L502" s="61"/>
      <c r="M502" s="61"/>
      <c r="N502" s="61"/>
      <c r="O502" s="61"/>
      <c r="P502" s="61"/>
      <c r="Q502" s="61"/>
      <c r="R502" s="61"/>
      <c r="S502" s="61"/>
      <c r="T502" s="61"/>
      <c r="U502" s="61"/>
    </row>
    <row r="503" spans="3:21" x14ac:dyDescent="0.35">
      <c r="C503" s="80"/>
      <c r="D503" s="107" t="e">
        <f>VLOOKUP(C503, CoursesBankAssessment!C:D, 2, FALSE)</f>
        <v>#N/A</v>
      </c>
      <c r="E503" s="107" t="e">
        <f>VLOOKUP(C503, CoursesBankAssessment!C:H, 6, FALSE)</f>
        <v>#N/A</v>
      </c>
      <c r="F503" s="61"/>
      <c r="G503" s="61"/>
      <c r="H503" s="81"/>
      <c r="I503" s="81"/>
      <c r="J503" s="61"/>
      <c r="K503" s="82"/>
      <c r="L503" s="61"/>
      <c r="M503" s="61"/>
      <c r="N503" s="61"/>
      <c r="O503" s="61"/>
      <c r="P503" s="61"/>
      <c r="Q503" s="61"/>
      <c r="R503" s="61"/>
      <c r="S503" s="61"/>
      <c r="T503" s="61"/>
      <c r="U503" s="61"/>
    </row>
    <row r="504" spans="3:21" x14ac:dyDescent="0.35">
      <c r="C504" s="80"/>
      <c r="D504" s="107" t="e">
        <f>VLOOKUP(C504, CoursesBankAssessment!C:D, 2, FALSE)</f>
        <v>#N/A</v>
      </c>
      <c r="E504" s="107" t="e">
        <f>VLOOKUP(C504, CoursesBankAssessment!C:H, 6, FALSE)</f>
        <v>#N/A</v>
      </c>
      <c r="F504" s="61"/>
      <c r="G504" s="61"/>
      <c r="H504" s="81"/>
      <c r="I504" s="81"/>
      <c r="J504" s="61"/>
      <c r="K504" s="82"/>
      <c r="L504" s="61"/>
      <c r="M504" s="61"/>
      <c r="N504" s="61"/>
      <c r="O504" s="61"/>
      <c r="P504" s="61"/>
      <c r="Q504" s="61"/>
      <c r="R504" s="61"/>
      <c r="S504" s="61"/>
      <c r="T504" s="61"/>
      <c r="U504" s="61"/>
    </row>
    <row r="505" spans="3:21" x14ac:dyDescent="0.35">
      <c r="C505" s="80"/>
      <c r="D505" s="107" t="e">
        <f>VLOOKUP(C505, CoursesBankAssessment!C:D, 2, FALSE)</f>
        <v>#N/A</v>
      </c>
      <c r="E505" s="107" t="e">
        <f>VLOOKUP(C505, CoursesBankAssessment!C:H, 6, FALSE)</f>
        <v>#N/A</v>
      </c>
      <c r="F505" s="61"/>
      <c r="G505" s="61"/>
      <c r="H505" s="81"/>
      <c r="I505" s="81"/>
      <c r="J505" s="61"/>
      <c r="K505" s="82"/>
      <c r="L505" s="61"/>
      <c r="M505" s="61"/>
      <c r="N505" s="61"/>
      <c r="O505" s="61"/>
      <c r="P505" s="61"/>
      <c r="Q505" s="61"/>
      <c r="R505" s="61"/>
      <c r="S505" s="61"/>
      <c r="T505" s="61"/>
      <c r="U505" s="61"/>
    </row>
  </sheetData>
  <sheetProtection algorithmName="SHA-512" hashValue="D9PdcG60HCWSZbWVy5OA9/26fpD1XcDzWtLpWNjzxsoyvLnTbDBWioZQfhNBl72c2nkwDpXNz9G1a2zHuRojBQ==" saltValue="X2m26ZZpIYg64sB6e5hlWQ==" spinCount="100000" sheet="1" objects="1" scenarios="1" formatCells="0" formatColumns="0" formatRows="0" insertColumns="0" insertRows="0" insertHyperlinks="0" deleteColumns="0" deleteRows="0" sort="0" autoFilter="0" pivotTables="0"/>
  <conditionalFormatting sqref="K5">
    <cfRule type="dataBar" priority="4">
      <dataBar>
        <cfvo type="num" val="0"/>
        <cfvo type="num" val="1"/>
        <color theme="7" tint="0.39997558519241921"/>
      </dataBar>
      <extLst>
        <ext xmlns:x14="http://schemas.microsoft.com/office/spreadsheetml/2009/9/main" uri="{B025F937-C7B1-47D3-B67F-A62EFF666E3E}">
          <x14:id>{B198F97F-0FD4-4B62-AB5A-3F9E94836FE3}</x14:id>
        </ext>
      </extLst>
    </cfRule>
  </conditionalFormatting>
  <conditionalFormatting sqref="K499:K503 K505">
    <cfRule type="dataBar" priority="2">
      <dataBar>
        <cfvo type="num" val="0"/>
        <cfvo type="num" val="1"/>
        <color theme="7" tint="0.39997558519241921"/>
      </dataBar>
      <extLst>
        <ext xmlns:x14="http://schemas.microsoft.com/office/spreadsheetml/2009/9/main" uri="{B025F937-C7B1-47D3-B67F-A62EFF666E3E}">
          <x14:id>{727AC8A7-3496-44AC-8B84-160ACD17A78B}</x14:id>
        </ext>
      </extLst>
    </cfRule>
  </conditionalFormatting>
  <conditionalFormatting sqref="K6:K498">
    <cfRule type="dataBar" priority="3">
      <dataBar>
        <cfvo type="num" val="0"/>
        <cfvo type="num" val="1"/>
        <color theme="7" tint="0.39997558519241921"/>
      </dataBar>
      <extLst>
        <ext xmlns:x14="http://schemas.microsoft.com/office/spreadsheetml/2009/9/main" uri="{B025F937-C7B1-47D3-B67F-A62EFF666E3E}">
          <x14:id>{FFE50D67-7F15-4195-9456-B110E477C1FD}</x14:id>
        </ext>
      </extLst>
    </cfRule>
  </conditionalFormatting>
  <conditionalFormatting sqref="K504">
    <cfRule type="dataBar" priority="1">
      <dataBar>
        <cfvo type="num" val="0"/>
        <cfvo type="num" val="1"/>
        <color theme="7" tint="0.39997558519241921"/>
      </dataBar>
      <extLst>
        <ext xmlns:x14="http://schemas.microsoft.com/office/spreadsheetml/2009/9/main" uri="{B025F937-C7B1-47D3-B67F-A62EFF666E3E}">
          <x14:id>{A30FB80B-415A-4E4E-8F4C-8DC78A6260D3}</x14:id>
        </ext>
      </extLst>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dataBar" id="{B198F97F-0FD4-4B62-AB5A-3F9E94836FE3}">
            <x14:dataBar minLength="0" maxLength="100">
              <x14:cfvo type="num">
                <xm:f>0</xm:f>
              </x14:cfvo>
              <x14:cfvo type="num">
                <xm:f>1</xm:f>
              </x14:cfvo>
              <x14:negativeFillColor rgb="FFFF0000"/>
              <x14:axisColor rgb="FF000000"/>
            </x14:dataBar>
          </x14:cfRule>
          <xm:sqref>K5</xm:sqref>
        </x14:conditionalFormatting>
        <x14:conditionalFormatting xmlns:xm="http://schemas.microsoft.com/office/excel/2006/main">
          <x14:cfRule type="dataBar" id="{727AC8A7-3496-44AC-8B84-160ACD17A78B}">
            <x14:dataBar minLength="0" maxLength="100">
              <x14:cfvo type="num">
                <xm:f>0</xm:f>
              </x14:cfvo>
              <x14:cfvo type="num">
                <xm:f>1</xm:f>
              </x14:cfvo>
              <x14:negativeFillColor rgb="FFFF0000"/>
              <x14:axisColor rgb="FF000000"/>
            </x14:dataBar>
          </x14:cfRule>
          <xm:sqref>K499:K503 K505</xm:sqref>
        </x14:conditionalFormatting>
        <x14:conditionalFormatting xmlns:xm="http://schemas.microsoft.com/office/excel/2006/main">
          <x14:cfRule type="dataBar" id="{FFE50D67-7F15-4195-9456-B110E477C1FD}">
            <x14:dataBar minLength="0" maxLength="100">
              <x14:cfvo type="num">
                <xm:f>0</xm:f>
              </x14:cfvo>
              <x14:cfvo type="num">
                <xm:f>1</xm:f>
              </x14:cfvo>
              <x14:negativeFillColor rgb="FFFF0000"/>
              <x14:axisColor rgb="FF000000"/>
            </x14:dataBar>
          </x14:cfRule>
          <xm:sqref>K6:K498</xm:sqref>
        </x14:conditionalFormatting>
        <x14:conditionalFormatting xmlns:xm="http://schemas.microsoft.com/office/excel/2006/main">
          <x14:cfRule type="dataBar" id="{A30FB80B-415A-4E4E-8F4C-8DC78A6260D3}">
            <x14:dataBar minLength="0" maxLength="100">
              <x14:cfvo type="num">
                <xm:f>0</xm:f>
              </x14:cfvo>
              <x14:cfvo type="num">
                <xm:f>1</xm:f>
              </x14:cfvo>
              <x14:negativeFillColor rgb="FFFF0000"/>
              <x14:axisColor rgb="FF000000"/>
            </x14:dataBar>
          </x14:cfRule>
          <xm:sqref>K504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'drop-down-lists'!$F$45:$F$47</xm:f>
          </x14:formula1>
          <xm:sqref>S5:S505</xm:sqref>
        </x14:dataValidation>
        <x14:dataValidation type="list" allowBlank="1" showInputMessage="1" showErrorMessage="1">
          <x14:formula1>
            <xm:f>'drop-down-lists'!$F$40:$F$42</xm:f>
          </x14:formula1>
          <xm:sqref>R5:R505</xm:sqref>
        </x14:dataValidation>
        <x14:dataValidation type="list" allowBlank="1" showInputMessage="1" showErrorMessage="1">
          <x14:formula1>
            <xm:f>'drop-down-lists'!$F$35:$F$37</xm:f>
          </x14:formula1>
          <xm:sqref>Q5:Q505</xm:sqref>
        </x14:dataValidation>
        <x14:dataValidation type="list" allowBlank="1" showInputMessage="1" showErrorMessage="1">
          <x14:formula1>
            <xm:f>'drop-down-lists'!$F$30:$F$32</xm:f>
          </x14:formula1>
          <xm:sqref>P5:P505</xm:sqref>
        </x14:dataValidation>
        <x14:dataValidation type="list" allowBlank="1" showInputMessage="1" showErrorMessage="1">
          <x14:formula1>
            <xm:f>'drop-down-lists'!$F$24:$F$27</xm:f>
          </x14:formula1>
          <xm:sqref>F5:F505</xm:sqref>
        </x14:dataValidation>
        <x14:dataValidation type="list" allowBlank="1" showInputMessage="1" showErrorMessage="1">
          <x14:formula1>
            <xm:f>'drop-down-lists'!$F$20:$F$21</xm:f>
          </x14:formula1>
          <xm:sqref>M5:M505</xm:sqref>
        </x14:dataValidation>
        <x14:dataValidation type="list" allowBlank="1" showInputMessage="1" showErrorMessage="1">
          <x14:formula1>
            <xm:f>'drop-down-lists'!$F$15:$F$17</xm:f>
          </x14:formula1>
          <xm:sqref>L5:L505</xm:sqref>
        </x14:dataValidation>
        <x14:dataValidation type="list" allowBlank="1" showInputMessage="1" showErrorMessage="1">
          <x14:formula1>
            <xm:f>'drop-down-lists'!$G$2:$G$4</xm:f>
          </x14:formula1>
          <xm:sqref>G5:G505</xm:sqref>
        </x14:dataValidation>
        <x14:dataValidation type="list" allowBlank="1" showInputMessage="1" showErrorMessage="1">
          <x14:formula1>
            <xm:f>'drop-down-lists'!$H$2:$H$6</xm:f>
          </x14:formula1>
          <xm:sqref>J5:J505</xm:sqref>
        </x14:dataValidation>
        <x14:dataValidation type="list" allowBlank="1" showInputMessage="1" showErrorMessage="1">
          <x14:formula1>
            <xm:f>CoursesBankAssessment!$C$41:$C$10042</xm:f>
          </x14:formula1>
          <xm:sqref>C85:C505</xm:sqref>
        </x14:dataValidation>
        <x14:dataValidation type="list" allowBlank="1" showInputMessage="1" showErrorMessage="1">
          <x14:formula1>
            <xm:f>CoursesBankAssessment!$C6:$C9996</xm:f>
          </x14:formula1>
          <xm:sqref>C5:C84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vt:lpstr>
      <vt:lpstr>About SDP</vt:lpstr>
      <vt:lpstr>Dashboard</vt:lpstr>
      <vt:lpstr>OrganizationStaffList</vt:lpstr>
      <vt:lpstr>OrganizationSDPTracking</vt:lpstr>
      <vt:lpstr>CoursesBankAssessment</vt:lpstr>
      <vt:lpstr>SDP18mPlus</vt:lpstr>
      <vt:lpstr>IndividualDetails</vt:lpstr>
      <vt:lpstr>TrackingIndividualPDP</vt:lpstr>
      <vt:lpstr>drop-down-lists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Original</dc:creator>
  <cp:lastModifiedBy>Original</cp:lastModifiedBy>
  <dcterms:created xsi:type="dcterms:W3CDTF">2025-11-14T19:52:55Z</dcterms:created>
  <dcterms:modified xsi:type="dcterms:W3CDTF">2025-11-20T16:27:51Z</dcterms:modified>
</cp:coreProperties>
</file>